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D4BD44FE-E7A4-4D69-B87C-F4BEA0C9C675}" xr6:coauthVersionLast="47" xr6:coauthVersionMax="47" xr10:uidLastSave="{00000000-0000-0000-0000-000000000000}"/>
  <bookViews>
    <workbookView xWindow="-120" yWindow="-120" windowWidth="29040" windowHeight="15840" tabRatio="835" activeTab="1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29" l="1"/>
  <c r="E116" i="29"/>
  <c r="C116" i="29"/>
  <c r="B116" i="29"/>
  <c r="F115" i="29"/>
  <c r="E115" i="29"/>
  <c r="C115" i="29"/>
  <c r="B115" i="29"/>
  <c r="F7" i="29" l="1"/>
  <c r="E7" i="29"/>
  <c r="C7" i="29"/>
  <c r="B7" i="29"/>
  <c r="D6" i="29"/>
  <c r="D7" i="29"/>
  <c r="F15" i="29" l="1"/>
  <c r="E15" i="29"/>
  <c r="C15" i="29"/>
  <c r="B15" i="29"/>
  <c r="D14" i="29"/>
  <c r="D13" i="29"/>
  <c r="D15" i="29" l="1"/>
  <c r="F23" i="29"/>
  <c r="E23" i="29"/>
  <c r="C23" i="29"/>
  <c r="B23" i="29"/>
  <c r="D22" i="29"/>
  <c r="D21" i="29"/>
  <c r="D23" i="29" l="1"/>
  <c r="F31" i="29"/>
  <c r="E31" i="29"/>
  <c r="C31" i="29"/>
  <c r="B31" i="29"/>
  <c r="D30" i="29"/>
  <c r="D29" i="29"/>
  <c r="D31" i="29" l="1"/>
  <c r="F39" i="29" l="1"/>
  <c r="E39" i="29"/>
  <c r="C39" i="29"/>
  <c r="B39" i="29"/>
  <c r="D38" i="29"/>
  <c r="D37" i="29"/>
  <c r="D39" i="29" l="1"/>
  <c r="F46" i="29"/>
  <c r="E46" i="29"/>
  <c r="C46" i="29"/>
  <c r="B46" i="29"/>
  <c r="D45" i="29"/>
  <c r="D44" i="29"/>
  <c r="D46" i="29" l="1"/>
  <c r="F55" i="29"/>
  <c r="E55" i="29"/>
  <c r="C55" i="29"/>
  <c r="B55" i="29"/>
  <c r="D54" i="29"/>
  <c r="D53" i="29"/>
  <c r="D55" i="29" l="1"/>
  <c r="D63" i="29"/>
  <c r="D62" i="29"/>
  <c r="B64" i="29"/>
  <c r="F64" i="29" l="1"/>
  <c r="E64" i="29"/>
  <c r="C64" i="29"/>
  <c r="D64" i="29"/>
  <c r="D72" i="29" l="1"/>
  <c r="D71" i="29"/>
  <c r="F73" i="29" l="1"/>
  <c r="E73" i="29"/>
  <c r="C73" i="29"/>
  <c r="D73" i="29"/>
  <c r="D81" i="29" l="1"/>
  <c r="F82" i="29" l="1"/>
  <c r="E82" i="29"/>
  <c r="C82" i="29"/>
  <c r="D80" i="29"/>
  <c r="F91" i="29"/>
  <c r="D82" i="29" l="1"/>
  <c r="E91" i="29"/>
  <c r="B117" i="29"/>
  <c r="B91" i="29"/>
  <c r="C91" i="29" l="1"/>
  <c r="D90" i="29"/>
  <c r="D89" i="29"/>
  <c r="D91" i="29" l="1"/>
  <c r="F117" i="29" l="1"/>
  <c r="E117" i="29"/>
  <c r="C117" i="29"/>
  <c r="D116" i="29"/>
  <c r="D115" i="29"/>
  <c r="D117" i="29" l="1"/>
  <c r="F100" i="29"/>
  <c r="E100" i="29"/>
  <c r="C100" i="29"/>
  <c r="D99" i="29"/>
  <c r="D98" i="29"/>
  <c r="D100" i="29" l="1"/>
  <c r="F109" i="29"/>
  <c r="D108" i="29" l="1"/>
  <c r="E109" i="29" l="1"/>
  <c r="D107" i="29"/>
  <c r="D109" i="29" s="1"/>
  <c r="C109" i="29"/>
</calcChain>
</file>

<file path=xl/sharedStrings.xml><?xml version="1.0" encoding="utf-8"?>
<sst xmlns="http://schemas.openxmlformats.org/spreadsheetml/2006/main" count="1954" uniqueCount="122">
  <si>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</si>
  <si>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</si>
  <si>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</si>
  <si>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</si>
  <si>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</si>
  <si>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</si>
  <si>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</si>
  <si>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</si>
  <si>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</si>
  <si>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</si>
  <si>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</si>
  <si>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</si>
  <si>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</si>
  <si>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</si>
  <si>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</si>
  <si>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</si>
  <si>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</si>
  <si>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</si>
  <si>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</si>
  <si>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</si>
  <si>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</si>
  <si>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</si>
  <si>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</si>
  <si>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</si>
  <si>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</si>
  <si>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</si>
  <si>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</si>
  <si>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</si>
  <si>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</si>
  <si>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</si>
  <si>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</si>
  <si>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</si>
  <si>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</si>
  <si>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</si>
  <si>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</si>
  <si>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</si>
  <si>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</si>
  <si>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</si>
  <si>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</si>
  <si>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</si>
  <si>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</si>
  <si>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</si>
  <si>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</si>
  <si>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</si>
  <si>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</si>
  <si>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</si>
  <si>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</si>
  <si>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</si>
  <si>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</si>
  <si>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</si>
  <si>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</si>
  <si>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</si>
  <si>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</si>
  <si>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</si>
  <si>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</si>
  <si>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</si>
  <si>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</si>
  <si>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</si>
  <si>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</si>
  <si>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</si>
  <si>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</si>
  <si>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</si>
  <si>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</si>
  <si>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</si>
  <si>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</si>
  <si>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</si>
  <si>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</si>
  <si>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</si>
  <si>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</si>
  <si>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</si>
  <si>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</si>
  <si>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</si>
  <si>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</si>
  <si>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</si>
  <si>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</si>
  <si>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</si>
  <si>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</si>
  <si>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</si>
  <si>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</si>
  <si>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</si>
  <si>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</si>
  <si>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</si>
  <si>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</si>
  <si>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</si>
  <si>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</si>
  <si>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</si>
  <si>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</si>
  <si>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</si>
  <si>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</si>
  <si>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</si>
  <si>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</si>
  <si>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</si>
  <si>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</si>
  <si>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</si>
  <si>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</si>
  <si>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</si>
  <si>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</si>
  <si>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</si>
  <si>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</si>
  <si>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</si>
  <si>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</si>
  <si>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</si>
  <si>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</si>
  <si>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</si>
  <si>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</si>
  <si>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</si>
  <si>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</si>
  <si>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</si>
  <si>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</si>
  <si>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</si>
  <si>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</si>
  <si>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</si>
  <si>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</si>
  <si>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</si>
  <si>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</si>
  <si>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</si>
  <si>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</si>
  <si>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</si>
  <si>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</si>
  <si>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</si>
  <si>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</si>
  <si>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t>Apr 2021 -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</si>
</sst>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19" xfId="0" applyFill="1" applyBorder="1"/>
    <xf numFmtId="0" fontId="0" fillId="0" borderId="2" xfId="0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3" fontId="2" fillId="0" borderId="12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17"/>
  <sheetViews>
    <sheetView workbookViewId="0">
      <selection activeCell="B113" sqref="B113:D113"/>
    </sheetView>
  </sheetViews>
  <sheetFormatPr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61" t="s">
        <v>120</v>
      </c>
      <c r="B1" s="61"/>
      <c r="C1" s="61"/>
      <c r="D1" s="61"/>
      <c r="E1" s="61"/>
      <c r="F1" s="61"/>
    </row>
    <row r="2" spans="1:6" ht="15.75" thickBot="1" x14ac:dyDescent="0.3"/>
    <row r="3" spans="1:6" ht="16.5" thickBot="1" x14ac:dyDescent="0.3">
      <c r="A3" s="62"/>
      <c r="B3" s="64" t="s">
        <v>90</v>
      </c>
      <c r="C3" s="65"/>
      <c r="D3" s="66"/>
      <c r="E3" s="67" t="s">
        <v>91</v>
      </c>
      <c r="F3" s="69" t="s">
        <v>92</v>
      </c>
    </row>
    <row r="4" spans="1:6" ht="32.25" thickBot="1" x14ac:dyDescent="0.3">
      <c r="A4" s="63"/>
      <c r="B4" s="4" t="s">
        <v>93</v>
      </c>
      <c r="C4" s="4" t="s">
        <v>94</v>
      </c>
      <c r="D4" s="4" t="s">
        <v>95</v>
      </c>
      <c r="E4" s="68"/>
      <c r="F4" s="70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v>0</v>
      </c>
      <c r="E5" s="8">
        <v>47874.92</v>
      </c>
      <c r="F5" s="8">
        <v>62611.17</v>
      </c>
    </row>
    <row r="6" spans="1:6" ht="16.5" thickBot="1" x14ac:dyDescent="0.3">
      <c r="A6" s="5" t="s">
        <v>97</v>
      </c>
      <c r="B6" s="9">
        <v>0</v>
      </c>
      <c r="C6" s="46">
        <v>0</v>
      </c>
      <c r="D6" s="47">
        <f>+B6+C6</f>
        <v>0</v>
      </c>
      <c r="E6" s="10">
        <v>128</v>
      </c>
      <c r="F6" s="10">
        <v>193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374.02281249999999</v>
      </c>
      <c r="F7" s="6">
        <f>+F5/F6</f>
        <v>324.41020725388603</v>
      </c>
    </row>
    <row r="8" spans="1:6" ht="15.75" x14ac:dyDescent="0.25">
      <c r="A8" s="11"/>
      <c r="B8" s="12"/>
      <c r="C8" s="12"/>
      <c r="D8" s="12"/>
      <c r="E8" s="12"/>
      <c r="F8" s="12"/>
    </row>
    <row r="9" spans="1:6" ht="15.75" x14ac:dyDescent="0.25">
      <c r="A9" s="61" t="s">
        <v>119</v>
      </c>
      <c r="B9" s="61"/>
      <c r="C9" s="61"/>
      <c r="D9" s="61"/>
      <c r="E9" s="61"/>
      <c r="F9" s="61"/>
    </row>
    <row r="10" spans="1:6" ht="15.75" thickBot="1" x14ac:dyDescent="0.3"/>
    <row r="11" spans="1:6" ht="16.5" thickBot="1" x14ac:dyDescent="0.3">
      <c r="A11" s="62"/>
      <c r="B11" s="64" t="s">
        <v>90</v>
      </c>
      <c r="C11" s="65"/>
      <c r="D11" s="66"/>
      <c r="E11" s="67" t="s">
        <v>91</v>
      </c>
      <c r="F11" s="69" t="s">
        <v>92</v>
      </c>
    </row>
    <row r="12" spans="1:6" ht="32.25" thickBot="1" x14ac:dyDescent="0.3">
      <c r="A12" s="63"/>
      <c r="B12" s="4" t="s">
        <v>93</v>
      </c>
      <c r="C12" s="4" t="s">
        <v>94</v>
      </c>
      <c r="D12" s="4" t="s">
        <v>95</v>
      </c>
      <c r="E12" s="68"/>
      <c r="F12" s="70"/>
    </row>
    <row r="13" spans="1:6" ht="16.5" thickBot="1" x14ac:dyDescent="0.3">
      <c r="A13" s="5" t="s">
        <v>96</v>
      </c>
      <c r="B13" s="6">
        <v>0</v>
      </c>
      <c r="C13" s="6">
        <v>1686.06</v>
      </c>
      <c r="D13" s="7">
        <f>+B13+C13</f>
        <v>1686.06</v>
      </c>
      <c r="E13" s="8">
        <v>47527.08</v>
      </c>
      <c r="F13" s="8">
        <v>59660</v>
      </c>
    </row>
    <row r="14" spans="1:6" ht="16.5" thickBot="1" x14ac:dyDescent="0.3">
      <c r="A14" s="5" t="s">
        <v>97</v>
      </c>
      <c r="B14" s="9">
        <v>0</v>
      </c>
      <c r="C14" s="46">
        <v>8</v>
      </c>
      <c r="D14" s="47">
        <f>+B14+C14</f>
        <v>8</v>
      </c>
      <c r="E14" s="10">
        <v>163</v>
      </c>
      <c r="F14" s="10">
        <v>202</v>
      </c>
    </row>
    <row r="15" spans="1:6" ht="16.5" thickBot="1" x14ac:dyDescent="0.3">
      <c r="A15" s="5" t="s">
        <v>98</v>
      </c>
      <c r="B15" s="6" t="e">
        <f>+B13/B14</f>
        <v>#DIV/0!</v>
      </c>
      <c r="C15" s="6">
        <f>+C13/C14</f>
        <v>210.75749999999999</v>
      </c>
      <c r="D15" s="6">
        <f>+D13/D14</f>
        <v>210.75749999999999</v>
      </c>
      <c r="E15" s="6">
        <f>+E13/E14</f>
        <v>291.57717791411045</v>
      </c>
      <c r="F15" s="6">
        <f>+F13/F14</f>
        <v>295.34653465346537</v>
      </c>
    </row>
    <row r="17" spans="1:6" ht="15.75" x14ac:dyDescent="0.25">
      <c r="A17" s="61" t="s">
        <v>118</v>
      </c>
      <c r="B17" s="61"/>
      <c r="C17" s="61"/>
      <c r="D17" s="61"/>
      <c r="E17" s="61"/>
      <c r="F17" s="61"/>
    </row>
    <row r="18" spans="1:6" ht="15.75" thickBot="1" x14ac:dyDescent="0.3"/>
    <row r="19" spans="1:6" ht="16.5" thickBot="1" x14ac:dyDescent="0.3">
      <c r="A19" s="62"/>
      <c r="B19" s="64" t="s">
        <v>90</v>
      </c>
      <c r="C19" s="65"/>
      <c r="D19" s="66"/>
      <c r="E19" s="67" t="s">
        <v>91</v>
      </c>
      <c r="F19" s="69" t="s">
        <v>92</v>
      </c>
    </row>
    <row r="20" spans="1:6" ht="32.25" thickBot="1" x14ac:dyDescent="0.3">
      <c r="A20" s="63"/>
      <c r="B20" s="4" t="s">
        <v>93</v>
      </c>
      <c r="C20" s="4" t="s">
        <v>94</v>
      </c>
      <c r="D20" s="4" t="s">
        <v>95</v>
      </c>
      <c r="E20" s="68"/>
      <c r="F20" s="70"/>
    </row>
    <row r="21" spans="1:6" ht="16.5" thickBot="1" x14ac:dyDescent="0.3">
      <c r="A21" s="5" t="s">
        <v>96</v>
      </c>
      <c r="B21" s="6">
        <v>0</v>
      </c>
      <c r="C21" s="6">
        <v>396574.51</v>
      </c>
      <c r="D21" s="7">
        <f>+B21+C21</f>
        <v>396574.51</v>
      </c>
      <c r="E21" s="8">
        <v>50652.69</v>
      </c>
      <c r="F21" s="8">
        <v>116744.32000000001</v>
      </c>
    </row>
    <row r="22" spans="1:6" ht="16.5" thickBot="1" x14ac:dyDescent="0.3">
      <c r="A22" s="5" t="s">
        <v>97</v>
      </c>
      <c r="B22" s="9">
        <v>0</v>
      </c>
      <c r="C22" s="46">
        <v>1273</v>
      </c>
      <c r="D22" s="47">
        <f>+B22+C22</f>
        <v>1273</v>
      </c>
      <c r="E22" s="10">
        <v>168</v>
      </c>
      <c r="F22" s="10">
        <v>369</v>
      </c>
    </row>
    <row r="23" spans="1:6" ht="16.5" thickBot="1" x14ac:dyDescent="0.3">
      <c r="A23" s="5" t="s">
        <v>98</v>
      </c>
      <c r="B23" s="6" t="e">
        <f>+B21/B22</f>
        <v>#DIV/0!</v>
      </c>
      <c r="C23" s="6">
        <f>+C21/C22</f>
        <v>311.52750196386489</v>
      </c>
      <c r="D23" s="6">
        <f>+D21/D22</f>
        <v>311.52750196386489</v>
      </c>
      <c r="E23" s="6">
        <f>+E21/E22</f>
        <v>301.50410714285715</v>
      </c>
      <c r="F23" s="6">
        <f>+F21/F22</f>
        <v>316.38027100271006</v>
      </c>
    </row>
    <row r="25" spans="1:6" ht="15.75" x14ac:dyDescent="0.25">
      <c r="A25" s="61" t="s">
        <v>117</v>
      </c>
      <c r="B25" s="61"/>
      <c r="C25" s="61"/>
      <c r="D25" s="61"/>
      <c r="E25" s="61"/>
      <c r="F25" s="61"/>
    </row>
    <row r="26" spans="1:6" ht="15.75" thickBot="1" x14ac:dyDescent="0.3"/>
    <row r="27" spans="1:6" ht="16.5" thickBot="1" x14ac:dyDescent="0.3">
      <c r="A27" s="62"/>
      <c r="B27" s="64" t="s">
        <v>90</v>
      </c>
      <c r="C27" s="65"/>
      <c r="D27" s="66"/>
      <c r="E27" s="67" t="s">
        <v>91</v>
      </c>
      <c r="F27" s="69" t="s">
        <v>92</v>
      </c>
    </row>
    <row r="28" spans="1:6" ht="32.25" thickBot="1" x14ac:dyDescent="0.3">
      <c r="A28" s="63"/>
      <c r="B28" s="4" t="s">
        <v>93</v>
      </c>
      <c r="C28" s="4" t="s">
        <v>94</v>
      </c>
      <c r="D28" s="4" t="s">
        <v>95</v>
      </c>
      <c r="E28" s="68"/>
      <c r="F28" s="70"/>
    </row>
    <row r="29" spans="1:6" ht="16.5" thickBot="1" x14ac:dyDescent="0.3">
      <c r="A29" s="5" t="s">
        <v>96</v>
      </c>
      <c r="B29" s="6">
        <v>0</v>
      </c>
      <c r="C29" s="6">
        <v>280404.15000000002</v>
      </c>
      <c r="D29" s="7">
        <f>+B29+C29</f>
        <v>280404.15000000002</v>
      </c>
      <c r="E29" s="8">
        <v>49779.360000000001</v>
      </c>
      <c r="F29" s="8">
        <v>52181.82</v>
      </c>
    </row>
    <row r="30" spans="1:6" ht="16.5" thickBot="1" x14ac:dyDescent="0.3">
      <c r="A30" s="5" t="s">
        <v>97</v>
      </c>
      <c r="B30" s="9">
        <v>0</v>
      </c>
      <c r="C30" s="9">
        <v>910</v>
      </c>
      <c r="D30" s="9">
        <f>+B30+C30</f>
        <v>910</v>
      </c>
      <c r="E30" s="10">
        <v>159</v>
      </c>
      <c r="F30" s="10">
        <v>156</v>
      </c>
    </row>
    <row r="31" spans="1:6" ht="16.5" thickBot="1" x14ac:dyDescent="0.3">
      <c r="A31" s="5" t="s">
        <v>98</v>
      </c>
      <c r="B31" s="6" t="e">
        <f>+B29/B30</f>
        <v>#DIV/0!</v>
      </c>
      <c r="C31" s="6">
        <f>+C29/C30</f>
        <v>308.13642857142861</v>
      </c>
      <c r="D31" s="6">
        <f>+D29/D30</f>
        <v>308.13642857142861</v>
      </c>
      <c r="E31" s="6">
        <f>+E29/E30</f>
        <v>313.07773584905658</v>
      </c>
      <c r="F31" s="6">
        <f>+F29/F30</f>
        <v>334.49884615384616</v>
      </c>
    </row>
    <row r="33" spans="1:6" ht="15.75" x14ac:dyDescent="0.25">
      <c r="A33" s="61" t="s">
        <v>116</v>
      </c>
      <c r="B33" s="61"/>
      <c r="C33" s="61"/>
      <c r="D33" s="61"/>
      <c r="E33" s="61"/>
      <c r="F33" s="61"/>
    </row>
    <row r="34" spans="1:6" ht="15.75" thickBot="1" x14ac:dyDescent="0.3"/>
    <row r="35" spans="1:6" ht="16.5" thickBot="1" x14ac:dyDescent="0.3">
      <c r="A35" s="62"/>
      <c r="B35" s="64" t="s">
        <v>90</v>
      </c>
      <c r="C35" s="65"/>
      <c r="D35" s="66"/>
      <c r="E35" s="67" t="s">
        <v>91</v>
      </c>
      <c r="F35" s="69" t="s">
        <v>92</v>
      </c>
    </row>
    <row r="36" spans="1:6" ht="32.25" thickBot="1" x14ac:dyDescent="0.3">
      <c r="A36" s="63"/>
      <c r="B36" s="4" t="s">
        <v>93</v>
      </c>
      <c r="C36" s="4" t="s">
        <v>94</v>
      </c>
      <c r="D36" s="4" t="s">
        <v>95</v>
      </c>
      <c r="E36" s="68"/>
      <c r="F36" s="70"/>
    </row>
    <row r="37" spans="1:6" ht="16.5" thickBot="1" x14ac:dyDescent="0.3">
      <c r="A37" s="5" t="s">
        <v>96</v>
      </c>
      <c r="B37" s="6">
        <v>144918.54999999999</v>
      </c>
      <c r="C37" s="6">
        <v>252333.94</v>
      </c>
      <c r="D37" s="7">
        <f>+B37+C37</f>
        <v>397252.49</v>
      </c>
      <c r="E37" s="8">
        <v>34957.67</v>
      </c>
      <c r="F37" s="8">
        <v>96657.33</v>
      </c>
    </row>
    <row r="38" spans="1:6" ht="16.5" thickBot="1" x14ac:dyDescent="0.3">
      <c r="A38" s="5" t="s">
        <v>97</v>
      </c>
      <c r="B38" s="9">
        <v>803</v>
      </c>
      <c r="C38" s="9">
        <v>956</v>
      </c>
      <c r="D38" s="9">
        <f>+B38+C38</f>
        <v>1759</v>
      </c>
      <c r="E38" s="10">
        <v>126</v>
      </c>
      <c r="F38" s="10">
        <v>296</v>
      </c>
    </row>
    <row r="39" spans="1:6" ht="16.5" thickBot="1" x14ac:dyDescent="0.3">
      <c r="A39" s="5" t="s">
        <v>98</v>
      </c>
      <c r="B39" s="6">
        <f>+B37/B38</f>
        <v>180.47141967621417</v>
      </c>
      <c r="C39" s="6">
        <f>+C37/C38</f>
        <v>263.94763598326358</v>
      </c>
      <c r="D39" s="6">
        <f>+D37/D38</f>
        <v>225.83996020466174</v>
      </c>
      <c r="E39" s="6">
        <f>+E37/E38</f>
        <v>277.44182539682538</v>
      </c>
      <c r="F39" s="6">
        <f>+F37/F38</f>
        <v>326.54503378378377</v>
      </c>
    </row>
    <row r="40" spans="1:6" ht="15.75" x14ac:dyDescent="0.25">
      <c r="A40" s="61" t="s">
        <v>115</v>
      </c>
      <c r="B40" s="61"/>
      <c r="C40" s="61"/>
      <c r="D40" s="61"/>
      <c r="E40" s="61"/>
      <c r="F40" s="61"/>
    </row>
    <row r="41" spans="1:6" ht="15.75" thickBot="1" x14ac:dyDescent="0.3"/>
    <row r="42" spans="1:6" ht="16.5" thickBot="1" x14ac:dyDescent="0.3">
      <c r="A42" s="62"/>
      <c r="B42" s="64" t="s">
        <v>90</v>
      </c>
      <c r="C42" s="65"/>
      <c r="D42" s="66"/>
      <c r="E42" s="67" t="s">
        <v>91</v>
      </c>
      <c r="F42" s="69" t="s">
        <v>92</v>
      </c>
    </row>
    <row r="43" spans="1:6" ht="32.25" thickBot="1" x14ac:dyDescent="0.3">
      <c r="A43" s="63"/>
      <c r="B43" s="4" t="s">
        <v>93</v>
      </c>
      <c r="C43" s="4" t="s">
        <v>94</v>
      </c>
      <c r="D43" s="4" t="s">
        <v>95</v>
      </c>
      <c r="E43" s="68"/>
      <c r="F43" s="70"/>
    </row>
    <row r="44" spans="1:6" ht="16.5" thickBot="1" x14ac:dyDescent="0.3">
      <c r="A44" s="5" t="s">
        <v>96</v>
      </c>
      <c r="B44" s="6"/>
      <c r="C44" s="6">
        <v>131043.17</v>
      </c>
      <c r="D44" s="7">
        <f>+B44+C44</f>
        <v>131043.17</v>
      </c>
      <c r="E44" s="8">
        <v>50818.54</v>
      </c>
      <c r="F44" s="8">
        <v>54450</v>
      </c>
    </row>
    <row r="45" spans="1:6" ht="16.5" thickBot="1" x14ac:dyDescent="0.3">
      <c r="A45" s="5" t="s">
        <v>97</v>
      </c>
      <c r="B45" s="9"/>
      <c r="C45" s="9">
        <v>582</v>
      </c>
      <c r="D45" s="9">
        <f>+B45+C45</f>
        <v>582</v>
      </c>
      <c r="E45" s="10">
        <v>155</v>
      </c>
      <c r="F45" s="10">
        <v>184</v>
      </c>
    </row>
    <row r="46" spans="1:6" ht="16.5" thickBot="1" x14ac:dyDescent="0.3">
      <c r="A46" s="5" t="s">
        <v>98</v>
      </c>
      <c r="B46" s="6" t="e">
        <f>+B44/B45</f>
        <v>#DIV/0!</v>
      </c>
      <c r="C46" s="6">
        <f>+C44/C45</f>
        <v>225.16008591065292</v>
      </c>
      <c r="D46" s="6">
        <f>+D44/D45</f>
        <v>225.16008591065292</v>
      </c>
      <c r="E46" s="6">
        <f>+E44/E45</f>
        <v>327.86154838709678</v>
      </c>
      <c r="F46" s="6">
        <f>+F44/F45</f>
        <v>295.92391304347825</v>
      </c>
    </row>
    <row r="49" spans="1:6" ht="15.75" x14ac:dyDescent="0.25">
      <c r="A49" s="61" t="s">
        <v>113</v>
      </c>
      <c r="B49" s="61"/>
      <c r="C49" s="61"/>
      <c r="D49" s="61"/>
      <c r="E49" s="61"/>
      <c r="F49" s="61"/>
    </row>
    <row r="50" spans="1:6" ht="15.75" thickBot="1" x14ac:dyDescent="0.3"/>
    <row r="51" spans="1:6" ht="16.5" thickBot="1" x14ac:dyDescent="0.3">
      <c r="A51" s="62"/>
      <c r="B51" s="64" t="s">
        <v>90</v>
      </c>
      <c r="C51" s="65"/>
      <c r="D51" s="66"/>
      <c r="E51" s="67" t="s">
        <v>91</v>
      </c>
      <c r="F51" s="69" t="s">
        <v>92</v>
      </c>
    </row>
    <row r="52" spans="1:6" ht="32.25" thickBot="1" x14ac:dyDescent="0.3">
      <c r="A52" s="63"/>
      <c r="B52" s="4" t="s">
        <v>93</v>
      </c>
      <c r="C52" s="4" t="s">
        <v>94</v>
      </c>
      <c r="D52" s="4" t="s">
        <v>95</v>
      </c>
      <c r="E52" s="68"/>
      <c r="F52" s="70"/>
    </row>
    <row r="53" spans="1:6" ht="16.5" thickBot="1" x14ac:dyDescent="0.3">
      <c r="A53" s="5" t="s">
        <v>96</v>
      </c>
      <c r="B53" s="6"/>
      <c r="C53" s="6">
        <v>96197.92</v>
      </c>
      <c r="D53" s="7">
        <f>+B53+C53</f>
        <v>96197.92</v>
      </c>
      <c r="E53" s="8">
        <v>19558.62</v>
      </c>
      <c r="F53" s="8">
        <v>62163.29</v>
      </c>
    </row>
    <row r="54" spans="1:6" ht="16.5" thickBot="1" x14ac:dyDescent="0.3">
      <c r="A54" s="5" t="s">
        <v>97</v>
      </c>
      <c r="B54" s="9"/>
      <c r="C54" s="9">
        <v>401</v>
      </c>
      <c r="D54" s="9">
        <f>+B54+C54</f>
        <v>401</v>
      </c>
      <c r="E54" s="10">
        <v>69</v>
      </c>
      <c r="F54" s="10">
        <v>182</v>
      </c>
    </row>
    <row r="55" spans="1:6" ht="16.5" thickBot="1" x14ac:dyDescent="0.3">
      <c r="A55" s="5" t="s">
        <v>98</v>
      </c>
      <c r="B55" s="6" t="e">
        <f>+B53/B54</f>
        <v>#DIV/0!</v>
      </c>
      <c r="C55" s="6">
        <f>+C53/C54</f>
        <v>239.89506234413966</v>
      </c>
      <c r="D55" s="6">
        <f>+D53/D54</f>
        <v>239.89506234413966</v>
      </c>
      <c r="E55" s="6">
        <f>+E53/E54</f>
        <v>283.45826086956521</v>
      </c>
      <c r="F55" s="6">
        <f>+F53/F54</f>
        <v>341.55653846153848</v>
      </c>
    </row>
    <row r="58" spans="1:6" ht="15.75" x14ac:dyDescent="0.25">
      <c r="A58" s="61" t="s">
        <v>112</v>
      </c>
      <c r="B58" s="61"/>
      <c r="C58" s="61"/>
      <c r="D58" s="61"/>
      <c r="E58" s="61"/>
      <c r="F58" s="61"/>
    </row>
    <row r="59" spans="1:6" ht="15.75" thickBot="1" x14ac:dyDescent="0.3"/>
    <row r="60" spans="1:6" ht="16.5" thickBot="1" x14ac:dyDescent="0.3">
      <c r="A60" s="62"/>
      <c r="B60" s="64" t="s">
        <v>90</v>
      </c>
      <c r="C60" s="65"/>
      <c r="D60" s="66"/>
      <c r="E60" s="67" t="s">
        <v>91</v>
      </c>
      <c r="F60" s="69" t="s">
        <v>92</v>
      </c>
    </row>
    <row r="61" spans="1:6" ht="32.25" thickBot="1" x14ac:dyDescent="0.3">
      <c r="A61" s="63"/>
      <c r="B61" s="4" t="s">
        <v>93</v>
      </c>
      <c r="C61" s="4" t="s">
        <v>94</v>
      </c>
      <c r="D61" s="4" t="s">
        <v>95</v>
      </c>
      <c r="E61" s="68"/>
      <c r="F61" s="70"/>
    </row>
    <row r="62" spans="1:6" ht="16.5" thickBot="1" x14ac:dyDescent="0.3">
      <c r="A62" s="5" t="s">
        <v>96</v>
      </c>
      <c r="B62" s="6">
        <v>54054.12</v>
      </c>
      <c r="C62" s="6">
        <v>130891.25</v>
      </c>
      <c r="D62" s="7">
        <f>+B62+C62</f>
        <v>184945.37</v>
      </c>
      <c r="E62" s="8">
        <v>50271.48</v>
      </c>
      <c r="F62" s="8">
        <v>98360.45</v>
      </c>
    </row>
    <row r="63" spans="1:6" ht="16.5" thickBot="1" x14ac:dyDescent="0.3">
      <c r="A63" s="5" t="s">
        <v>97</v>
      </c>
      <c r="B63" s="9">
        <v>896</v>
      </c>
      <c r="C63" s="9">
        <v>460</v>
      </c>
      <c r="D63" s="9">
        <f>+B63+C63</f>
        <v>1356</v>
      </c>
      <c r="E63" s="10">
        <v>147</v>
      </c>
      <c r="F63" s="10">
        <v>327</v>
      </c>
    </row>
    <row r="64" spans="1:6" ht="16.5" thickBot="1" x14ac:dyDescent="0.3">
      <c r="A64" s="5" t="s">
        <v>98</v>
      </c>
      <c r="B64" s="6">
        <f>+B62/B63</f>
        <v>60.328258928571429</v>
      </c>
      <c r="C64" s="6">
        <f>+C62/C63</f>
        <v>284.54619565217394</v>
      </c>
      <c r="D64" s="6">
        <f>+D62/D63</f>
        <v>136.39039085545721</v>
      </c>
      <c r="E64" s="6">
        <f>+E62/E63</f>
        <v>341.98285714285714</v>
      </c>
      <c r="F64" s="6">
        <f>+F62/F63</f>
        <v>300.79648318042814</v>
      </c>
    </row>
    <row r="67" spans="1:6" ht="15.75" x14ac:dyDescent="0.25">
      <c r="A67" s="61" t="s">
        <v>109</v>
      </c>
      <c r="B67" s="61"/>
      <c r="C67" s="61"/>
      <c r="D67" s="61"/>
      <c r="E67" s="61"/>
      <c r="F67" s="61"/>
    </row>
    <row r="68" spans="1:6" ht="15.75" thickBot="1" x14ac:dyDescent="0.3"/>
    <row r="69" spans="1:6" ht="16.5" thickBot="1" x14ac:dyDescent="0.3">
      <c r="A69" s="62"/>
      <c r="B69" s="64" t="s">
        <v>90</v>
      </c>
      <c r="C69" s="65"/>
      <c r="D69" s="66"/>
      <c r="E69" s="67" t="s">
        <v>91</v>
      </c>
      <c r="F69" s="69" t="s">
        <v>92</v>
      </c>
    </row>
    <row r="70" spans="1:6" ht="32.25" thickBot="1" x14ac:dyDescent="0.3">
      <c r="A70" s="63"/>
      <c r="B70" s="4" t="s">
        <v>93</v>
      </c>
      <c r="C70" s="4" t="s">
        <v>94</v>
      </c>
      <c r="D70" s="4" t="s">
        <v>95</v>
      </c>
      <c r="E70" s="68"/>
      <c r="F70" s="70"/>
    </row>
    <row r="71" spans="1:6" ht="16.5" thickBot="1" x14ac:dyDescent="0.3">
      <c r="A71" s="5" t="s">
        <v>96</v>
      </c>
      <c r="B71" s="6"/>
      <c r="C71" s="6">
        <v>142386.32</v>
      </c>
      <c r="D71" s="7">
        <f>+B71+C71</f>
        <v>142386.32</v>
      </c>
      <c r="E71" s="8">
        <v>20068.669999999998</v>
      </c>
      <c r="F71" s="8">
        <v>33189.269999999997</v>
      </c>
    </row>
    <row r="72" spans="1:6" ht="16.5" thickBot="1" x14ac:dyDescent="0.3">
      <c r="A72" s="5" t="s">
        <v>97</v>
      </c>
      <c r="B72" s="9"/>
      <c r="C72" s="9">
        <v>510</v>
      </c>
      <c r="D72" s="9">
        <f>+B72+C72</f>
        <v>510</v>
      </c>
      <c r="E72" s="10">
        <v>51</v>
      </c>
      <c r="F72" s="10">
        <v>91</v>
      </c>
    </row>
    <row r="73" spans="1:6" ht="16.5" thickBot="1" x14ac:dyDescent="0.3">
      <c r="A73" s="5" t="s">
        <v>98</v>
      </c>
      <c r="B73" s="6"/>
      <c r="C73" s="6">
        <f>+C71/C72</f>
        <v>279.18886274509805</v>
      </c>
      <c r="D73" s="6">
        <f>+D71/D72</f>
        <v>279.18886274509805</v>
      </c>
      <c r="E73" s="6">
        <f>+E71/E72</f>
        <v>393.50333333333327</v>
      </c>
      <c r="F73" s="6">
        <f>+F71/F72</f>
        <v>364.7172527472527</v>
      </c>
    </row>
    <row r="76" spans="1:6" ht="15.75" x14ac:dyDescent="0.25">
      <c r="A76" s="61" t="s">
        <v>106</v>
      </c>
      <c r="B76" s="61"/>
      <c r="C76" s="61"/>
      <c r="D76" s="61"/>
      <c r="E76" s="61"/>
      <c r="F76" s="61"/>
    </row>
    <row r="77" spans="1:6" ht="15.75" thickBot="1" x14ac:dyDescent="0.3"/>
    <row r="78" spans="1:6" ht="16.5" thickBot="1" x14ac:dyDescent="0.3">
      <c r="A78" s="62"/>
      <c r="B78" s="64" t="s">
        <v>90</v>
      </c>
      <c r="C78" s="65"/>
      <c r="D78" s="66"/>
      <c r="E78" s="67" t="s">
        <v>91</v>
      </c>
      <c r="F78" s="69" t="s">
        <v>92</v>
      </c>
    </row>
    <row r="79" spans="1:6" ht="32.25" thickBot="1" x14ac:dyDescent="0.3">
      <c r="A79" s="63"/>
      <c r="B79" s="4" t="s">
        <v>93</v>
      </c>
      <c r="C79" s="4" t="s">
        <v>94</v>
      </c>
      <c r="D79" s="4" t="s">
        <v>95</v>
      </c>
      <c r="E79" s="68"/>
      <c r="F79" s="70"/>
    </row>
    <row r="80" spans="1:6" ht="16.5" thickBot="1" x14ac:dyDescent="0.3">
      <c r="A80" s="5" t="s">
        <v>96</v>
      </c>
      <c r="B80" s="6"/>
      <c r="C80" s="6">
        <v>181457.69</v>
      </c>
      <c r="D80" s="7">
        <f>+B80+C80</f>
        <v>181457.69</v>
      </c>
      <c r="E80" s="8">
        <v>77436.14</v>
      </c>
      <c r="F80" s="8">
        <v>28405</v>
      </c>
    </row>
    <row r="81" spans="1:6" ht="16.5" thickBot="1" x14ac:dyDescent="0.3">
      <c r="A81" s="5" t="s">
        <v>97</v>
      </c>
      <c r="B81" s="9"/>
      <c r="C81" s="9">
        <v>550</v>
      </c>
      <c r="D81" s="9">
        <f>+B81+C81</f>
        <v>550</v>
      </c>
      <c r="E81" s="10">
        <v>200</v>
      </c>
      <c r="F81" s="10">
        <v>98</v>
      </c>
    </row>
    <row r="82" spans="1:6" ht="16.5" thickBot="1" x14ac:dyDescent="0.3">
      <c r="A82" s="5" t="s">
        <v>98</v>
      </c>
      <c r="B82" s="6"/>
      <c r="C82" s="6">
        <f>+C80/C81</f>
        <v>329.92307272727271</v>
      </c>
      <c r="D82" s="6">
        <f>+D80/D81</f>
        <v>329.92307272727271</v>
      </c>
      <c r="E82" s="6">
        <f>+E80/E81</f>
        <v>387.1807</v>
      </c>
      <c r="F82" s="6">
        <f>+F80/F81</f>
        <v>289.84693877551018</v>
      </c>
    </row>
    <row r="85" spans="1:6" ht="15.75" x14ac:dyDescent="0.25">
      <c r="A85" s="61" t="s">
        <v>105</v>
      </c>
      <c r="B85" s="61"/>
      <c r="C85" s="61"/>
      <c r="D85" s="61"/>
      <c r="E85" s="61"/>
      <c r="F85" s="61"/>
    </row>
    <row r="86" spans="1:6" ht="15.75" thickBot="1" x14ac:dyDescent="0.3"/>
    <row r="87" spans="1:6" ht="16.5" thickBot="1" x14ac:dyDescent="0.3">
      <c r="A87" s="62"/>
      <c r="B87" s="64" t="s">
        <v>90</v>
      </c>
      <c r="C87" s="65"/>
      <c r="D87" s="66"/>
      <c r="E87" s="67" t="s">
        <v>91</v>
      </c>
      <c r="F87" s="69" t="s">
        <v>92</v>
      </c>
    </row>
    <row r="88" spans="1:6" ht="32.25" thickBot="1" x14ac:dyDescent="0.3">
      <c r="A88" s="63"/>
      <c r="B88" s="4" t="s">
        <v>93</v>
      </c>
      <c r="C88" s="4" t="s">
        <v>94</v>
      </c>
      <c r="D88" s="4" t="s">
        <v>95</v>
      </c>
      <c r="E88" s="68"/>
      <c r="F88" s="70"/>
    </row>
    <row r="89" spans="1:6" ht="16.5" thickBot="1" x14ac:dyDescent="0.3">
      <c r="A89" s="5" t="s">
        <v>96</v>
      </c>
      <c r="B89" s="6">
        <v>117994.05</v>
      </c>
      <c r="C89" s="6">
        <v>188869</v>
      </c>
      <c r="D89" s="7">
        <f>+B89+C89</f>
        <v>306863.05</v>
      </c>
      <c r="E89" s="8">
        <v>56762.83</v>
      </c>
      <c r="F89" s="8">
        <v>33589</v>
      </c>
    </row>
    <row r="90" spans="1:6" ht="16.5" thickBot="1" x14ac:dyDescent="0.3">
      <c r="A90" s="5" t="s">
        <v>97</v>
      </c>
      <c r="B90" s="9">
        <v>1003</v>
      </c>
      <c r="C90" s="9">
        <v>535</v>
      </c>
      <c r="D90" s="9">
        <f>+B90+C90</f>
        <v>1538</v>
      </c>
      <c r="E90" s="10">
        <v>157</v>
      </c>
      <c r="F90" s="10">
        <v>105</v>
      </c>
    </row>
    <row r="91" spans="1:6" ht="16.5" thickBot="1" x14ac:dyDescent="0.3">
      <c r="A91" s="5" t="s">
        <v>98</v>
      </c>
      <c r="B91" s="6">
        <f>+B89/B90</f>
        <v>117.64112662013959</v>
      </c>
      <c r="C91" s="6">
        <f>+C89/C90</f>
        <v>353.02616822429906</v>
      </c>
      <c r="D91" s="6">
        <f>+D89/D90</f>
        <v>199.52083875162549</v>
      </c>
      <c r="E91" s="6">
        <f>+E89/E90</f>
        <v>361.5466878980892</v>
      </c>
      <c r="F91" s="6">
        <f>+F89/F90</f>
        <v>319.89523809523808</v>
      </c>
    </row>
    <row r="94" spans="1:6" ht="15.75" x14ac:dyDescent="0.25">
      <c r="A94" s="61" t="s">
        <v>101</v>
      </c>
      <c r="B94" s="61"/>
      <c r="C94" s="61"/>
      <c r="D94" s="61"/>
      <c r="E94" s="61"/>
      <c r="F94" s="61"/>
    </row>
    <row r="95" spans="1:6" ht="15.75" thickBot="1" x14ac:dyDescent="0.3"/>
    <row r="96" spans="1:6" ht="16.5" thickBot="1" x14ac:dyDescent="0.3">
      <c r="A96" s="62"/>
      <c r="B96" s="64" t="s">
        <v>90</v>
      </c>
      <c r="C96" s="65"/>
      <c r="D96" s="66"/>
      <c r="E96" s="67" t="s">
        <v>91</v>
      </c>
      <c r="F96" s="69" t="s">
        <v>92</v>
      </c>
    </row>
    <row r="97" spans="1:6" ht="32.25" thickBot="1" x14ac:dyDescent="0.3">
      <c r="A97" s="63"/>
      <c r="B97" s="4" t="s">
        <v>93</v>
      </c>
      <c r="C97" s="4" t="s">
        <v>94</v>
      </c>
      <c r="D97" s="4" t="s">
        <v>95</v>
      </c>
      <c r="E97" s="68"/>
      <c r="F97" s="70"/>
    </row>
    <row r="98" spans="1:6" ht="16.5" thickBot="1" x14ac:dyDescent="0.3">
      <c r="A98" s="5" t="s">
        <v>96</v>
      </c>
      <c r="B98" s="6"/>
      <c r="C98" s="6">
        <v>262067</v>
      </c>
      <c r="D98" s="7">
        <f>+B98+C98</f>
        <v>262067</v>
      </c>
      <c r="E98" s="8">
        <v>26428.68</v>
      </c>
      <c r="F98" s="8">
        <v>22490.7</v>
      </c>
    </row>
    <row r="99" spans="1:6" ht="16.5" thickBot="1" x14ac:dyDescent="0.3">
      <c r="A99" s="5" t="s">
        <v>97</v>
      </c>
      <c r="B99" s="9"/>
      <c r="C99" s="9">
        <v>709</v>
      </c>
      <c r="D99" s="9">
        <f>+B99+C99</f>
        <v>709</v>
      </c>
      <c r="E99" s="10">
        <v>65</v>
      </c>
      <c r="F99" s="10">
        <v>62</v>
      </c>
    </row>
    <row r="100" spans="1:6" ht="16.5" thickBot="1" x14ac:dyDescent="0.3">
      <c r="A100" s="5" t="s">
        <v>98</v>
      </c>
      <c r="B100" s="6"/>
      <c r="C100" s="6">
        <f>+C98/C99</f>
        <v>369.62905500705216</v>
      </c>
      <c r="D100" s="6">
        <f>+D98/D99</f>
        <v>369.62905500705216</v>
      </c>
      <c r="E100" s="8">
        <f>+E98/E99</f>
        <v>406.59507692307693</v>
      </c>
      <c r="F100" s="8">
        <f>+F98/F99</f>
        <v>362.75322580645161</v>
      </c>
    </row>
    <row r="103" spans="1:6" ht="15.75" x14ac:dyDescent="0.25">
      <c r="A103" s="61" t="s">
        <v>100</v>
      </c>
      <c r="B103" s="61"/>
      <c r="C103" s="61"/>
      <c r="D103" s="61"/>
      <c r="E103" s="61"/>
      <c r="F103" s="61"/>
    </row>
    <row r="104" spans="1:6" ht="15.75" thickBot="1" x14ac:dyDescent="0.3"/>
    <row r="105" spans="1:6" ht="62.25" customHeight="1" thickBot="1" x14ac:dyDescent="0.3">
      <c r="A105" s="62"/>
      <c r="B105" s="64" t="s">
        <v>90</v>
      </c>
      <c r="C105" s="65"/>
      <c r="D105" s="66"/>
      <c r="E105" s="67" t="s">
        <v>91</v>
      </c>
      <c r="F105" s="69" t="s">
        <v>92</v>
      </c>
    </row>
    <row r="106" spans="1:6" ht="32.25" thickBot="1" x14ac:dyDescent="0.3">
      <c r="A106" s="63"/>
      <c r="B106" s="4" t="s">
        <v>93</v>
      </c>
      <c r="C106" s="4" t="s">
        <v>94</v>
      </c>
      <c r="D106" s="4" t="s">
        <v>95</v>
      </c>
      <c r="E106" s="68"/>
      <c r="F106" s="70"/>
    </row>
    <row r="107" spans="1:6" ht="16.5" thickBot="1" x14ac:dyDescent="0.3">
      <c r="A107" s="5" t="s">
        <v>96</v>
      </c>
      <c r="B107" s="6"/>
      <c r="C107" s="6">
        <v>317816</v>
      </c>
      <c r="D107" s="7">
        <f>+B107+C107</f>
        <v>317816</v>
      </c>
      <c r="E107" s="8">
        <v>41998.9</v>
      </c>
      <c r="F107" s="8">
        <v>21304</v>
      </c>
    </row>
    <row r="108" spans="1:6" ht="16.5" thickBot="1" x14ac:dyDescent="0.3">
      <c r="A108" s="5" t="s">
        <v>97</v>
      </c>
      <c r="B108" s="9"/>
      <c r="C108" s="9">
        <v>1033</v>
      </c>
      <c r="D108" s="9">
        <f>+B108+C108</f>
        <v>1033</v>
      </c>
      <c r="E108" s="10">
        <v>110</v>
      </c>
      <c r="F108" s="10">
        <v>64</v>
      </c>
    </row>
    <row r="109" spans="1:6" ht="16.5" thickBot="1" x14ac:dyDescent="0.3">
      <c r="A109" s="5" t="s">
        <v>98</v>
      </c>
      <c r="B109" s="6"/>
      <c r="C109" s="6">
        <f>+C107/C108</f>
        <v>307.66311713455951</v>
      </c>
      <c r="D109" s="6">
        <f>+D107/D108</f>
        <v>307.66311713455951</v>
      </c>
      <c r="E109" s="8">
        <f>+E107/E108</f>
        <v>381.80818181818182</v>
      </c>
      <c r="F109" s="8">
        <f>+F107/F108</f>
        <v>332.875</v>
      </c>
    </row>
    <row r="111" spans="1:6" ht="15.75" x14ac:dyDescent="0.25">
      <c r="A111" s="11"/>
      <c r="B111" s="12"/>
      <c r="C111" s="12"/>
      <c r="D111" s="12"/>
      <c r="E111" s="13"/>
      <c r="F111" s="13"/>
    </row>
    <row r="112" spans="1:6" ht="15.75" thickBot="1" x14ac:dyDescent="0.3">
      <c r="B112" s="71" t="s">
        <v>121</v>
      </c>
      <c r="C112" s="71"/>
      <c r="D112" s="71"/>
      <c r="E112" s="71"/>
      <c r="F112" s="71"/>
    </row>
    <row r="113" spans="1:6" ht="16.5" thickBot="1" x14ac:dyDescent="0.3">
      <c r="B113" s="64" t="s">
        <v>90</v>
      </c>
      <c r="C113" s="65"/>
      <c r="D113" s="66"/>
      <c r="E113" s="67" t="s">
        <v>91</v>
      </c>
      <c r="F113" s="69" t="s">
        <v>92</v>
      </c>
    </row>
    <row r="114" spans="1:6" ht="32.25" thickBot="1" x14ac:dyDescent="0.3">
      <c r="B114" s="15" t="s">
        <v>93</v>
      </c>
      <c r="C114" s="4" t="s">
        <v>94</v>
      </c>
      <c r="D114" s="4" t="s">
        <v>95</v>
      </c>
      <c r="E114" s="68"/>
      <c r="F114" s="70"/>
    </row>
    <row r="115" spans="1:6" s="52" customFormat="1" ht="16.5" thickBot="1" x14ac:dyDescent="0.3">
      <c r="A115" s="48" t="s">
        <v>102</v>
      </c>
      <c r="B115" s="49">
        <f>+B107+B98+B89+480111.76+B80+B71+B62+B53+B44+B37+B29+B21+B5</f>
        <v>797078.48</v>
      </c>
      <c r="C115" s="49">
        <f>+C107+C98+C89+488052.75+C80+C71+C62+C53+C44+C37+C29+C21+C13+C5</f>
        <v>2869779.7600000002</v>
      </c>
      <c r="D115" s="50">
        <f>+B115+C115</f>
        <v>3666858.24</v>
      </c>
      <c r="E115" s="51">
        <f>41998.9+26428.68+65098.85+E89+E80+E71+E62+E53+E44+E37+E29+E21+E13+E5</f>
        <v>639234.42999999993</v>
      </c>
      <c r="F115" s="51">
        <f>21304+22490.7+4135.71+F89+F80+F71+F62+F53+F44+F37+F29+F21+F13+F5</f>
        <v>745942.06</v>
      </c>
    </row>
    <row r="116" spans="1:6" s="52" customFormat="1" ht="16.5" thickBot="1" x14ac:dyDescent="0.3">
      <c r="A116" s="48" t="s">
        <v>103</v>
      </c>
      <c r="B116" s="53">
        <f>1129+B90+B81+B72+B63+B54+B45+B38+B30+B22+B6</f>
        <v>3831</v>
      </c>
      <c r="C116" s="54">
        <f>1215+C108+C99+C90+C81+C72+C63+C54+C45+C38+C30+C22+C14+C6</f>
        <v>9142</v>
      </c>
      <c r="D116" s="55">
        <f>+B116+C116</f>
        <v>12973</v>
      </c>
      <c r="E116" s="56">
        <f>110+65+223+E90+E81+E71+E63+E54+E45+E38+E30+E22+E14+E6</f>
        <v>21938.67</v>
      </c>
      <c r="F116" s="53">
        <f>64+62+19+F90+F81+F72+F63+F54+F45+F38+F30+F22+F14+F6</f>
        <v>2348</v>
      </c>
    </row>
    <row r="117" spans="1:6" s="52" customFormat="1" ht="16.5" thickBot="1" x14ac:dyDescent="0.3">
      <c r="A117" s="48" t="s">
        <v>104</v>
      </c>
      <c r="B117" s="49">
        <f>+B115/B116</f>
        <v>208.06016183764029</v>
      </c>
      <c r="C117" s="49">
        <f>+C115/C116</f>
        <v>313.91159046160578</v>
      </c>
      <c r="D117" s="49">
        <f>+D115/D116</f>
        <v>282.65306713944346</v>
      </c>
      <c r="E117" s="51">
        <f>+E115/E116</f>
        <v>29.137337404683144</v>
      </c>
      <c r="F117" s="51">
        <f>+F115/F116</f>
        <v>317.69252981260649</v>
      </c>
    </row>
  </sheetData>
  <mergeCells count="69">
    <mergeCell ref="A1:F1"/>
    <mergeCell ref="A3:A4"/>
    <mergeCell ref="B3:D3"/>
    <mergeCell ref="E3:E4"/>
    <mergeCell ref="F3:F4"/>
    <mergeCell ref="A25:F25"/>
    <mergeCell ref="A27:A28"/>
    <mergeCell ref="B27:D27"/>
    <mergeCell ref="E27:E28"/>
    <mergeCell ref="F27:F28"/>
    <mergeCell ref="A49:F49"/>
    <mergeCell ref="A51:A52"/>
    <mergeCell ref="B51:D51"/>
    <mergeCell ref="E51:E52"/>
    <mergeCell ref="F51:F52"/>
    <mergeCell ref="A58:F58"/>
    <mergeCell ref="A60:A61"/>
    <mergeCell ref="B60:D60"/>
    <mergeCell ref="E60:E61"/>
    <mergeCell ref="F60:F61"/>
    <mergeCell ref="A67:F67"/>
    <mergeCell ref="A69:A70"/>
    <mergeCell ref="B69:D69"/>
    <mergeCell ref="E69:E70"/>
    <mergeCell ref="F69:F70"/>
    <mergeCell ref="A76:F76"/>
    <mergeCell ref="A78:A79"/>
    <mergeCell ref="B78:D78"/>
    <mergeCell ref="E78:E79"/>
    <mergeCell ref="F78:F79"/>
    <mergeCell ref="A85:F85"/>
    <mergeCell ref="A87:A88"/>
    <mergeCell ref="B87:D87"/>
    <mergeCell ref="E87:E88"/>
    <mergeCell ref="F87:F88"/>
    <mergeCell ref="A103:F103"/>
    <mergeCell ref="A94:F94"/>
    <mergeCell ref="A96:A97"/>
    <mergeCell ref="B96:D96"/>
    <mergeCell ref="E96:E97"/>
    <mergeCell ref="F96:F97"/>
    <mergeCell ref="B113:D113"/>
    <mergeCell ref="E113:E114"/>
    <mergeCell ref="F113:F114"/>
    <mergeCell ref="B112:F112"/>
    <mergeCell ref="A105:A106"/>
    <mergeCell ref="B105:D105"/>
    <mergeCell ref="E105:E106"/>
    <mergeCell ref="F105:F106"/>
    <mergeCell ref="A40:F40"/>
    <mergeCell ref="A42:A43"/>
    <mergeCell ref="B42:D42"/>
    <mergeCell ref="E42:E43"/>
    <mergeCell ref="F42:F43"/>
    <mergeCell ref="A33:F33"/>
    <mergeCell ref="A35:A36"/>
    <mergeCell ref="B35:D35"/>
    <mergeCell ref="E35:E36"/>
    <mergeCell ref="F35:F36"/>
    <mergeCell ref="A17:F17"/>
    <mergeCell ref="A19:A20"/>
    <mergeCell ref="B19:D19"/>
    <mergeCell ref="E19:E20"/>
    <mergeCell ref="F19:F20"/>
    <mergeCell ref="A9:F9"/>
    <mergeCell ref="A11:A12"/>
    <mergeCell ref="B11:D11"/>
    <mergeCell ref="E11:E12"/>
    <mergeCell ref="F11:F12"/>
  </mergeCells>
  <pageMargins left="0.7" right="0.7" top="0.75" bottom="0.75" header="0.3" footer="0.3"/>
  <pageSetup orientation="portrait" r:id="rId1"/>
  <ignoredErrors>
    <ignoredError sqref="E10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BD274"/>
  <sheetViews>
    <sheetView tabSelected="1" workbookViewId="0">
      <selection activeCell="P3" sqref="P1:P1048576"/>
    </sheetView>
  </sheetViews>
  <sheetFormatPr defaultColWidth="8.85546875" defaultRowHeight="15" x14ac:dyDescent="0.25"/>
  <cols>
    <col min="1" max="1" width="8" style="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8" width="12.5703125" style="44" bestFit="1" customWidth="1"/>
    <col min="9" max="9" width="12.5703125" style="1" bestFit="1" customWidth="1"/>
    <col min="10" max="10" width="12.7109375" style="1" bestFit="1" customWidth="1"/>
    <col min="11" max="11" width="14.7109375" style="1" bestFit="1" customWidth="1"/>
    <col min="12" max="12" width="12.5703125" style="1" bestFit="1" customWidth="1"/>
    <col min="13" max="13" width="12.7109375" style="1" bestFit="1" customWidth="1"/>
    <col min="14" max="14" width="12.5703125" style="1" bestFit="1" customWidth="1"/>
    <col min="15" max="15" width="14.85546875" style="1" bestFit="1" customWidth="1"/>
    <col min="16" max="16" width="11.85546875" style="44" bestFit="1" customWidth="1"/>
    <col min="17" max="18" width="12.7109375" style="1" bestFit="1" customWidth="1"/>
    <col min="19" max="19" width="14.85546875" style="1" bestFit="1" customWidth="1"/>
    <col min="20" max="20" width="14.7109375" style="44" customWidth="1"/>
    <col min="21" max="22" width="14.7109375" style="1" customWidth="1"/>
    <col min="23" max="23" width="15.5703125" style="1" bestFit="1" customWidth="1"/>
    <col min="24" max="24" width="7.5703125" style="44" bestFit="1" customWidth="1"/>
    <col min="25" max="25" width="7.5703125" style="1" bestFit="1" customWidth="1"/>
    <col min="26" max="26" width="9" style="1" bestFit="1" customWidth="1"/>
    <col min="27" max="27" width="15.5703125" style="1" bestFit="1" customWidth="1"/>
    <col min="28" max="30" width="2.85546875" style="1" customWidth="1"/>
    <col min="31" max="31" width="8" style="1" bestFit="1" customWidth="1"/>
    <col min="32" max="32" width="13.5703125" style="1" bestFit="1" customWidth="1"/>
    <col min="33" max="33" width="11.140625" style="1" bestFit="1" customWidth="1"/>
    <col min="34" max="35" width="10.140625" style="1" bestFit="1" customWidth="1"/>
    <col min="36" max="36" width="14.5703125" style="1" bestFit="1" customWidth="1"/>
    <col min="37" max="37" width="11.140625" style="44" bestFit="1" customWidth="1"/>
    <col min="38" max="39" width="10.140625" style="1" bestFit="1" customWidth="1"/>
    <col min="40" max="40" width="14.5703125" style="1" bestFit="1" customWidth="1"/>
    <col min="41" max="41" width="11.140625" style="44" bestFit="1" customWidth="1"/>
    <col min="42" max="43" width="11.140625" style="1" bestFit="1" customWidth="1"/>
    <col min="44" max="44" width="14.5703125" style="1" bestFit="1" customWidth="1"/>
    <col min="45" max="45" width="14.5703125" style="44" customWidth="1"/>
    <col min="46" max="48" width="14.5703125" style="1" customWidth="1"/>
    <col min="49" max="49" width="14.5703125" style="44" customWidth="1"/>
    <col min="50" max="56" width="14.5703125" style="1" customWidth="1"/>
    <col min="57" max="16384" width="8.85546875" style="1"/>
  </cols>
  <sheetData>
    <row r="1" spans="1:56" ht="29.25" customHeight="1" x14ac:dyDescent="0.25">
      <c r="A1" s="75" t="s">
        <v>6</v>
      </c>
      <c r="B1" s="76"/>
      <c r="C1" s="76"/>
      <c r="D1" s="76"/>
      <c r="E1" s="76"/>
      <c r="F1" s="76"/>
      <c r="G1" s="57"/>
      <c r="H1" s="79" t="s">
        <v>114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AE1" s="80" t="s">
        <v>89</v>
      </c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98"/>
      <c r="AT1" s="34"/>
      <c r="AU1" s="34"/>
      <c r="AV1" s="34"/>
      <c r="AW1" s="98"/>
      <c r="AX1" s="34"/>
      <c r="AY1" s="34"/>
      <c r="AZ1" s="34"/>
      <c r="BA1" s="34"/>
      <c r="BB1" s="34"/>
      <c r="BC1" s="34"/>
      <c r="BD1" s="34"/>
    </row>
    <row r="2" spans="1:56" x14ac:dyDescent="0.25">
      <c r="A2" s="77"/>
      <c r="B2" s="78"/>
      <c r="C2" s="78"/>
      <c r="D2" s="78"/>
      <c r="E2" s="78"/>
      <c r="F2" s="78"/>
      <c r="G2" s="58"/>
      <c r="H2" s="82">
        <v>44562</v>
      </c>
      <c r="I2" s="83"/>
      <c r="J2" s="83"/>
      <c r="K2" s="83"/>
      <c r="L2" s="82">
        <v>44593</v>
      </c>
      <c r="M2" s="83"/>
      <c r="N2" s="83"/>
      <c r="O2" s="83"/>
      <c r="P2" s="82">
        <v>44621</v>
      </c>
      <c r="Q2" s="83"/>
      <c r="R2" s="83"/>
      <c r="S2" s="83"/>
      <c r="T2" s="82">
        <v>44652</v>
      </c>
      <c r="U2" s="83"/>
      <c r="V2" s="83"/>
      <c r="W2" s="83"/>
      <c r="X2" s="82">
        <v>44682</v>
      </c>
      <c r="Y2" s="83"/>
      <c r="Z2" s="83"/>
      <c r="AA2" s="83"/>
      <c r="AE2" s="79"/>
      <c r="AF2" s="79"/>
      <c r="AG2" s="82">
        <v>44562</v>
      </c>
      <c r="AH2" s="83"/>
      <c r="AI2" s="83"/>
      <c r="AJ2" s="83"/>
      <c r="AK2" s="82">
        <v>44593</v>
      </c>
      <c r="AL2" s="83"/>
      <c r="AM2" s="83"/>
      <c r="AN2" s="83"/>
      <c r="AO2" s="82">
        <v>44621</v>
      </c>
      <c r="AP2" s="83"/>
      <c r="AQ2" s="83"/>
      <c r="AR2" s="84"/>
      <c r="AS2" s="72">
        <v>44652</v>
      </c>
      <c r="AT2" s="73"/>
      <c r="AU2" s="73"/>
      <c r="AV2" s="74"/>
      <c r="AW2" s="72">
        <v>44682</v>
      </c>
      <c r="AX2" s="73"/>
      <c r="AY2" s="73"/>
      <c r="AZ2" s="74"/>
      <c r="BA2" s="72"/>
      <c r="BB2" s="73"/>
      <c r="BC2" s="73"/>
      <c r="BD2" s="73"/>
    </row>
    <row r="3" spans="1:56" x14ac:dyDescent="0.25">
      <c r="A3" s="60" t="s">
        <v>0</v>
      </c>
      <c r="B3" s="60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59" t="s">
        <v>2</v>
      </c>
      <c r="I3" s="59" t="s">
        <v>3</v>
      </c>
      <c r="J3" s="59" t="s">
        <v>4</v>
      </c>
      <c r="K3" s="59" t="s">
        <v>5</v>
      </c>
      <c r="L3" s="59" t="s">
        <v>2</v>
      </c>
      <c r="M3" s="59" t="s">
        <v>3</v>
      </c>
      <c r="N3" s="59" t="s">
        <v>4</v>
      </c>
      <c r="O3" s="35" t="s">
        <v>5</v>
      </c>
      <c r="P3" s="59" t="s">
        <v>2</v>
      </c>
      <c r="Q3" s="59" t="s">
        <v>3</v>
      </c>
      <c r="R3" s="59" t="s">
        <v>4</v>
      </c>
      <c r="S3" s="35" t="s">
        <v>5</v>
      </c>
      <c r="T3" s="59" t="s">
        <v>2</v>
      </c>
      <c r="U3" s="59" t="s">
        <v>3</v>
      </c>
      <c r="V3" s="59" t="s">
        <v>4</v>
      </c>
      <c r="W3" s="35" t="s">
        <v>5</v>
      </c>
      <c r="X3" s="59" t="s">
        <v>2</v>
      </c>
      <c r="Y3" s="59" t="s">
        <v>3</v>
      </c>
      <c r="Z3" s="59" t="s">
        <v>4</v>
      </c>
      <c r="AA3" s="59" t="s">
        <v>5</v>
      </c>
      <c r="AE3" s="59" t="s">
        <v>0</v>
      </c>
      <c r="AF3" s="59" t="s">
        <v>1</v>
      </c>
      <c r="AG3" s="59" t="s">
        <v>2</v>
      </c>
      <c r="AH3" s="59" t="s">
        <v>3</v>
      </c>
      <c r="AI3" s="59" t="s">
        <v>4</v>
      </c>
      <c r="AJ3" s="35" t="s">
        <v>5</v>
      </c>
      <c r="AK3" s="59" t="s">
        <v>2</v>
      </c>
      <c r="AL3" s="59" t="s">
        <v>3</v>
      </c>
      <c r="AM3" s="59" t="s">
        <v>4</v>
      </c>
      <c r="AN3" s="35" t="s">
        <v>5</v>
      </c>
      <c r="AO3" s="59" t="s">
        <v>2</v>
      </c>
      <c r="AP3" s="59" t="s">
        <v>3</v>
      </c>
      <c r="AQ3" s="59" t="s">
        <v>4</v>
      </c>
      <c r="AR3" s="35" t="s">
        <v>5</v>
      </c>
      <c r="AS3" s="59" t="s">
        <v>2</v>
      </c>
      <c r="AT3" s="59" t="s">
        <v>3</v>
      </c>
      <c r="AU3" s="59" t="s">
        <v>4</v>
      </c>
      <c r="AV3" s="35" t="s">
        <v>5</v>
      </c>
      <c r="AW3" s="59" t="s">
        <v>2</v>
      </c>
      <c r="AX3" s="59" t="s">
        <v>3</v>
      </c>
      <c r="AY3" s="59" t="s">
        <v>4</v>
      </c>
      <c r="AZ3" s="59" t="s">
        <v>5</v>
      </c>
      <c r="BA3" s="38"/>
      <c r="BB3" s="38"/>
      <c r="BC3" s="38"/>
      <c r="BD3" s="39"/>
    </row>
    <row r="4" spans="1:56" x14ac:dyDescent="0.25">
      <c r="A4" s="40" t="s">
        <v>7</v>
      </c>
      <c r="B4" s="1" t="s">
        <v>110</v>
      </c>
      <c r="C4" s="1">
        <v>2</v>
      </c>
      <c r="F4" s="1">
        <v>2</v>
      </c>
      <c r="H4" s="33">
        <v>416.5</v>
      </c>
      <c r="I4" s="2">
        <v>0</v>
      </c>
      <c r="J4" s="2">
        <v>0</v>
      </c>
      <c r="K4" s="2">
        <v>416.5</v>
      </c>
      <c r="L4" s="2"/>
      <c r="M4" s="2"/>
      <c r="N4" s="2"/>
      <c r="O4" s="2"/>
      <c r="P4" s="33"/>
      <c r="Q4" s="2"/>
      <c r="R4" s="2"/>
      <c r="S4" s="2"/>
      <c r="T4" s="33">
        <v>433.94</v>
      </c>
      <c r="U4" s="2">
        <v>0</v>
      </c>
      <c r="V4" s="2">
        <v>0</v>
      </c>
      <c r="W4" s="2">
        <v>433.94</v>
      </c>
      <c r="AE4" s="40" t="s">
        <v>37</v>
      </c>
      <c r="AF4" s="41" t="s">
        <v>36</v>
      </c>
      <c r="AG4" s="2">
        <v>96.77</v>
      </c>
      <c r="AH4" s="2">
        <v>0</v>
      </c>
      <c r="AI4" s="2">
        <v>0</v>
      </c>
      <c r="AJ4" s="2">
        <v>259.44</v>
      </c>
      <c r="AK4" s="33">
        <v>86.89</v>
      </c>
      <c r="AL4" s="2">
        <v>0</v>
      </c>
      <c r="AM4" s="2">
        <v>0</v>
      </c>
      <c r="AN4" s="2">
        <v>244.44</v>
      </c>
      <c r="AO4" s="33">
        <v>139.05000000000001</v>
      </c>
      <c r="AP4" s="2">
        <v>35.39</v>
      </c>
      <c r="AQ4" s="2">
        <v>0</v>
      </c>
      <c r="AR4" s="2">
        <v>197.1</v>
      </c>
      <c r="AS4" s="33">
        <v>203.49</v>
      </c>
      <c r="AT4" s="2">
        <v>203.86</v>
      </c>
      <c r="AU4" s="2">
        <v>57.99</v>
      </c>
      <c r="AV4" s="2">
        <v>681.76</v>
      </c>
      <c r="AW4" s="33">
        <v>330.83</v>
      </c>
      <c r="AX4" s="2">
        <v>307.14999999999998</v>
      </c>
      <c r="AY4" s="2">
        <v>147.81</v>
      </c>
      <c r="AZ4" s="2">
        <v>1157.54</v>
      </c>
      <c r="BA4" s="2"/>
      <c r="BB4" s="2"/>
      <c r="BC4" s="2"/>
      <c r="BD4" s="2"/>
    </row>
    <row r="5" spans="1:56" x14ac:dyDescent="0.25">
      <c r="A5" s="40" t="s">
        <v>37</v>
      </c>
      <c r="B5" s="1" t="s">
        <v>110</v>
      </c>
      <c r="C5" s="1">
        <v>1</v>
      </c>
      <c r="H5" s="33">
        <v>5367.67</v>
      </c>
      <c r="I5" s="2">
        <v>0</v>
      </c>
      <c r="J5" s="2">
        <v>0</v>
      </c>
      <c r="K5" s="2">
        <v>5367.67</v>
      </c>
      <c r="L5" s="2"/>
      <c r="M5" s="2"/>
      <c r="N5" s="2"/>
      <c r="O5" s="2"/>
      <c r="P5" s="33"/>
      <c r="Q5" s="2"/>
      <c r="R5" s="2"/>
      <c r="S5" s="2"/>
      <c r="T5" s="33"/>
      <c r="U5" s="2"/>
      <c r="V5" s="2"/>
      <c r="W5" s="2"/>
      <c r="AE5" s="40" t="s">
        <v>34</v>
      </c>
      <c r="AF5" s="41" t="s">
        <v>36</v>
      </c>
      <c r="AG5" s="2">
        <v>379.89</v>
      </c>
      <c r="AH5" s="2">
        <v>30.39</v>
      </c>
      <c r="AI5" s="2">
        <v>19.78</v>
      </c>
      <c r="AJ5" s="2">
        <v>948.15</v>
      </c>
      <c r="AK5" s="33">
        <v>1008.71</v>
      </c>
      <c r="AL5" s="2">
        <v>134.12</v>
      </c>
      <c r="AM5" s="2">
        <v>50.17</v>
      </c>
      <c r="AN5" s="2">
        <v>2248.06</v>
      </c>
      <c r="AO5" s="33">
        <v>161.53</v>
      </c>
      <c r="AP5" s="2">
        <v>163.13999999999999</v>
      </c>
      <c r="AQ5" s="2">
        <v>179.05</v>
      </c>
      <c r="AR5" s="2">
        <v>940.93</v>
      </c>
      <c r="AS5" s="33">
        <v>87.23</v>
      </c>
      <c r="AT5" s="2">
        <v>0</v>
      </c>
      <c r="AU5" s="2">
        <v>0</v>
      </c>
      <c r="AV5" s="2">
        <v>173.85</v>
      </c>
      <c r="AW5" s="33">
        <v>197.7</v>
      </c>
      <c r="AX5" s="2">
        <v>87.23</v>
      </c>
      <c r="AY5" s="2">
        <v>0</v>
      </c>
      <c r="AZ5" s="2">
        <v>520.64</v>
      </c>
      <c r="BA5" s="2"/>
      <c r="BB5" s="2"/>
      <c r="BC5" s="2"/>
      <c r="BD5" s="2"/>
    </row>
    <row r="6" spans="1:56" x14ac:dyDescent="0.25">
      <c r="A6" s="40" t="s">
        <v>34</v>
      </c>
      <c r="B6" s="1" t="s">
        <v>110</v>
      </c>
      <c r="C6" s="1">
        <v>1</v>
      </c>
      <c r="D6" s="1">
        <v>5</v>
      </c>
      <c r="H6" s="33">
        <v>0.1</v>
      </c>
      <c r="I6" s="2">
        <v>0</v>
      </c>
      <c r="J6" s="2">
        <v>0</v>
      </c>
      <c r="K6" s="2">
        <v>0.1</v>
      </c>
      <c r="L6" s="2">
        <v>3557.55</v>
      </c>
      <c r="M6" s="2">
        <v>0</v>
      </c>
      <c r="N6" s="2">
        <v>0</v>
      </c>
      <c r="O6" s="2">
        <v>3557.55</v>
      </c>
      <c r="P6" s="33"/>
      <c r="Q6" s="2"/>
      <c r="R6" s="2"/>
      <c r="S6" s="2"/>
      <c r="T6" s="33"/>
      <c r="U6" s="2"/>
      <c r="V6" s="2"/>
      <c r="W6" s="2"/>
      <c r="AE6" s="40" t="s">
        <v>30</v>
      </c>
      <c r="AF6" s="41" t="s">
        <v>36</v>
      </c>
      <c r="AG6" s="2">
        <v>510.71</v>
      </c>
      <c r="AH6" s="2">
        <v>118.68</v>
      </c>
      <c r="AI6" s="2">
        <v>167.29</v>
      </c>
      <c r="AJ6" s="2">
        <v>1343.69</v>
      </c>
      <c r="AK6" s="33">
        <v>462.1</v>
      </c>
      <c r="AL6" s="2">
        <v>57.39</v>
      </c>
      <c r="AM6" s="2">
        <v>0</v>
      </c>
      <c r="AN6" s="2">
        <v>793.93</v>
      </c>
      <c r="AO6" s="33">
        <v>244.37</v>
      </c>
      <c r="AP6" s="2">
        <v>238.16</v>
      </c>
      <c r="AQ6" s="2">
        <v>0</v>
      </c>
      <c r="AR6" s="2">
        <v>1431.96</v>
      </c>
      <c r="AS6" s="33">
        <v>1345.64</v>
      </c>
      <c r="AT6" s="2">
        <v>16.97</v>
      </c>
      <c r="AU6" s="2">
        <v>284.27</v>
      </c>
      <c r="AV6" s="2">
        <v>2087.62</v>
      </c>
      <c r="AW6" s="33">
        <v>938.89</v>
      </c>
      <c r="AX6" s="2">
        <v>958.67</v>
      </c>
      <c r="AY6" s="2">
        <v>677.54</v>
      </c>
      <c r="AZ6" s="2">
        <v>3516.06</v>
      </c>
      <c r="BA6" s="2"/>
      <c r="BB6" s="2"/>
      <c r="BC6" s="2"/>
      <c r="BD6" s="2"/>
    </row>
    <row r="7" spans="1:56" x14ac:dyDescent="0.25">
      <c r="A7" s="40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33">
        <v>5275.77</v>
      </c>
      <c r="I7" s="2">
        <v>2016.01</v>
      </c>
      <c r="J7" s="2">
        <v>1426.96</v>
      </c>
      <c r="K7" s="2">
        <v>8718.74</v>
      </c>
      <c r="L7" s="2">
        <v>4268.45</v>
      </c>
      <c r="M7" s="2">
        <v>4387.04</v>
      </c>
      <c r="N7" s="2">
        <v>998.44</v>
      </c>
      <c r="O7" s="2">
        <v>9653.93</v>
      </c>
      <c r="P7" s="33">
        <v>40.92</v>
      </c>
      <c r="Q7" s="2">
        <v>1899.12</v>
      </c>
      <c r="R7" s="2">
        <v>4516.7299999999996</v>
      </c>
      <c r="S7" s="2">
        <v>6456.77</v>
      </c>
      <c r="T7" s="33">
        <v>4171.12</v>
      </c>
      <c r="U7" s="2">
        <v>0.05</v>
      </c>
      <c r="V7" s="2">
        <v>0</v>
      </c>
      <c r="W7" s="2">
        <v>4171.17</v>
      </c>
      <c r="X7" s="44">
        <v>2160.36</v>
      </c>
      <c r="Y7" s="1">
        <v>467.76</v>
      </c>
      <c r="Z7" s="1">
        <v>0</v>
      </c>
      <c r="AA7" s="1">
        <v>2628.12</v>
      </c>
      <c r="AE7" s="40" t="s">
        <v>38</v>
      </c>
      <c r="AF7" s="41" t="s">
        <v>36</v>
      </c>
      <c r="AG7" s="2">
        <v>913.36</v>
      </c>
      <c r="AH7" s="2">
        <v>196.86</v>
      </c>
      <c r="AI7" s="2">
        <v>37.840000000000003</v>
      </c>
      <c r="AJ7" s="2">
        <v>2387.6799999999998</v>
      </c>
      <c r="AK7" s="33">
        <v>1304.8399999999999</v>
      </c>
      <c r="AL7" s="2">
        <v>479.11</v>
      </c>
      <c r="AM7" s="2">
        <v>37.840000000000003</v>
      </c>
      <c r="AN7" s="2">
        <v>2339.2800000000002</v>
      </c>
      <c r="AO7" s="33">
        <v>460.32</v>
      </c>
      <c r="AP7" s="2">
        <v>340.28</v>
      </c>
      <c r="AQ7" s="2">
        <v>226.94</v>
      </c>
      <c r="AR7" s="2">
        <v>2484.37</v>
      </c>
      <c r="AS7" s="33">
        <v>1677.24</v>
      </c>
      <c r="AT7" s="2">
        <v>511.11</v>
      </c>
      <c r="AU7" s="2">
        <v>677.29</v>
      </c>
      <c r="AV7" s="2">
        <v>4294.8999999999996</v>
      </c>
      <c r="AW7" s="33">
        <v>838.93</v>
      </c>
      <c r="AX7" s="2">
        <v>590.35</v>
      </c>
      <c r="AY7" s="2">
        <v>651.80999999999995</v>
      </c>
      <c r="AZ7" s="2">
        <v>3106.87</v>
      </c>
      <c r="BA7" s="2"/>
      <c r="BB7" s="2"/>
      <c r="BC7" s="2"/>
      <c r="BD7" s="2"/>
    </row>
    <row r="8" spans="1:56" x14ac:dyDescent="0.25">
      <c r="A8" s="40" t="s">
        <v>38</v>
      </c>
      <c r="B8" s="1" t="s">
        <v>110</v>
      </c>
      <c r="C8" s="1">
        <v>1</v>
      </c>
      <c r="D8" s="1">
        <v>1</v>
      </c>
      <c r="F8" s="1">
        <v>1</v>
      </c>
      <c r="H8" s="33">
        <v>20.170000000000002</v>
      </c>
      <c r="I8" s="2">
        <v>0</v>
      </c>
      <c r="J8" s="2">
        <v>0</v>
      </c>
      <c r="K8" s="2">
        <v>20.170000000000002</v>
      </c>
      <c r="L8" s="2">
        <v>48.87</v>
      </c>
      <c r="M8" s="2">
        <v>0</v>
      </c>
      <c r="N8" s="2">
        <v>0</v>
      </c>
      <c r="O8" s="2">
        <v>48.87</v>
      </c>
      <c r="P8" s="33"/>
      <c r="Q8" s="2"/>
      <c r="R8" s="2"/>
      <c r="S8" s="2"/>
      <c r="T8" s="33">
        <v>22.22</v>
      </c>
      <c r="U8" s="2">
        <v>0</v>
      </c>
      <c r="V8" s="2">
        <v>0</v>
      </c>
      <c r="W8" s="2">
        <v>22.22</v>
      </c>
      <c r="AE8" s="40" t="s">
        <v>39</v>
      </c>
      <c r="AF8" s="41" t="s">
        <v>36</v>
      </c>
      <c r="AG8" s="2">
        <v>167.97</v>
      </c>
      <c r="AH8" s="2">
        <v>0</v>
      </c>
      <c r="AI8" s="2">
        <v>0</v>
      </c>
      <c r="AJ8" s="2">
        <v>463.22</v>
      </c>
      <c r="AK8" s="33">
        <v>564.28</v>
      </c>
      <c r="AL8" s="2">
        <v>61.41</v>
      </c>
      <c r="AM8" s="2">
        <v>0</v>
      </c>
      <c r="AN8" s="2">
        <v>1263.46</v>
      </c>
      <c r="AO8" s="33">
        <v>188.8</v>
      </c>
      <c r="AP8" s="2">
        <v>190.21</v>
      </c>
      <c r="AQ8" s="2">
        <v>0</v>
      </c>
      <c r="AR8" s="2">
        <v>782.97</v>
      </c>
      <c r="AS8" s="33">
        <v>468.53</v>
      </c>
      <c r="AT8" s="2">
        <v>188.8</v>
      </c>
      <c r="AU8" s="2">
        <v>190.21</v>
      </c>
      <c r="AV8" s="2">
        <v>1109.42</v>
      </c>
      <c r="AW8" s="33">
        <v>766.46</v>
      </c>
      <c r="AX8" s="2">
        <v>341.72</v>
      </c>
      <c r="AY8" s="2">
        <v>505.82</v>
      </c>
      <c r="AZ8" s="2">
        <v>2261.15</v>
      </c>
      <c r="BA8" s="2"/>
      <c r="BB8" s="2"/>
      <c r="BC8" s="2"/>
      <c r="BD8" s="2"/>
    </row>
    <row r="9" spans="1:56" x14ac:dyDescent="0.25">
      <c r="A9" s="40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33">
        <v>2923.42</v>
      </c>
      <c r="I9" s="2">
        <v>0</v>
      </c>
      <c r="J9" s="2">
        <v>0</v>
      </c>
      <c r="K9" s="2">
        <v>2923.42</v>
      </c>
      <c r="L9" s="2">
        <v>4703.5600000000004</v>
      </c>
      <c r="M9" s="2">
        <v>0</v>
      </c>
      <c r="N9" s="2">
        <v>0</v>
      </c>
      <c r="O9" s="2">
        <v>4703.5600000000004</v>
      </c>
      <c r="P9" s="33">
        <v>738.67</v>
      </c>
      <c r="Q9" s="2">
        <v>0</v>
      </c>
      <c r="R9" s="2">
        <v>0</v>
      </c>
      <c r="S9" s="2">
        <v>738.67</v>
      </c>
      <c r="T9" s="33"/>
      <c r="U9" s="2"/>
      <c r="V9" s="2"/>
      <c r="W9" s="2"/>
      <c r="X9" s="44">
        <v>1227.69</v>
      </c>
      <c r="Y9" s="1">
        <v>0</v>
      </c>
      <c r="Z9" s="1">
        <v>0</v>
      </c>
      <c r="AA9" s="1">
        <v>1227.69</v>
      </c>
      <c r="AE9" s="40" t="s">
        <v>40</v>
      </c>
      <c r="AF9" s="41" t="s">
        <v>36</v>
      </c>
      <c r="AG9" s="2">
        <v>35.979999999999997</v>
      </c>
      <c r="AH9" s="2">
        <v>0</v>
      </c>
      <c r="AI9" s="2">
        <v>0</v>
      </c>
      <c r="AJ9" s="2">
        <v>135.01</v>
      </c>
      <c r="AK9" s="33">
        <v>753.44</v>
      </c>
      <c r="AL9" s="2">
        <v>35.979999999999997</v>
      </c>
      <c r="AM9" s="2">
        <v>0</v>
      </c>
      <c r="AN9" s="2">
        <v>1337.72</v>
      </c>
      <c r="AO9" s="33">
        <v>515.25</v>
      </c>
      <c r="AP9" s="2">
        <v>207.5</v>
      </c>
      <c r="AQ9" s="2">
        <v>0</v>
      </c>
      <c r="AR9" s="2">
        <v>893.49</v>
      </c>
      <c r="AS9" s="33">
        <v>471.02</v>
      </c>
      <c r="AT9" s="2">
        <v>382.09</v>
      </c>
      <c r="AU9" s="2">
        <v>139.76</v>
      </c>
      <c r="AV9" s="2">
        <v>1425.44</v>
      </c>
      <c r="AW9" s="33">
        <v>507.47</v>
      </c>
      <c r="AX9" s="2">
        <v>299.18</v>
      </c>
      <c r="AY9" s="2">
        <v>222.43</v>
      </c>
      <c r="AZ9" s="2">
        <v>1466.28</v>
      </c>
      <c r="BA9" s="2"/>
      <c r="BB9" s="2"/>
      <c r="BC9" s="2"/>
      <c r="BD9" s="2"/>
    </row>
    <row r="10" spans="1:56" x14ac:dyDescent="0.25">
      <c r="A10" s="40" t="s">
        <v>85</v>
      </c>
      <c r="B10" s="1" t="s">
        <v>110</v>
      </c>
      <c r="F10" s="1">
        <v>1</v>
      </c>
      <c r="H10" s="33"/>
      <c r="I10" s="2"/>
      <c r="J10" s="2"/>
      <c r="K10" s="2"/>
      <c r="L10" s="2"/>
      <c r="M10" s="2"/>
      <c r="N10" s="2"/>
      <c r="O10" s="2"/>
      <c r="P10" s="33"/>
      <c r="Q10" s="2"/>
      <c r="R10" s="2"/>
      <c r="S10" s="2"/>
      <c r="T10" s="33">
        <v>114.46</v>
      </c>
      <c r="U10" s="2">
        <v>0</v>
      </c>
      <c r="V10" s="2">
        <v>0</v>
      </c>
      <c r="W10" s="2">
        <v>114.46</v>
      </c>
      <c r="AE10" s="40" t="s">
        <v>41</v>
      </c>
      <c r="AF10" s="41" t="s">
        <v>36</v>
      </c>
      <c r="AG10" s="2">
        <v>362.83</v>
      </c>
      <c r="AH10" s="2">
        <v>0</v>
      </c>
      <c r="AI10" s="2">
        <v>0</v>
      </c>
      <c r="AJ10" s="2">
        <v>682.16</v>
      </c>
      <c r="AK10" s="33">
        <v>957.98</v>
      </c>
      <c r="AL10" s="2">
        <v>0</v>
      </c>
      <c r="AM10" s="2">
        <v>0</v>
      </c>
      <c r="AN10" s="2">
        <v>2064.37</v>
      </c>
      <c r="AO10" s="33">
        <v>452.66</v>
      </c>
      <c r="AP10" s="2">
        <v>195.57</v>
      </c>
      <c r="AQ10" s="2">
        <v>0</v>
      </c>
      <c r="AR10" s="2">
        <v>1145.1400000000001</v>
      </c>
      <c r="AS10" s="33">
        <v>978.64</v>
      </c>
      <c r="AT10" s="2">
        <v>396.29</v>
      </c>
      <c r="AU10" s="2">
        <v>10.69</v>
      </c>
      <c r="AV10" s="2">
        <v>2282.88</v>
      </c>
      <c r="AW10" s="33">
        <v>481.3</v>
      </c>
      <c r="AX10" s="2">
        <v>496.2</v>
      </c>
      <c r="AY10" s="2">
        <v>125.58</v>
      </c>
      <c r="AZ10" s="2">
        <v>1460.02</v>
      </c>
      <c r="BA10" s="2"/>
      <c r="BB10" s="2"/>
      <c r="BC10" s="2"/>
      <c r="BD10" s="2"/>
    </row>
    <row r="11" spans="1:56" x14ac:dyDescent="0.25">
      <c r="A11" s="40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33">
        <v>1066.72</v>
      </c>
      <c r="I11" s="2">
        <v>0</v>
      </c>
      <c r="J11" s="2">
        <v>0</v>
      </c>
      <c r="K11" s="2">
        <v>1066.72</v>
      </c>
      <c r="L11" s="2">
        <v>1407.47</v>
      </c>
      <c r="M11" s="2">
        <v>0</v>
      </c>
      <c r="N11" s="2">
        <v>0</v>
      </c>
      <c r="O11" s="2">
        <v>1407.47</v>
      </c>
      <c r="P11" s="33">
        <v>882.36</v>
      </c>
      <c r="Q11" s="2">
        <v>0</v>
      </c>
      <c r="R11" s="2">
        <v>0</v>
      </c>
      <c r="S11" s="2">
        <v>882.36</v>
      </c>
      <c r="T11" s="33">
        <v>10.3</v>
      </c>
      <c r="U11" s="2">
        <v>0</v>
      </c>
      <c r="V11" s="2">
        <v>0</v>
      </c>
      <c r="W11" s="2">
        <v>10.3</v>
      </c>
      <c r="X11" s="44">
        <v>147.30000000000001</v>
      </c>
      <c r="Y11" s="1">
        <v>0</v>
      </c>
      <c r="Z11" s="1">
        <v>0</v>
      </c>
      <c r="AA11" s="1">
        <v>147.30000000000001</v>
      </c>
      <c r="AE11" s="40" t="s">
        <v>43</v>
      </c>
      <c r="AF11" s="41" t="s">
        <v>36</v>
      </c>
      <c r="AG11" s="2">
        <v>106.14</v>
      </c>
      <c r="AH11" s="2">
        <v>0</v>
      </c>
      <c r="AI11" s="2">
        <v>0</v>
      </c>
      <c r="AJ11" s="2">
        <v>285.16000000000003</v>
      </c>
      <c r="AK11" s="33">
        <v>377.62</v>
      </c>
      <c r="AL11" s="2">
        <v>106.14</v>
      </c>
      <c r="AM11" s="2">
        <v>0</v>
      </c>
      <c r="AN11" s="2">
        <v>787.41</v>
      </c>
      <c r="AO11" s="33">
        <v>303.64999999999998</v>
      </c>
      <c r="AP11" s="2">
        <v>377.62</v>
      </c>
      <c r="AQ11" s="2">
        <v>106.14</v>
      </c>
      <c r="AR11" s="2">
        <v>1020.36</v>
      </c>
      <c r="AS11" s="33">
        <v>216.04</v>
      </c>
      <c r="AT11" s="2">
        <v>169.22</v>
      </c>
      <c r="AU11" s="2">
        <v>11.64</v>
      </c>
      <c r="AV11" s="2">
        <v>703.7</v>
      </c>
      <c r="AW11" s="33">
        <v>407.45</v>
      </c>
      <c r="AX11" s="2">
        <v>216.04</v>
      </c>
      <c r="AY11" s="2">
        <v>180.86</v>
      </c>
      <c r="AZ11" s="2">
        <v>1096.8</v>
      </c>
      <c r="BA11" s="2"/>
      <c r="BB11" s="2"/>
      <c r="BC11" s="2"/>
      <c r="BD11" s="2"/>
    </row>
    <row r="12" spans="1:56" x14ac:dyDescent="0.25">
      <c r="A12" s="40" t="s">
        <v>43</v>
      </c>
      <c r="B12" s="1" t="s">
        <v>110</v>
      </c>
      <c r="C12" s="1">
        <v>2</v>
      </c>
      <c r="D12" s="1">
        <v>1</v>
      </c>
      <c r="F12" s="1">
        <v>2</v>
      </c>
      <c r="H12" s="33">
        <v>1080.51</v>
      </c>
      <c r="I12" s="2">
        <v>0</v>
      </c>
      <c r="J12" s="2">
        <v>0</v>
      </c>
      <c r="K12" s="2">
        <v>1080.51</v>
      </c>
      <c r="L12" s="2">
        <v>667.35</v>
      </c>
      <c r="M12" s="2">
        <v>0</v>
      </c>
      <c r="N12" s="2">
        <v>0</v>
      </c>
      <c r="O12" s="2">
        <v>667.35</v>
      </c>
      <c r="P12" s="33"/>
      <c r="Q12" s="2"/>
      <c r="R12" s="2"/>
      <c r="S12" s="2"/>
      <c r="T12" s="33">
        <v>1291.48</v>
      </c>
      <c r="U12" s="2">
        <v>0</v>
      </c>
      <c r="V12" s="2">
        <v>0</v>
      </c>
      <c r="W12" s="2">
        <v>1291.48</v>
      </c>
      <c r="AE12" s="40" t="s">
        <v>44</v>
      </c>
      <c r="AF12" s="41" t="s">
        <v>36</v>
      </c>
      <c r="AG12" s="2">
        <v>190.74</v>
      </c>
      <c r="AH12" s="2">
        <v>52.06</v>
      </c>
      <c r="AI12" s="2">
        <v>23.66</v>
      </c>
      <c r="AJ12" s="2">
        <v>722.05</v>
      </c>
      <c r="AK12" s="33">
        <v>2412.1799999999998</v>
      </c>
      <c r="AL12" s="2">
        <v>190.74</v>
      </c>
      <c r="AM12" s="2">
        <v>75.72</v>
      </c>
      <c r="AN12" s="2">
        <v>4549.83</v>
      </c>
      <c r="AO12" s="33">
        <v>838.17</v>
      </c>
      <c r="AP12" s="2">
        <v>494.71</v>
      </c>
      <c r="AQ12" s="2">
        <v>87.08</v>
      </c>
      <c r="AR12" s="2">
        <v>2684.53</v>
      </c>
      <c r="AS12" s="33">
        <v>1498.89</v>
      </c>
      <c r="AT12" s="2">
        <v>266.24</v>
      </c>
      <c r="AU12" s="2">
        <v>0</v>
      </c>
      <c r="AV12" s="2">
        <v>2730.67</v>
      </c>
      <c r="AW12" s="33">
        <v>966.44</v>
      </c>
      <c r="AX12" s="2">
        <v>1064.3</v>
      </c>
      <c r="AY12" s="2">
        <v>194.82</v>
      </c>
      <c r="AZ12" s="2">
        <v>3024.25</v>
      </c>
      <c r="BA12" s="2"/>
      <c r="BB12" s="2"/>
      <c r="BC12" s="2"/>
      <c r="BD12" s="2"/>
    </row>
    <row r="13" spans="1:56" x14ac:dyDescent="0.25">
      <c r="A13" s="40" t="s">
        <v>17</v>
      </c>
      <c r="B13" s="1" t="s">
        <v>110</v>
      </c>
      <c r="C13" s="1">
        <v>1</v>
      </c>
      <c r="F13" s="1">
        <v>1</v>
      </c>
      <c r="H13" s="33">
        <v>140.07</v>
      </c>
      <c r="I13" s="2">
        <v>0</v>
      </c>
      <c r="J13" s="2">
        <v>0</v>
      </c>
      <c r="K13" s="2">
        <v>140.07</v>
      </c>
      <c r="L13" s="2"/>
      <c r="M13" s="2"/>
      <c r="N13" s="2"/>
      <c r="O13" s="2"/>
      <c r="P13" s="33"/>
      <c r="Q13" s="2"/>
      <c r="R13" s="2"/>
      <c r="S13" s="2"/>
      <c r="T13" s="33">
        <v>42.32</v>
      </c>
      <c r="U13" s="2">
        <v>0</v>
      </c>
      <c r="V13" s="2">
        <v>0</v>
      </c>
      <c r="W13" s="2">
        <v>42.32</v>
      </c>
      <c r="AE13" s="40" t="s">
        <v>17</v>
      </c>
      <c r="AF13" s="41" t="s">
        <v>36</v>
      </c>
      <c r="AG13" s="2">
        <v>178.32</v>
      </c>
      <c r="AH13" s="2">
        <v>88.69</v>
      </c>
      <c r="AI13" s="2">
        <v>0</v>
      </c>
      <c r="AJ13" s="2">
        <v>518.16</v>
      </c>
      <c r="AK13" s="33"/>
      <c r="AL13" s="2"/>
      <c r="AM13" s="2"/>
      <c r="AN13" s="2"/>
      <c r="AO13" s="33">
        <v>174.97</v>
      </c>
      <c r="AP13" s="2">
        <v>0</v>
      </c>
      <c r="AQ13" s="2">
        <v>0</v>
      </c>
      <c r="AR13" s="2">
        <v>386.92</v>
      </c>
      <c r="AS13" s="33">
        <v>211.95</v>
      </c>
      <c r="AT13" s="2">
        <v>174.97</v>
      </c>
      <c r="AU13" s="2">
        <v>0</v>
      </c>
      <c r="AV13" s="2">
        <v>514.67999999999995</v>
      </c>
      <c r="AW13" s="33">
        <v>159.13</v>
      </c>
      <c r="AX13" s="2">
        <v>136.56</v>
      </c>
      <c r="AY13" s="2">
        <v>100.36</v>
      </c>
      <c r="AZ13" s="2">
        <v>572.11</v>
      </c>
      <c r="BA13" s="2"/>
      <c r="BB13" s="2"/>
      <c r="BC13" s="2"/>
      <c r="BD13" s="2"/>
    </row>
    <row r="14" spans="1:56" x14ac:dyDescent="0.25">
      <c r="A14" s="40" t="s">
        <v>45</v>
      </c>
      <c r="B14" s="1" t="s">
        <v>110</v>
      </c>
      <c r="C14" s="1">
        <v>2</v>
      </c>
      <c r="D14" s="1">
        <v>2</v>
      </c>
      <c r="G14" s="1">
        <v>1</v>
      </c>
      <c r="H14" s="33">
        <v>831.57</v>
      </c>
      <c r="I14" s="2">
        <v>527.08000000000004</v>
      </c>
      <c r="J14" s="2">
        <v>199.02</v>
      </c>
      <c r="K14" s="2">
        <v>1557.67</v>
      </c>
      <c r="L14" s="2">
        <v>1047.43</v>
      </c>
      <c r="M14" s="2">
        <v>0</v>
      </c>
      <c r="N14" s="2">
        <v>0</v>
      </c>
      <c r="O14" s="2">
        <v>1047.43</v>
      </c>
      <c r="P14" s="33"/>
      <c r="Q14" s="2"/>
      <c r="R14" s="2"/>
      <c r="S14" s="2"/>
      <c r="T14" s="33"/>
      <c r="U14" s="2"/>
      <c r="V14" s="2"/>
      <c r="W14" s="2"/>
      <c r="X14" s="44">
        <v>196.22</v>
      </c>
      <c r="Y14" s="1">
        <v>0</v>
      </c>
      <c r="Z14" s="1">
        <v>0</v>
      </c>
      <c r="AA14" s="1">
        <v>196.22</v>
      </c>
      <c r="AE14" s="40" t="s">
        <v>45</v>
      </c>
      <c r="AF14" s="41" t="s">
        <v>36</v>
      </c>
      <c r="AG14" s="2">
        <v>100.98</v>
      </c>
      <c r="AH14" s="2">
        <v>0</v>
      </c>
      <c r="AI14" s="2">
        <v>0</v>
      </c>
      <c r="AJ14" s="2">
        <v>256.14999999999998</v>
      </c>
      <c r="AK14" s="33">
        <v>1696.25</v>
      </c>
      <c r="AL14" s="2">
        <v>100.98</v>
      </c>
      <c r="AM14" s="2">
        <v>0</v>
      </c>
      <c r="AN14" s="2">
        <v>2917.21</v>
      </c>
      <c r="AO14" s="33">
        <v>519.78</v>
      </c>
      <c r="AP14" s="2">
        <v>478.12</v>
      </c>
      <c r="AQ14" s="2">
        <v>0</v>
      </c>
      <c r="AR14" s="2">
        <v>1655.23</v>
      </c>
      <c r="AS14" s="33">
        <v>305.22000000000003</v>
      </c>
      <c r="AT14" s="2">
        <v>24.25</v>
      </c>
      <c r="AU14" s="2">
        <v>0</v>
      </c>
      <c r="AV14" s="2">
        <v>570.25</v>
      </c>
      <c r="AW14" s="33">
        <v>903.9</v>
      </c>
      <c r="AX14" s="2">
        <v>328</v>
      </c>
      <c r="AY14" s="2">
        <v>0</v>
      </c>
      <c r="AZ14" s="2">
        <v>1679.16</v>
      </c>
      <c r="BA14" s="2"/>
      <c r="BB14" s="2"/>
      <c r="BC14" s="2"/>
      <c r="BD14" s="2"/>
    </row>
    <row r="15" spans="1:56" x14ac:dyDescent="0.25">
      <c r="A15" s="40" t="s">
        <v>31</v>
      </c>
      <c r="B15" s="1" t="s">
        <v>110</v>
      </c>
      <c r="C15" s="1">
        <v>7</v>
      </c>
      <c r="D15" s="1">
        <v>5</v>
      </c>
      <c r="F15" s="1">
        <v>4</v>
      </c>
      <c r="G15" s="1">
        <v>9</v>
      </c>
      <c r="H15" s="33">
        <v>5074.6400000000003</v>
      </c>
      <c r="I15" s="2">
        <v>0</v>
      </c>
      <c r="J15" s="2">
        <v>0</v>
      </c>
      <c r="K15" s="2">
        <v>5074.6400000000003</v>
      </c>
      <c r="L15" s="2">
        <v>3754.24</v>
      </c>
      <c r="M15" s="2">
        <v>0</v>
      </c>
      <c r="N15" s="2">
        <v>0</v>
      </c>
      <c r="O15" s="2">
        <v>3754.24</v>
      </c>
      <c r="P15" s="33"/>
      <c r="Q15" s="2"/>
      <c r="R15" s="2"/>
      <c r="S15" s="2"/>
      <c r="T15" s="33">
        <v>2325.46</v>
      </c>
      <c r="U15" s="2">
        <v>0</v>
      </c>
      <c r="V15" s="2">
        <v>0</v>
      </c>
      <c r="W15" s="2">
        <v>2325.46</v>
      </c>
      <c r="X15" s="44">
        <v>3121.34</v>
      </c>
      <c r="Y15" s="1">
        <v>3007.08</v>
      </c>
      <c r="Z15" s="1">
        <v>0</v>
      </c>
      <c r="AA15" s="1">
        <v>6128.42</v>
      </c>
      <c r="AE15" s="40" t="s">
        <v>46</v>
      </c>
      <c r="AF15" s="41" t="s">
        <v>36</v>
      </c>
      <c r="AG15" s="2">
        <v>18.399999999999999</v>
      </c>
      <c r="AH15" s="2">
        <v>0</v>
      </c>
      <c r="AI15" s="2">
        <v>0</v>
      </c>
      <c r="AJ15" s="2">
        <v>189.24</v>
      </c>
      <c r="AK15" s="33">
        <v>302.55</v>
      </c>
      <c r="AL15" s="2">
        <v>18.399999999999999</v>
      </c>
      <c r="AM15" s="2">
        <v>0</v>
      </c>
      <c r="AN15" s="2">
        <v>650.26</v>
      </c>
      <c r="AO15" s="33">
        <v>192.94</v>
      </c>
      <c r="AP15" s="2">
        <v>170.84</v>
      </c>
      <c r="AQ15" s="2">
        <v>18.399999999999999</v>
      </c>
      <c r="AR15" s="2">
        <v>606.24</v>
      </c>
      <c r="AS15" s="33"/>
      <c r="AT15" s="2"/>
      <c r="AU15" s="2"/>
      <c r="AV15" s="2"/>
      <c r="AW15" s="33"/>
      <c r="AX15" s="2"/>
      <c r="AY15" s="2"/>
      <c r="AZ15" s="2"/>
      <c r="BA15" s="2"/>
      <c r="BB15" s="2"/>
      <c r="BC15" s="2"/>
      <c r="BD15" s="2"/>
    </row>
    <row r="16" spans="1:56" x14ac:dyDescent="0.25">
      <c r="A16" s="40" t="s">
        <v>47</v>
      </c>
      <c r="B16" s="1" t="s">
        <v>110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33">
        <v>60.3</v>
      </c>
      <c r="I16" s="2">
        <v>0</v>
      </c>
      <c r="J16" s="2">
        <v>0</v>
      </c>
      <c r="K16" s="2">
        <v>60.3</v>
      </c>
      <c r="L16" s="2">
        <v>60.3</v>
      </c>
      <c r="M16" s="2">
        <v>0</v>
      </c>
      <c r="N16" s="2">
        <v>0</v>
      </c>
      <c r="O16" s="2">
        <v>60.3</v>
      </c>
      <c r="P16" s="33">
        <v>60.3</v>
      </c>
      <c r="Q16" s="2">
        <v>0</v>
      </c>
      <c r="R16" s="2">
        <v>0</v>
      </c>
      <c r="S16" s="2">
        <v>60.3</v>
      </c>
      <c r="T16" s="33">
        <v>60.3</v>
      </c>
      <c r="U16" s="2">
        <v>0</v>
      </c>
      <c r="V16" s="2">
        <v>0</v>
      </c>
      <c r="W16" s="2">
        <v>60.3</v>
      </c>
      <c r="X16" s="44">
        <v>60.3</v>
      </c>
      <c r="Y16" s="1">
        <v>0</v>
      </c>
      <c r="Z16" s="1">
        <v>0</v>
      </c>
      <c r="AA16" s="1">
        <v>60.3</v>
      </c>
      <c r="AE16" s="40" t="s">
        <v>31</v>
      </c>
      <c r="AF16" s="41" t="s">
        <v>36</v>
      </c>
      <c r="AG16" s="2">
        <v>1337.55</v>
      </c>
      <c r="AH16" s="2">
        <v>70.069999999999993</v>
      </c>
      <c r="AI16" s="2">
        <v>62.4</v>
      </c>
      <c r="AJ16" s="2">
        <v>3730.96</v>
      </c>
      <c r="AK16" s="33">
        <v>2022.65</v>
      </c>
      <c r="AL16" s="2">
        <v>279.18</v>
      </c>
      <c r="AM16" s="2">
        <v>119.62</v>
      </c>
      <c r="AN16" s="2">
        <v>3362.41</v>
      </c>
      <c r="AO16" s="33">
        <v>492.59</v>
      </c>
      <c r="AP16" s="2">
        <v>564.96</v>
      </c>
      <c r="AQ16" s="2">
        <v>0</v>
      </c>
      <c r="AR16" s="2">
        <v>2237.84</v>
      </c>
      <c r="AS16" s="33">
        <v>1391.73</v>
      </c>
      <c r="AT16" s="2">
        <v>186.65</v>
      </c>
      <c r="AU16" s="2">
        <v>253.01</v>
      </c>
      <c r="AV16" s="2">
        <v>3629.85</v>
      </c>
      <c r="AW16" s="33">
        <v>1358.52</v>
      </c>
      <c r="AX16" s="2">
        <v>1528.31</v>
      </c>
      <c r="AY16" s="2">
        <v>539.86</v>
      </c>
      <c r="AZ16" s="2">
        <v>3874.42</v>
      </c>
      <c r="BA16" s="2"/>
      <c r="BB16" s="2"/>
      <c r="BC16" s="2"/>
      <c r="BD16" s="2"/>
    </row>
    <row r="17" spans="1:56" x14ac:dyDescent="0.25">
      <c r="A17" s="40" t="s">
        <v>32</v>
      </c>
      <c r="B17" s="1" t="s">
        <v>110</v>
      </c>
      <c r="C17" s="1">
        <v>28</v>
      </c>
      <c r="D17" s="1">
        <v>30</v>
      </c>
      <c r="E17" s="1">
        <v>29</v>
      </c>
      <c r="F17" s="1">
        <v>35</v>
      </c>
      <c r="G17" s="1">
        <v>36</v>
      </c>
      <c r="H17" s="33">
        <v>55559.45</v>
      </c>
      <c r="I17" s="2">
        <v>32463.21</v>
      </c>
      <c r="J17" s="2">
        <v>155682.57</v>
      </c>
      <c r="K17" s="2">
        <v>243705.23</v>
      </c>
      <c r="L17" s="2">
        <v>102361.94</v>
      </c>
      <c r="M17" s="2">
        <v>53559.7</v>
      </c>
      <c r="N17" s="2">
        <v>186958.89</v>
      </c>
      <c r="O17" s="2">
        <v>342880.53</v>
      </c>
      <c r="P17" s="33">
        <v>68135.56</v>
      </c>
      <c r="Q17" s="2">
        <v>75126.63</v>
      </c>
      <c r="R17" s="2">
        <v>132206.69</v>
      </c>
      <c r="S17" s="2">
        <v>275468.88</v>
      </c>
      <c r="T17" s="33">
        <v>82405.06</v>
      </c>
      <c r="U17" s="2">
        <v>58902.82</v>
      </c>
      <c r="V17" s="2">
        <v>188849.88</v>
      </c>
      <c r="W17" s="2">
        <v>330157.76</v>
      </c>
      <c r="X17" s="44">
        <v>68554.289999999994</v>
      </c>
      <c r="Y17" s="1">
        <v>62329.34</v>
      </c>
      <c r="Z17" s="1">
        <v>198194.96999999997</v>
      </c>
      <c r="AA17" s="1">
        <v>329078.59999999998</v>
      </c>
      <c r="AE17" s="40" t="s">
        <v>47</v>
      </c>
      <c r="AF17" s="41" t="s">
        <v>36</v>
      </c>
      <c r="AG17" s="2">
        <v>165.46</v>
      </c>
      <c r="AH17" s="2">
        <v>0</v>
      </c>
      <c r="AI17" s="2">
        <v>0</v>
      </c>
      <c r="AJ17" s="2">
        <v>636.75</v>
      </c>
      <c r="AK17" s="33">
        <v>645.86</v>
      </c>
      <c r="AL17" s="2">
        <v>39.11</v>
      </c>
      <c r="AM17" s="2">
        <v>0</v>
      </c>
      <c r="AN17" s="2">
        <v>1248.98</v>
      </c>
      <c r="AO17" s="33">
        <v>12.9</v>
      </c>
      <c r="AP17" s="2">
        <v>0</v>
      </c>
      <c r="AQ17" s="2">
        <v>0</v>
      </c>
      <c r="AR17" s="2">
        <v>153.84</v>
      </c>
      <c r="AS17" s="33">
        <v>591.64</v>
      </c>
      <c r="AT17" s="2">
        <v>77.430000000000007</v>
      </c>
      <c r="AU17" s="2">
        <v>0</v>
      </c>
      <c r="AV17" s="2">
        <v>1156.79</v>
      </c>
      <c r="AW17" s="33">
        <v>344.65</v>
      </c>
      <c r="AX17" s="2">
        <v>190.08</v>
      </c>
      <c r="AY17" s="2">
        <v>0</v>
      </c>
      <c r="AZ17" s="2">
        <v>852.92</v>
      </c>
      <c r="BA17" s="2"/>
      <c r="BB17" s="2"/>
      <c r="BC17" s="2"/>
      <c r="BD17" s="2"/>
    </row>
    <row r="18" spans="1:56" x14ac:dyDescent="0.25">
      <c r="A18" s="40" t="s">
        <v>86</v>
      </c>
      <c r="B18" s="1" t="s">
        <v>110</v>
      </c>
      <c r="C18" s="1">
        <v>7</v>
      </c>
      <c r="D18" s="1">
        <v>7</v>
      </c>
      <c r="E18" s="1">
        <v>6</v>
      </c>
      <c r="F18" s="1">
        <v>7</v>
      </c>
      <c r="G18" s="1">
        <v>7</v>
      </c>
      <c r="H18" s="33">
        <v>26966.74</v>
      </c>
      <c r="I18" s="2">
        <v>15780.03</v>
      </c>
      <c r="J18" s="2">
        <v>44135.850000000006</v>
      </c>
      <c r="K18" s="2">
        <v>86882.62</v>
      </c>
      <c r="L18" s="2">
        <v>33193.4</v>
      </c>
      <c r="M18" s="2">
        <v>26966.74</v>
      </c>
      <c r="N18" s="2">
        <v>59915.88</v>
      </c>
      <c r="O18" s="2">
        <v>120076.02</v>
      </c>
      <c r="P18" s="33">
        <v>20703.439999999999</v>
      </c>
      <c r="Q18" s="2">
        <v>30305.9</v>
      </c>
      <c r="R18" s="2">
        <v>67291.13</v>
      </c>
      <c r="S18" s="2">
        <v>118300.47</v>
      </c>
      <c r="T18" s="33">
        <v>31000.33</v>
      </c>
      <c r="U18" s="2">
        <v>20703.439999999999</v>
      </c>
      <c r="V18" s="2">
        <v>65675.95</v>
      </c>
      <c r="W18" s="2">
        <v>117379.72</v>
      </c>
      <c r="X18" s="44">
        <v>23015.919999999998</v>
      </c>
      <c r="Y18" s="1">
        <v>29191.25</v>
      </c>
      <c r="Z18" s="1">
        <v>65172.55</v>
      </c>
      <c r="AA18" s="1">
        <v>117379.72</v>
      </c>
      <c r="AE18" s="40" t="s">
        <v>48</v>
      </c>
      <c r="AF18" s="41" t="s">
        <v>36</v>
      </c>
      <c r="AG18" s="2"/>
      <c r="AH18" s="2"/>
      <c r="AI18" s="2"/>
      <c r="AJ18" s="2"/>
      <c r="AK18" s="33">
        <v>4.43</v>
      </c>
      <c r="AL18" s="2">
        <v>0</v>
      </c>
      <c r="AM18" s="2">
        <v>0</v>
      </c>
      <c r="AN18" s="2">
        <v>129.63</v>
      </c>
      <c r="AO18" s="33">
        <v>125.2</v>
      </c>
      <c r="AP18" s="2">
        <v>4.43</v>
      </c>
      <c r="AQ18" s="2">
        <v>0</v>
      </c>
      <c r="AR18" s="2">
        <v>230.61</v>
      </c>
      <c r="AS18" s="33">
        <v>100.98</v>
      </c>
      <c r="AT18" s="2">
        <v>125.2</v>
      </c>
      <c r="AU18" s="2">
        <v>4.43</v>
      </c>
      <c r="AV18" s="2">
        <v>288.27</v>
      </c>
      <c r="AW18" s="33">
        <v>57.66</v>
      </c>
      <c r="AX18" s="2">
        <v>100.98</v>
      </c>
      <c r="AY18" s="2">
        <v>129.63</v>
      </c>
      <c r="AZ18" s="2">
        <v>331.1</v>
      </c>
      <c r="BA18" s="2"/>
      <c r="BB18" s="2"/>
      <c r="BC18" s="2"/>
      <c r="BD18" s="2"/>
    </row>
    <row r="19" spans="1:56" x14ac:dyDescent="0.25">
      <c r="A19" s="40" t="s">
        <v>50</v>
      </c>
      <c r="B19" s="1" t="s">
        <v>110</v>
      </c>
      <c r="C19" s="1">
        <v>2</v>
      </c>
      <c r="H19" s="33">
        <v>31.08</v>
      </c>
      <c r="I19" s="2">
        <v>0</v>
      </c>
      <c r="J19" s="2">
        <v>0</v>
      </c>
      <c r="K19" s="2">
        <v>31.08</v>
      </c>
      <c r="L19" s="2"/>
      <c r="M19" s="2"/>
      <c r="N19" s="2"/>
      <c r="O19" s="2"/>
      <c r="P19" s="33"/>
      <c r="Q19" s="2"/>
      <c r="R19" s="2"/>
      <c r="S19" s="2"/>
      <c r="T19" s="33"/>
      <c r="U19" s="2"/>
      <c r="V19" s="2"/>
      <c r="W19" s="2"/>
      <c r="AE19" s="40" t="s">
        <v>32</v>
      </c>
      <c r="AF19" s="41" t="s">
        <v>36</v>
      </c>
      <c r="AG19" s="2">
        <v>153.52000000000001</v>
      </c>
      <c r="AH19" s="2">
        <v>0</v>
      </c>
      <c r="AI19" s="2">
        <v>0</v>
      </c>
      <c r="AJ19" s="2">
        <v>544.55999999999995</v>
      </c>
      <c r="AK19" s="33">
        <v>1262.02</v>
      </c>
      <c r="AL19" s="2">
        <v>0</v>
      </c>
      <c r="AM19" s="2">
        <v>0</v>
      </c>
      <c r="AN19" s="2">
        <v>2728</v>
      </c>
      <c r="AO19" s="33">
        <v>696.8</v>
      </c>
      <c r="AP19" s="2">
        <v>402.55</v>
      </c>
      <c r="AQ19" s="2">
        <v>0</v>
      </c>
      <c r="AR19" s="2">
        <v>1930.51</v>
      </c>
      <c r="AS19" s="33">
        <v>1000.85</v>
      </c>
      <c r="AT19" s="2">
        <v>270.70999999999998</v>
      </c>
      <c r="AU19" s="2">
        <v>6</v>
      </c>
      <c r="AV19" s="2">
        <v>1601.99</v>
      </c>
      <c r="AW19" s="33">
        <v>323.27999999999997</v>
      </c>
      <c r="AX19" s="2">
        <v>389.63</v>
      </c>
      <c r="AY19" s="2">
        <v>80.61</v>
      </c>
      <c r="AZ19" s="2">
        <v>1096.69</v>
      </c>
      <c r="BA19" s="2"/>
      <c r="BB19" s="2"/>
      <c r="BC19" s="2"/>
      <c r="BD19" s="2"/>
    </row>
    <row r="20" spans="1:56" x14ac:dyDescent="0.25">
      <c r="A20" s="40" t="s">
        <v>24</v>
      </c>
      <c r="B20" s="1" t="s">
        <v>110</v>
      </c>
      <c r="G20" s="1">
        <v>1</v>
      </c>
      <c r="H20" s="33"/>
      <c r="I20" s="2"/>
      <c r="J20" s="2"/>
      <c r="K20" s="2"/>
      <c r="L20" s="2"/>
      <c r="M20" s="2"/>
      <c r="N20" s="2"/>
      <c r="O20" s="2"/>
      <c r="P20" s="33"/>
      <c r="Q20" s="2"/>
      <c r="R20" s="2"/>
      <c r="S20" s="2"/>
      <c r="T20" s="33"/>
      <c r="U20" s="2"/>
      <c r="V20" s="2"/>
      <c r="W20" s="2"/>
      <c r="X20" s="44">
        <v>102.57</v>
      </c>
      <c r="Y20" s="1">
        <v>0</v>
      </c>
      <c r="Z20" s="1">
        <v>0</v>
      </c>
      <c r="AA20" s="1">
        <v>102.57</v>
      </c>
      <c r="AE20" s="40" t="s">
        <v>49</v>
      </c>
      <c r="AF20" s="41" t="s">
        <v>36</v>
      </c>
      <c r="AG20" s="2"/>
      <c r="AH20" s="2"/>
      <c r="AI20" s="2"/>
      <c r="AJ20" s="2"/>
      <c r="AK20" s="33">
        <v>186.64</v>
      </c>
      <c r="AL20" s="2">
        <v>0</v>
      </c>
      <c r="AM20" s="2">
        <v>0</v>
      </c>
      <c r="AN20" s="2">
        <v>299.3</v>
      </c>
      <c r="AO20" s="33">
        <v>173.3</v>
      </c>
      <c r="AP20" s="2">
        <v>0</v>
      </c>
      <c r="AQ20" s="2">
        <v>0</v>
      </c>
      <c r="AR20" s="2">
        <v>586.72</v>
      </c>
      <c r="AS20" s="33"/>
      <c r="AT20" s="2"/>
      <c r="AU20" s="2"/>
      <c r="AV20" s="2"/>
      <c r="AW20" s="33"/>
      <c r="AX20" s="2"/>
      <c r="AY20" s="2"/>
      <c r="AZ20" s="2"/>
      <c r="BA20" s="2"/>
      <c r="BB20" s="2"/>
      <c r="BC20" s="2"/>
      <c r="BD20" s="2"/>
    </row>
    <row r="21" spans="1:56" x14ac:dyDescent="0.25">
      <c r="A21" s="40" t="s">
        <v>25</v>
      </c>
      <c r="B21" s="1" t="s">
        <v>110</v>
      </c>
      <c r="D21" s="1">
        <v>1</v>
      </c>
      <c r="H21" s="33"/>
      <c r="I21" s="2"/>
      <c r="J21" s="2"/>
      <c r="K21" s="2"/>
      <c r="L21" s="2">
        <v>300.93</v>
      </c>
      <c r="M21" s="2">
        <v>0</v>
      </c>
      <c r="N21" s="2">
        <v>0</v>
      </c>
      <c r="O21" s="2">
        <v>300.93</v>
      </c>
      <c r="P21" s="33"/>
      <c r="Q21" s="2"/>
      <c r="R21" s="2"/>
      <c r="S21" s="2"/>
      <c r="T21" s="33"/>
      <c r="U21" s="2"/>
      <c r="V21" s="2"/>
      <c r="W21" s="2"/>
      <c r="AE21" s="40" t="s">
        <v>50</v>
      </c>
      <c r="AF21" s="41" t="s">
        <v>36</v>
      </c>
      <c r="AG21" s="2">
        <v>636.36</v>
      </c>
      <c r="AH21" s="2">
        <v>0</v>
      </c>
      <c r="AI21" s="2">
        <v>457.78</v>
      </c>
      <c r="AJ21" s="2">
        <v>2557.34</v>
      </c>
      <c r="AK21" s="33">
        <v>1173.51</v>
      </c>
      <c r="AL21" s="2">
        <v>77.290000000000006</v>
      </c>
      <c r="AM21" s="2">
        <v>457.78</v>
      </c>
      <c r="AN21" s="2">
        <v>2685.93</v>
      </c>
      <c r="AO21" s="33">
        <v>748.57</v>
      </c>
      <c r="AP21" s="2">
        <v>189.17</v>
      </c>
      <c r="AQ21" s="2">
        <v>518.97</v>
      </c>
      <c r="AR21" s="2">
        <v>2470.69</v>
      </c>
      <c r="AS21" s="33">
        <v>1065.54</v>
      </c>
      <c r="AT21" s="2">
        <v>619.22</v>
      </c>
      <c r="AU21" s="2">
        <v>213.54</v>
      </c>
      <c r="AV21" s="2">
        <v>2891.83</v>
      </c>
      <c r="AW21" s="33">
        <v>589.51</v>
      </c>
      <c r="AX21" s="2">
        <v>500.02</v>
      </c>
      <c r="AY21" s="2">
        <v>25.39</v>
      </c>
      <c r="AZ21" s="2">
        <v>1558.86</v>
      </c>
      <c r="BA21" s="2"/>
      <c r="BB21" s="2"/>
      <c r="BC21" s="2"/>
      <c r="BD21" s="2"/>
    </row>
    <row r="22" spans="1:56" x14ac:dyDescent="0.25">
      <c r="A22" s="40" t="s">
        <v>51</v>
      </c>
      <c r="B22" s="1" t="s">
        <v>110</v>
      </c>
      <c r="C22" s="1">
        <v>5</v>
      </c>
      <c r="D22" s="1">
        <v>7</v>
      </c>
      <c r="E22" s="1">
        <v>5</v>
      </c>
      <c r="F22" s="1">
        <v>4</v>
      </c>
      <c r="G22" s="1">
        <v>7</v>
      </c>
      <c r="H22" s="33">
        <v>6819.45</v>
      </c>
      <c r="I22" s="2">
        <v>0</v>
      </c>
      <c r="J22" s="2">
        <v>0</v>
      </c>
      <c r="K22" s="2">
        <v>6819.45</v>
      </c>
      <c r="L22" s="2">
        <v>10786.14</v>
      </c>
      <c r="M22" s="2">
        <v>1255.1400000000001</v>
      </c>
      <c r="N22" s="2">
        <v>0</v>
      </c>
      <c r="O22" s="2">
        <v>12041.28</v>
      </c>
      <c r="P22" s="33">
        <v>3087.57</v>
      </c>
      <c r="Q22" s="2">
        <v>905.59</v>
      </c>
      <c r="R22" s="2">
        <v>0</v>
      </c>
      <c r="S22" s="2">
        <v>3993.16</v>
      </c>
      <c r="T22" s="33">
        <v>8157.23</v>
      </c>
      <c r="U22" s="2">
        <v>1196.8900000000001</v>
      </c>
      <c r="V22" s="2">
        <v>58.25</v>
      </c>
      <c r="W22" s="2">
        <v>9412.3700000000008</v>
      </c>
      <c r="X22" s="44">
        <v>4833.82</v>
      </c>
      <c r="Y22" s="1">
        <v>353.37</v>
      </c>
      <c r="Z22" s="1">
        <v>0</v>
      </c>
      <c r="AA22" s="1">
        <v>5187.1899999999996</v>
      </c>
      <c r="AE22" s="40" t="s">
        <v>24</v>
      </c>
      <c r="AF22" s="41" t="s">
        <v>36</v>
      </c>
      <c r="AG22" s="2"/>
      <c r="AH22" s="2"/>
      <c r="AI22" s="2"/>
      <c r="AJ22" s="2"/>
      <c r="AK22" s="33"/>
      <c r="AL22" s="2"/>
      <c r="AM22" s="2"/>
      <c r="AN22" s="2"/>
      <c r="AO22" s="33"/>
      <c r="AP22" s="2"/>
      <c r="AQ22" s="2"/>
      <c r="AR22" s="2"/>
      <c r="AS22" s="33">
        <v>96.39</v>
      </c>
      <c r="AT22" s="2">
        <v>109.05</v>
      </c>
      <c r="AU22" s="2">
        <v>227.77</v>
      </c>
      <c r="AV22" s="2">
        <v>509.61</v>
      </c>
      <c r="AW22" s="33"/>
      <c r="AX22" s="2"/>
      <c r="AY22" s="2"/>
      <c r="AZ22" s="2"/>
      <c r="BA22" s="2"/>
      <c r="BB22" s="2"/>
      <c r="BC22" s="2"/>
      <c r="BD22" s="2"/>
    </row>
    <row r="23" spans="1:56" x14ac:dyDescent="0.25">
      <c r="A23" s="40" t="s">
        <v>52</v>
      </c>
      <c r="B23" s="1" t="s">
        <v>110</v>
      </c>
      <c r="C23" s="1">
        <v>1</v>
      </c>
      <c r="D23" s="1">
        <v>1</v>
      </c>
      <c r="F23" s="1">
        <v>1</v>
      </c>
      <c r="H23" s="33">
        <v>343.06</v>
      </c>
      <c r="I23" s="2">
        <v>0</v>
      </c>
      <c r="J23" s="2">
        <v>0</v>
      </c>
      <c r="K23" s="2">
        <v>343.06</v>
      </c>
      <c r="L23" s="2">
        <v>493.72</v>
      </c>
      <c r="M23" s="2">
        <v>0</v>
      </c>
      <c r="N23" s="2">
        <v>0</v>
      </c>
      <c r="O23" s="2">
        <v>493.72</v>
      </c>
      <c r="P23" s="33"/>
      <c r="Q23" s="2"/>
      <c r="R23" s="2"/>
      <c r="S23" s="2"/>
      <c r="T23" s="33">
        <v>57.41</v>
      </c>
      <c r="U23" s="2">
        <v>0</v>
      </c>
      <c r="V23" s="2">
        <v>0</v>
      </c>
      <c r="W23" s="2">
        <v>57.41</v>
      </c>
      <c r="AE23" s="40" t="s">
        <v>51</v>
      </c>
      <c r="AF23" s="41" t="s">
        <v>36</v>
      </c>
      <c r="AG23" s="2">
        <v>569.85</v>
      </c>
      <c r="AH23" s="2">
        <v>106.29</v>
      </c>
      <c r="AI23" s="2">
        <v>23.69</v>
      </c>
      <c r="AJ23" s="2">
        <v>2265.62</v>
      </c>
      <c r="AK23" s="33">
        <v>2067.9899999999998</v>
      </c>
      <c r="AL23" s="2">
        <v>444.65</v>
      </c>
      <c r="AM23" s="2">
        <v>98.81</v>
      </c>
      <c r="AN23" s="2">
        <v>4947.8999999999996</v>
      </c>
      <c r="AO23" s="33">
        <v>690.97</v>
      </c>
      <c r="AP23" s="2">
        <v>398.43</v>
      </c>
      <c r="AQ23" s="2">
        <v>123.36</v>
      </c>
      <c r="AR23" s="2">
        <v>1956.75</v>
      </c>
      <c r="AS23" s="33">
        <v>1329.87</v>
      </c>
      <c r="AT23" s="2">
        <v>611.6</v>
      </c>
      <c r="AU23" s="2">
        <v>521.79</v>
      </c>
      <c r="AV23" s="2">
        <v>3475.46</v>
      </c>
      <c r="AW23" s="33">
        <v>1417.63</v>
      </c>
      <c r="AX23" s="2">
        <v>1210.73</v>
      </c>
      <c r="AY23" s="2">
        <v>1133.3900000000001</v>
      </c>
      <c r="AZ23" s="2">
        <v>5045.59</v>
      </c>
      <c r="BA23" s="2"/>
      <c r="BB23" s="2"/>
      <c r="BC23" s="2"/>
      <c r="BD23" s="2"/>
    </row>
    <row r="24" spans="1:56" x14ac:dyDescent="0.25">
      <c r="A24" s="40" t="s">
        <v>53</v>
      </c>
      <c r="B24" s="1" t="s">
        <v>110</v>
      </c>
      <c r="C24" s="1">
        <v>11</v>
      </c>
      <c r="D24" s="1">
        <v>9</v>
      </c>
      <c r="E24" s="1">
        <v>11</v>
      </c>
      <c r="F24" s="1">
        <v>10</v>
      </c>
      <c r="G24" s="1">
        <v>9</v>
      </c>
      <c r="H24" s="33">
        <v>8283.24</v>
      </c>
      <c r="I24" s="2">
        <v>2707.68</v>
      </c>
      <c r="J24" s="2">
        <v>11053.98</v>
      </c>
      <c r="K24" s="2">
        <v>22044.9</v>
      </c>
      <c r="L24" s="2">
        <v>9500.31</v>
      </c>
      <c r="M24" s="2">
        <v>4941.04</v>
      </c>
      <c r="N24" s="2">
        <v>8928.98</v>
      </c>
      <c r="O24" s="2">
        <v>23370.33</v>
      </c>
      <c r="P24" s="33">
        <v>11649.82</v>
      </c>
      <c r="Q24" s="2">
        <v>5500.78</v>
      </c>
      <c r="R24" s="2">
        <v>2159.1999999999998</v>
      </c>
      <c r="S24" s="2">
        <v>19309.8</v>
      </c>
      <c r="T24" s="33">
        <v>12123.68</v>
      </c>
      <c r="U24" s="2">
        <v>7065.74</v>
      </c>
      <c r="V24" s="2">
        <v>7567.6399999999994</v>
      </c>
      <c r="W24" s="2">
        <v>26757.06</v>
      </c>
      <c r="X24" s="44">
        <v>8444.1299999999992</v>
      </c>
      <c r="Y24" s="1">
        <v>6764.42</v>
      </c>
      <c r="Z24" s="1">
        <v>9130.48</v>
      </c>
      <c r="AA24" s="1">
        <v>24339.03</v>
      </c>
      <c r="AE24" s="40" t="s">
        <v>52</v>
      </c>
      <c r="AF24" s="41" t="s">
        <v>36</v>
      </c>
      <c r="AG24" s="2">
        <v>287.33</v>
      </c>
      <c r="AH24" s="2">
        <v>51.52</v>
      </c>
      <c r="AI24" s="2">
        <v>26.22</v>
      </c>
      <c r="AJ24" s="2">
        <v>725.28</v>
      </c>
      <c r="AK24" s="33">
        <v>1058.8699999999999</v>
      </c>
      <c r="AL24" s="2">
        <v>84.39</v>
      </c>
      <c r="AM24" s="2">
        <v>77.739999999999995</v>
      </c>
      <c r="AN24" s="2">
        <v>2037.31</v>
      </c>
      <c r="AO24" s="33">
        <v>535.85</v>
      </c>
      <c r="AP24" s="2">
        <v>243.84</v>
      </c>
      <c r="AQ24" s="2">
        <v>0</v>
      </c>
      <c r="AR24" s="2">
        <v>1562.24</v>
      </c>
      <c r="AS24" s="33">
        <v>124.63</v>
      </c>
      <c r="AT24" s="2">
        <v>32.450000000000003</v>
      </c>
      <c r="AU24" s="2">
        <v>0</v>
      </c>
      <c r="AV24" s="2">
        <v>270.08999999999997</v>
      </c>
      <c r="AW24" s="33">
        <v>113.01</v>
      </c>
      <c r="AX24" s="2">
        <v>124.63</v>
      </c>
      <c r="AY24" s="2">
        <v>32.450000000000003</v>
      </c>
      <c r="AZ24" s="2">
        <v>365.11</v>
      </c>
      <c r="BA24" s="2"/>
      <c r="BB24" s="2"/>
      <c r="BC24" s="2"/>
      <c r="BD24" s="2"/>
    </row>
    <row r="25" spans="1:56" x14ac:dyDescent="0.25">
      <c r="A25" s="40" t="s">
        <v>107</v>
      </c>
      <c r="B25" s="1" t="s">
        <v>110</v>
      </c>
      <c r="D25" s="1">
        <v>3</v>
      </c>
      <c r="H25" s="33"/>
      <c r="I25" s="2"/>
      <c r="J25" s="2"/>
      <c r="K25" s="2"/>
      <c r="L25" s="2">
        <v>34369.25</v>
      </c>
      <c r="M25" s="2">
        <v>0</v>
      </c>
      <c r="N25" s="2">
        <v>0</v>
      </c>
      <c r="O25" s="2">
        <v>34369.25</v>
      </c>
      <c r="P25" s="33"/>
      <c r="Q25" s="2"/>
      <c r="R25" s="2"/>
      <c r="S25" s="2"/>
      <c r="T25" s="33"/>
      <c r="U25" s="2"/>
      <c r="V25" s="2"/>
      <c r="W25" s="2"/>
      <c r="AE25" s="40" t="s">
        <v>53</v>
      </c>
      <c r="AF25" s="41" t="s">
        <v>36</v>
      </c>
      <c r="AG25" s="2">
        <v>1052.97</v>
      </c>
      <c r="AH25" s="2">
        <v>296.54000000000002</v>
      </c>
      <c r="AI25" s="2">
        <v>154.66999999999999</v>
      </c>
      <c r="AJ25" s="2">
        <v>2621.14</v>
      </c>
      <c r="AK25" s="33">
        <v>1487.28</v>
      </c>
      <c r="AL25" s="2">
        <v>492.63</v>
      </c>
      <c r="AM25" s="2">
        <v>34.51</v>
      </c>
      <c r="AN25" s="2">
        <v>4113.37</v>
      </c>
      <c r="AO25" s="33">
        <v>694.51</v>
      </c>
      <c r="AP25" s="2">
        <v>144</v>
      </c>
      <c r="AQ25" s="2">
        <v>117.81</v>
      </c>
      <c r="AR25" s="2">
        <v>2071.9899999999998</v>
      </c>
      <c r="AS25" s="33">
        <v>1154.18</v>
      </c>
      <c r="AT25" s="2">
        <v>503.8</v>
      </c>
      <c r="AU25" s="2">
        <v>6.75</v>
      </c>
      <c r="AV25" s="2">
        <v>2579.6799999999998</v>
      </c>
      <c r="AW25" s="33">
        <v>751.2</v>
      </c>
      <c r="AX25" s="2">
        <v>675.08</v>
      </c>
      <c r="AY25" s="2">
        <v>198.19</v>
      </c>
      <c r="AZ25" s="2">
        <v>2292.9299999999998</v>
      </c>
      <c r="BA25" s="2"/>
      <c r="BB25" s="2"/>
      <c r="BC25" s="2"/>
      <c r="BD25" s="2"/>
    </row>
    <row r="26" spans="1:56" x14ac:dyDescent="0.25">
      <c r="A26" s="40" t="s">
        <v>54</v>
      </c>
      <c r="B26" s="1" t="s">
        <v>110</v>
      </c>
      <c r="F26" s="1">
        <v>1</v>
      </c>
      <c r="H26" s="33"/>
      <c r="I26" s="2"/>
      <c r="J26" s="2"/>
      <c r="K26" s="2"/>
      <c r="L26" s="2"/>
      <c r="M26" s="2"/>
      <c r="N26" s="2"/>
      <c r="O26" s="2"/>
      <c r="P26" s="33"/>
      <c r="Q26" s="2"/>
      <c r="R26" s="2"/>
      <c r="S26" s="2"/>
      <c r="T26" s="33">
        <v>761.83</v>
      </c>
      <c r="U26" s="2">
        <v>0</v>
      </c>
      <c r="V26" s="2">
        <v>0</v>
      </c>
      <c r="W26" s="2">
        <v>761.83</v>
      </c>
      <c r="AE26" s="40" t="s">
        <v>54</v>
      </c>
      <c r="AF26" s="41" t="s">
        <v>36</v>
      </c>
      <c r="AG26" s="2"/>
      <c r="AH26" s="2"/>
      <c r="AI26" s="2"/>
      <c r="AJ26" s="2"/>
      <c r="AK26" s="33">
        <v>760.43</v>
      </c>
      <c r="AL26" s="2">
        <v>0</v>
      </c>
      <c r="AM26" s="2">
        <v>0</v>
      </c>
      <c r="AN26" s="2">
        <v>1401.39</v>
      </c>
      <c r="AO26" s="33">
        <v>349.3</v>
      </c>
      <c r="AP26" s="2">
        <v>139.53</v>
      </c>
      <c r="AQ26" s="2">
        <v>0</v>
      </c>
      <c r="AR26" s="2">
        <v>1171.24</v>
      </c>
      <c r="AS26" s="33">
        <v>578.45000000000005</v>
      </c>
      <c r="AT26" s="2">
        <v>141.6</v>
      </c>
      <c r="AU26" s="2">
        <v>0</v>
      </c>
      <c r="AV26" s="2">
        <v>1095.1099999999999</v>
      </c>
      <c r="AW26" s="33">
        <v>486.17</v>
      </c>
      <c r="AX26" s="2">
        <v>473.78</v>
      </c>
      <c r="AY26" s="2">
        <v>188.58</v>
      </c>
      <c r="AZ26" s="2">
        <v>1505.43</v>
      </c>
      <c r="BA26" s="2"/>
      <c r="BB26" s="2"/>
      <c r="BC26" s="2"/>
      <c r="BD26" s="2"/>
    </row>
    <row r="27" spans="1:56" x14ac:dyDescent="0.25">
      <c r="A27" s="40" t="s">
        <v>18</v>
      </c>
      <c r="B27" s="1" t="s">
        <v>110</v>
      </c>
      <c r="D27" s="1">
        <v>1</v>
      </c>
      <c r="H27" s="33"/>
      <c r="I27" s="2"/>
      <c r="J27" s="2"/>
      <c r="K27" s="2"/>
      <c r="L27" s="2">
        <v>8063.12</v>
      </c>
      <c r="M27" s="2">
        <v>0</v>
      </c>
      <c r="N27" s="2">
        <v>0</v>
      </c>
      <c r="O27" s="2">
        <v>8063.12</v>
      </c>
      <c r="P27" s="33"/>
      <c r="Q27" s="2"/>
      <c r="R27" s="2"/>
      <c r="S27" s="2"/>
      <c r="T27" s="33"/>
      <c r="U27" s="2"/>
      <c r="V27" s="2"/>
      <c r="W27" s="2"/>
      <c r="AE27" s="40" t="s">
        <v>18</v>
      </c>
      <c r="AF27" s="41" t="s">
        <v>36</v>
      </c>
      <c r="AG27" s="2">
        <v>193.99</v>
      </c>
      <c r="AH27" s="2">
        <v>32.68</v>
      </c>
      <c r="AI27" s="2">
        <v>25.06</v>
      </c>
      <c r="AJ27" s="2">
        <v>526.23</v>
      </c>
      <c r="AK27" s="33">
        <v>991.01</v>
      </c>
      <c r="AL27" s="2">
        <v>0</v>
      </c>
      <c r="AM27" s="2">
        <v>0</v>
      </c>
      <c r="AN27" s="2">
        <v>1823.75</v>
      </c>
      <c r="AO27" s="33">
        <v>625.16999999999996</v>
      </c>
      <c r="AP27" s="2">
        <v>363.71</v>
      </c>
      <c r="AQ27" s="2">
        <v>0</v>
      </c>
      <c r="AR27" s="2">
        <v>1779.79</v>
      </c>
      <c r="AS27" s="33">
        <v>588.33000000000004</v>
      </c>
      <c r="AT27" s="2">
        <v>260.94</v>
      </c>
      <c r="AU27" s="2">
        <v>0</v>
      </c>
      <c r="AV27" s="2">
        <v>1360.23</v>
      </c>
      <c r="AW27" s="33">
        <v>225.35</v>
      </c>
      <c r="AX27" s="2">
        <v>225.12</v>
      </c>
      <c r="AY27" s="2">
        <v>126.29</v>
      </c>
      <c r="AZ27" s="2">
        <v>793.15</v>
      </c>
      <c r="BA27" s="2"/>
      <c r="BB27" s="2"/>
      <c r="BC27" s="2"/>
      <c r="BD27" s="2"/>
    </row>
    <row r="28" spans="1:56" x14ac:dyDescent="0.25">
      <c r="A28" s="40" t="s">
        <v>55</v>
      </c>
      <c r="B28" s="1" t="s">
        <v>110</v>
      </c>
      <c r="D28" s="1">
        <v>1</v>
      </c>
      <c r="E28" s="1">
        <v>1</v>
      </c>
      <c r="H28" s="33"/>
      <c r="I28" s="2"/>
      <c r="J28" s="2"/>
      <c r="K28" s="2"/>
      <c r="L28" s="2">
        <v>2518.4699999999998</v>
      </c>
      <c r="M28" s="2">
        <v>0</v>
      </c>
      <c r="N28" s="2">
        <v>0</v>
      </c>
      <c r="O28" s="2">
        <v>2518.4699999999998</v>
      </c>
      <c r="P28" s="33">
        <v>2471.6</v>
      </c>
      <c r="Q28" s="2">
        <v>2518.4699999999998</v>
      </c>
      <c r="R28" s="2">
        <v>0</v>
      </c>
      <c r="S28" s="2">
        <v>4990.07</v>
      </c>
      <c r="T28" s="33"/>
      <c r="U28" s="2"/>
      <c r="V28" s="2"/>
      <c r="W28" s="2"/>
      <c r="AE28" s="40" t="s">
        <v>55</v>
      </c>
      <c r="AF28" s="41" t="s">
        <v>36</v>
      </c>
      <c r="AG28" s="2">
        <v>136.06</v>
      </c>
      <c r="AH28" s="2">
        <v>0</v>
      </c>
      <c r="AI28" s="2">
        <v>0</v>
      </c>
      <c r="AJ28" s="2">
        <v>268.64999999999998</v>
      </c>
      <c r="AK28" s="33">
        <v>193.64</v>
      </c>
      <c r="AL28" s="2">
        <v>0</v>
      </c>
      <c r="AM28" s="2">
        <v>0</v>
      </c>
      <c r="AN28" s="2">
        <v>446.16</v>
      </c>
      <c r="AO28" s="33">
        <v>204.17</v>
      </c>
      <c r="AP28" s="2">
        <v>14.62</v>
      </c>
      <c r="AQ28" s="2">
        <v>0</v>
      </c>
      <c r="AR28" s="2">
        <v>517.84</v>
      </c>
      <c r="AS28" s="33">
        <v>299.05</v>
      </c>
      <c r="AT28" s="2">
        <v>132.47999999999999</v>
      </c>
      <c r="AU28" s="2">
        <v>0</v>
      </c>
      <c r="AV28" s="2">
        <v>636.37</v>
      </c>
      <c r="AW28" s="33">
        <v>204.84</v>
      </c>
      <c r="AX28" s="2">
        <v>299.05</v>
      </c>
      <c r="AY28" s="2">
        <v>132.47999999999999</v>
      </c>
      <c r="AZ28" s="2">
        <v>702.07</v>
      </c>
      <c r="BA28" s="2"/>
      <c r="BB28" s="2"/>
      <c r="BC28" s="2"/>
      <c r="BD28" s="2"/>
    </row>
    <row r="29" spans="1:56" x14ac:dyDescent="0.25">
      <c r="A29" s="40" t="s">
        <v>56</v>
      </c>
      <c r="B29" s="1" t="s">
        <v>110</v>
      </c>
      <c r="C29" s="1">
        <v>1</v>
      </c>
      <c r="E29" s="1">
        <v>1</v>
      </c>
      <c r="H29" s="33">
        <v>200.56</v>
      </c>
      <c r="I29" s="2">
        <v>0</v>
      </c>
      <c r="J29" s="2">
        <v>0</v>
      </c>
      <c r="K29" s="2">
        <v>200.56</v>
      </c>
      <c r="L29" s="2"/>
      <c r="M29" s="2"/>
      <c r="N29" s="2"/>
      <c r="O29" s="2"/>
      <c r="P29" s="33">
        <v>190.32</v>
      </c>
      <c r="Q29" s="2">
        <v>0</v>
      </c>
      <c r="R29" s="2">
        <v>0</v>
      </c>
      <c r="S29" s="2">
        <v>190.32</v>
      </c>
      <c r="T29" s="33"/>
      <c r="U29" s="2"/>
      <c r="V29" s="2"/>
      <c r="W29" s="2"/>
      <c r="AE29" s="40" t="s">
        <v>56</v>
      </c>
      <c r="AF29" s="41" t="s">
        <v>36</v>
      </c>
      <c r="AG29" s="2"/>
      <c r="AH29" s="2"/>
      <c r="AI29" s="2"/>
      <c r="AJ29" s="2"/>
      <c r="AK29" s="33">
        <v>198.98</v>
      </c>
      <c r="AL29" s="2">
        <v>0</v>
      </c>
      <c r="AM29" s="2">
        <v>0</v>
      </c>
      <c r="AN29" s="2">
        <v>359.91</v>
      </c>
      <c r="AO29" s="33">
        <v>160.93</v>
      </c>
      <c r="AP29" s="2">
        <v>198.98</v>
      </c>
      <c r="AQ29" s="2">
        <v>0</v>
      </c>
      <c r="AR29" s="2">
        <v>526.62</v>
      </c>
      <c r="AS29" s="33"/>
      <c r="AT29" s="2"/>
      <c r="AU29" s="2"/>
      <c r="AV29" s="2"/>
      <c r="AW29" s="33"/>
      <c r="AX29" s="2"/>
      <c r="AY29" s="2"/>
      <c r="AZ29" s="2"/>
      <c r="BA29" s="2"/>
      <c r="BB29" s="2"/>
      <c r="BC29" s="2"/>
      <c r="BD29" s="2"/>
    </row>
    <row r="30" spans="1:56" x14ac:dyDescent="0.25">
      <c r="A30" s="40" t="s">
        <v>57</v>
      </c>
      <c r="B30" s="1" t="s">
        <v>110</v>
      </c>
      <c r="C30" s="1">
        <v>3</v>
      </c>
      <c r="E30" s="1">
        <v>2</v>
      </c>
      <c r="F30" s="1">
        <v>1</v>
      </c>
      <c r="G30" s="1">
        <v>1</v>
      </c>
      <c r="H30" s="33">
        <v>668.34</v>
      </c>
      <c r="I30" s="2">
        <v>0</v>
      </c>
      <c r="J30" s="2">
        <v>0</v>
      </c>
      <c r="K30" s="2">
        <v>668.34</v>
      </c>
      <c r="L30" s="2"/>
      <c r="M30" s="2"/>
      <c r="N30" s="2"/>
      <c r="O30" s="2"/>
      <c r="P30" s="33">
        <v>450.33</v>
      </c>
      <c r="Q30" s="2">
        <v>0</v>
      </c>
      <c r="R30" s="2">
        <v>0</v>
      </c>
      <c r="S30" s="2">
        <v>450.33</v>
      </c>
      <c r="T30" s="33">
        <v>212.85</v>
      </c>
      <c r="U30" s="2">
        <v>0</v>
      </c>
      <c r="V30" s="2">
        <v>0</v>
      </c>
      <c r="W30" s="2">
        <v>212.85</v>
      </c>
      <c r="X30" s="44">
        <v>148.02000000000001</v>
      </c>
      <c r="Y30" s="1">
        <v>64.83</v>
      </c>
      <c r="Z30" s="1">
        <v>0</v>
      </c>
      <c r="AA30" s="1">
        <v>212.85</v>
      </c>
      <c r="AE30" s="40" t="s">
        <v>57</v>
      </c>
      <c r="AF30" s="41" t="s">
        <v>36</v>
      </c>
      <c r="AG30" s="2"/>
      <c r="AH30" s="2"/>
      <c r="AI30" s="2"/>
      <c r="AJ30" s="2"/>
      <c r="AK30" s="33">
        <v>287.89</v>
      </c>
      <c r="AL30" s="2">
        <v>0</v>
      </c>
      <c r="AM30" s="2">
        <v>0</v>
      </c>
      <c r="AN30" s="2">
        <v>570.88</v>
      </c>
      <c r="AO30" s="33">
        <v>174.67</v>
      </c>
      <c r="AP30" s="2">
        <v>0</v>
      </c>
      <c r="AQ30" s="2">
        <v>0</v>
      </c>
      <c r="AR30" s="2">
        <v>368.91</v>
      </c>
      <c r="AS30" s="33"/>
      <c r="AT30" s="2"/>
      <c r="AU30" s="2"/>
      <c r="AV30" s="2"/>
      <c r="AW30" s="33"/>
      <c r="AX30" s="2"/>
      <c r="AY30" s="2"/>
      <c r="AZ30" s="2"/>
      <c r="BA30" s="2"/>
      <c r="BB30" s="2"/>
      <c r="BC30" s="2"/>
      <c r="BD30" s="2"/>
    </row>
    <row r="31" spans="1:56" x14ac:dyDescent="0.25">
      <c r="A31" s="40" t="s">
        <v>58</v>
      </c>
      <c r="B31" s="1" t="s">
        <v>110</v>
      </c>
      <c r="D31" s="1">
        <v>3</v>
      </c>
      <c r="F31" s="1">
        <v>1</v>
      </c>
      <c r="G31" s="1">
        <v>1</v>
      </c>
      <c r="H31" s="33"/>
      <c r="I31" s="2"/>
      <c r="J31" s="2"/>
      <c r="K31" s="2"/>
      <c r="L31" s="2">
        <v>3133.73</v>
      </c>
      <c r="M31" s="2">
        <v>0</v>
      </c>
      <c r="N31" s="2">
        <v>0</v>
      </c>
      <c r="O31" s="2">
        <v>3133.73</v>
      </c>
      <c r="P31" s="33"/>
      <c r="Q31" s="2"/>
      <c r="R31" s="2"/>
      <c r="S31" s="2"/>
      <c r="T31" s="33">
        <v>0.1</v>
      </c>
      <c r="U31" s="2">
        <v>0</v>
      </c>
      <c r="V31" s="2">
        <v>0</v>
      </c>
      <c r="W31" s="2">
        <v>0.1</v>
      </c>
      <c r="X31" s="44">
        <v>0.1</v>
      </c>
      <c r="Y31" s="1">
        <v>0</v>
      </c>
      <c r="Z31" s="1">
        <v>0</v>
      </c>
      <c r="AA31" s="1">
        <v>0.1</v>
      </c>
      <c r="AE31" s="40" t="s">
        <v>58</v>
      </c>
      <c r="AF31" s="41" t="s">
        <v>36</v>
      </c>
      <c r="AG31" s="2">
        <v>29.51</v>
      </c>
      <c r="AH31" s="2">
        <v>0</v>
      </c>
      <c r="AI31" s="2">
        <v>0</v>
      </c>
      <c r="AJ31" s="2">
        <v>67.09</v>
      </c>
      <c r="AK31" s="33">
        <v>649.09</v>
      </c>
      <c r="AL31" s="2">
        <v>29.51</v>
      </c>
      <c r="AM31" s="2">
        <v>0</v>
      </c>
      <c r="AN31" s="2">
        <v>937.96</v>
      </c>
      <c r="AO31" s="33">
        <v>123.56</v>
      </c>
      <c r="AP31" s="2">
        <v>350</v>
      </c>
      <c r="AQ31" s="2">
        <v>0</v>
      </c>
      <c r="AR31" s="2">
        <v>632.88</v>
      </c>
      <c r="AS31" s="33">
        <v>137.88999999999999</v>
      </c>
      <c r="AT31" s="2">
        <v>74.459999999999994</v>
      </c>
      <c r="AU31" s="2">
        <v>0</v>
      </c>
      <c r="AV31" s="2">
        <v>359.12</v>
      </c>
      <c r="AW31" s="33">
        <v>294.66000000000003</v>
      </c>
      <c r="AX31" s="2">
        <v>137.88999999999999</v>
      </c>
      <c r="AY31" s="2">
        <v>74.459999999999994</v>
      </c>
      <c r="AZ31" s="2">
        <v>799.39</v>
      </c>
      <c r="BA31" s="2"/>
      <c r="BB31" s="2"/>
      <c r="BC31" s="2"/>
      <c r="BD31" s="2"/>
    </row>
    <row r="32" spans="1:56" x14ac:dyDescent="0.25">
      <c r="A32" s="40" t="s">
        <v>9</v>
      </c>
      <c r="B32" s="1" t="s">
        <v>110</v>
      </c>
      <c r="D32" s="1">
        <v>1</v>
      </c>
      <c r="F32" s="1">
        <v>1</v>
      </c>
      <c r="H32" s="33"/>
      <c r="I32" s="2"/>
      <c r="J32" s="2"/>
      <c r="K32" s="2"/>
      <c r="L32" s="2">
        <v>1386.47</v>
      </c>
      <c r="M32" s="2">
        <v>0</v>
      </c>
      <c r="N32" s="2">
        <v>0</v>
      </c>
      <c r="O32" s="2">
        <v>1386.47</v>
      </c>
      <c r="P32" s="33"/>
      <c r="Q32" s="2"/>
      <c r="R32" s="2"/>
      <c r="S32" s="2"/>
      <c r="T32" s="33">
        <v>77.569999999999993</v>
      </c>
      <c r="U32" s="2">
        <v>0</v>
      </c>
      <c r="V32" s="2">
        <v>0</v>
      </c>
      <c r="W32" s="2">
        <v>77.569999999999993</v>
      </c>
      <c r="AE32" s="40" t="s">
        <v>12</v>
      </c>
      <c r="AF32" s="41" t="s">
        <v>36</v>
      </c>
      <c r="AG32" s="2">
        <v>241.17</v>
      </c>
      <c r="AH32" s="2">
        <v>0</v>
      </c>
      <c r="AI32" s="2">
        <v>0</v>
      </c>
      <c r="AJ32" s="2">
        <v>651.80999999999995</v>
      </c>
      <c r="AK32" s="33"/>
      <c r="AL32" s="2"/>
      <c r="AM32" s="2"/>
      <c r="AN32" s="2"/>
      <c r="AO32" s="33"/>
      <c r="AP32" s="2"/>
      <c r="AQ32" s="2"/>
      <c r="AR32" s="2"/>
      <c r="AS32" s="33">
        <v>30.82</v>
      </c>
      <c r="AT32" s="2">
        <v>0</v>
      </c>
      <c r="AU32" s="2">
        <v>0</v>
      </c>
      <c r="AV32" s="2">
        <v>141.22999999999999</v>
      </c>
      <c r="AW32" s="33">
        <v>182.9</v>
      </c>
      <c r="AX32" s="2">
        <v>30.82</v>
      </c>
      <c r="AY32" s="2">
        <v>0</v>
      </c>
      <c r="AZ32" s="2">
        <v>392.65</v>
      </c>
      <c r="BA32" s="2"/>
      <c r="BB32" s="2"/>
      <c r="BC32" s="2"/>
      <c r="BD32" s="2"/>
    </row>
    <row r="33" spans="1:56" x14ac:dyDescent="0.25">
      <c r="A33" s="40" t="s">
        <v>12</v>
      </c>
      <c r="B33" s="1" t="s">
        <v>110</v>
      </c>
      <c r="C33" s="1">
        <v>2</v>
      </c>
      <c r="D33" s="1">
        <v>1</v>
      </c>
      <c r="H33" s="33">
        <v>325.25</v>
      </c>
      <c r="I33" s="2">
        <v>0</v>
      </c>
      <c r="J33" s="2">
        <v>0</v>
      </c>
      <c r="K33" s="2">
        <v>325.25</v>
      </c>
      <c r="L33" s="2">
        <v>735.6</v>
      </c>
      <c r="M33" s="2">
        <v>0</v>
      </c>
      <c r="N33" s="2">
        <v>0</v>
      </c>
      <c r="O33" s="2">
        <v>735.6</v>
      </c>
      <c r="P33" s="33"/>
      <c r="Q33" s="2"/>
      <c r="R33" s="2"/>
      <c r="S33" s="2"/>
      <c r="T33" s="33"/>
      <c r="U33" s="2"/>
      <c r="V33" s="2"/>
      <c r="W33" s="2"/>
      <c r="AE33" s="40" t="s">
        <v>59</v>
      </c>
      <c r="AF33" s="41" t="s">
        <v>36</v>
      </c>
      <c r="AG33" s="2">
        <v>166.15</v>
      </c>
      <c r="AH33" s="2">
        <v>0</v>
      </c>
      <c r="AI33" s="2">
        <v>0</v>
      </c>
      <c r="AJ33" s="2">
        <v>592.91999999999996</v>
      </c>
      <c r="AK33" s="33">
        <v>423.96</v>
      </c>
      <c r="AL33" s="2">
        <v>0</v>
      </c>
      <c r="AM33" s="2">
        <v>0</v>
      </c>
      <c r="AN33" s="2">
        <v>628.23</v>
      </c>
      <c r="AO33" s="33">
        <v>26.05</v>
      </c>
      <c r="AP33" s="2">
        <v>182.33</v>
      </c>
      <c r="AQ33" s="2">
        <v>0</v>
      </c>
      <c r="AR33" s="2">
        <v>226.37</v>
      </c>
      <c r="AS33" s="33">
        <v>25.99</v>
      </c>
      <c r="AT33" s="2">
        <v>26.05</v>
      </c>
      <c r="AU33" s="2">
        <v>182.33</v>
      </c>
      <c r="AV33" s="2">
        <v>457.44</v>
      </c>
      <c r="AW33" s="33">
        <v>396.91</v>
      </c>
      <c r="AX33" s="2">
        <v>17.989999999999998</v>
      </c>
      <c r="AY33" s="2">
        <v>208.38</v>
      </c>
      <c r="AZ33" s="2">
        <v>1037.8599999999999</v>
      </c>
      <c r="BA33" s="2"/>
      <c r="BB33" s="2"/>
      <c r="BC33" s="2"/>
      <c r="BD33" s="2"/>
    </row>
    <row r="34" spans="1:56" x14ac:dyDescent="0.25">
      <c r="A34" s="40" t="s">
        <v>59</v>
      </c>
      <c r="B34" s="1" t="s">
        <v>110</v>
      </c>
      <c r="D34" s="1">
        <v>1</v>
      </c>
      <c r="H34" s="33"/>
      <c r="I34" s="2"/>
      <c r="J34" s="2"/>
      <c r="K34" s="2"/>
      <c r="L34" s="2">
        <v>210.43</v>
      </c>
      <c r="M34" s="2">
        <v>0</v>
      </c>
      <c r="N34" s="2">
        <v>0</v>
      </c>
      <c r="O34" s="2">
        <v>210.43</v>
      </c>
      <c r="P34" s="33"/>
      <c r="Q34" s="2"/>
      <c r="R34" s="2"/>
      <c r="S34" s="2"/>
      <c r="T34" s="33"/>
      <c r="U34" s="2"/>
      <c r="V34" s="2"/>
      <c r="W34" s="2"/>
      <c r="AE34" s="40" t="s">
        <v>19</v>
      </c>
      <c r="AF34" s="41" t="s">
        <v>36</v>
      </c>
      <c r="AG34" s="2"/>
      <c r="AH34" s="2"/>
      <c r="AI34" s="2"/>
      <c r="AJ34" s="2"/>
      <c r="AK34" s="33"/>
      <c r="AL34" s="2"/>
      <c r="AM34" s="2"/>
      <c r="AN34" s="2"/>
      <c r="AO34" s="33"/>
      <c r="AP34" s="2"/>
      <c r="AQ34" s="2"/>
      <c r="AR34" s="2"/>
      <c r="AS34" s="33"/>
      <c r="AT34" s="2"/>
      <c r="AU34" s="2"/>
      <c r="AV34" s="2"/>
      <c r="AW34" s="33">
        <v>125.95</v>
      </c>
      <c r="AX34" s="2">
        <v>0</v>
      </c>
      <c r="AY34" s="2">
        <v>0</v>
      </c>
      <c r="AZ34" s="2">
        <v>235.25</v>
      </c>
      <c r="BA34" s="2"/>
      <c r="BB34" s="2"/>
      <c r="BC34" s="2"/>
      <c r="BD34" s="2"/>
    </row>
    <row r="35" spans="1:56" x14ac:dyDescent="0.25">
      <c r="A35" s="40" t="s">
        <v>60</v>
      </c>
      <c r="B35" s="1" t="s">
        <v>110</v>
      </c>
      <c r="G35" s="1">
        <v>2</v>
      </c>
      <c r="H35" s="33"/>
      <c r="I35" s="2"/>
      <c r="J35" s="2"/>
      <c r="K35" s="2"/>
      <c r="L35" s="2"/>
      <c r="M35" s="2"/>
      <c r="N35" s="2"/>
      <c r="O35" s="2"/>
      <c r="P35" s="33"/>
      <c r="Q35" s="2"/>
      <c r="R35" s="2"/>
      <c r="S35" s="2"/>
      <c r="T35" s="33"/>
      <c r="U35" s="2"/>
      <c r="V35" s="2"/>
      <c r="W35" s="2"/>
      <c r="X35" s="44">
        <v>3789.42</v>
      </c>
      <c r="Y35" s="1">
        <v>0</v>
      </c>
      <c r="Z35" s="1">
        <v>0</v>
      </c>
      <c r="AA35" s="1">
        <v>3789.42</v>
      </c>
      <c r="AE35" s="40" t="s">
        <v>60</v>
      </c>
      <c r="AF35" s="41" t="s">
        <v>36</v>
      </c>
      <c r="AG35" s="2"/>
      <c r="AH35" s="2"/>
      <c r="AI35" s="2"/>
      <c r="AJ35" s="2"/>
      <c r="AK35" s="33"/>
      <c r="AL35" s="2"/>
      <c r="AM35" s="2"/>
      <c r="AN35" s="2"/>
      <c r="AO35" s="33"/>
      <c r="AP35" s="2"/>
      <c r="AQ35" s="2"/>
      <c r="AR35" s="2"/>
      <c r="AS35" s="33">
        <v>3.84</v>
      </c>
      <c r="AT35" s="2">
        <v>0</v>
      </c>
      <c r="AU35" s="2">
        <v>0</v>
      </c>
      <c r="AV35" s="2">
        <v>17.13</v>
      </c>
      <c r="AW35" s="33">
        <v>13.29</v>
      </c>
      <c r="AX35" s="2">
        <v>3.84</v>
      </c>
      <c r="AY35" s="2">
        <v>0</v>
      </c>
      <c r="AZ35" s="2">
        <v>28.86</v>
      </c>
      <c r="BA35" s="2"/>
      <c r="BB35" s="2"/>
      <c r="BC35" s="2"/>
      <c r="BD35" s="2"/>
    </row>
    <row r="36" spans="1:56" x14ac:dyDescent="0.25">
      <c r="A36" s="40" t="s">
        <v>23</v>
      </c>
      <c r="B36" s="1" t="s">
        <v>110</v>
      </c>
      <c r="C36" s="1">
        <v>15</v>
      </c>
      <c r="D36" s="1">
        <v>15</v>
      </c>
      <c r="E36" s="1">
        <v>15</v>
      </c>
      <c r="F36" s="1">
        <v>15</v>
      </c>
      <c r="G36" s="1">
        <v>15</v>
      </c>
      <c r="H36" s="33">
        <v>27039.59</v>
      </c>
      <c r="I36" s="2">
        <v>0</v>
      </c>
      <c r="J36" s="2">
        <v>18</v>
      </c>
      <c r="K36" s="2">
        <v>27057.59</v>
      </c>
      <c r="L36" s="2">
        <v>36971.26</v>
      </c>
      <c r="M36" s="2">
        <v>27039.59</v>
      </c>
      <c r="N36" s="2">
        <v>18</v>
      </c>
      <c r="O36" s="2">
        <v>64028.85</v>
      </c>
      <c r="P36" s="33">
        <v>26774.79</v>
      </c>
      <c r="Q36" s="2">
        <v>36971.26</v>
      </c>
      <c r="R36" s="2">
        <v>21000.43</v>
      </c>
      <c r="S36" s="2">
        <v>84746.48</v>
      </c>
      <c r="T36" s="33">
        <v>23803.85</v>
      </c>
      <c r="U36" s="2">
        <v>26774.79</v>
      </c>
      <c r="V36" s="2">
        <v>0</v>
      </c>
      <c r="W36" s="2">
        <v>50578.64</v>
      </c>
      <c r="X36" s="44">
        <v>19314.62</v>
      </c>
      <c r="Y36" s="1">
        <v>700</v>
      </c>
      <c r="Z36" s="1">
        <v>0</v>
      </c>
      <c r="AA36" s="1">
        <v>20014.62</v>
      </c>
      <c r="AE36" s="40" t="s">
        <v>23</v>
      </c>
      <c r="AF36" s="41" t="s">
        <v>36</v>
      </c>
      <c r="AG36" s="2">
        <v>39.090000000000003</v>
      </c>
      <c r="AH36" s="2">
        <v>0</v>
      </c>
      <c r="AI36" s="2">
        <v>0</v>
      </c>
      <c r="AJ36" s="2">
        <v>231.15</v>
      </c>
      <c r="AK36" s="33">
        <v>165.37</v>
      </c>
      <c r="AL36" s="2">
        <v>0</v>
      </c>
      <c r="AM36" s="2">
        <v>0</v>
      </c>
      <c r="AN36" s="2">
        <v>337.36</v>
      </c>
      <c r="AO36" s="33">
        <v>53.81</v>
      </c>
      <c r="AP36" s="2">
        <v>0</v>
      </c>
      <c r="AQ36" s="2">
        <v>0</v>
      </c>
      <c r="AR36" s="2">
        <v>373.85</v>
      </c>
      <c r="AS36" s="33">
        <v>320.04000000000002</v>
      </c>
      <c r="AT36" s="2">
        <v>53.81</v>
      </c>
      <c r="AU36" s="2">
        <v>0</v>
      </c>
      <c r="AV36" s="2">
        <v>715.27</v>
      </c>
      <c r="AW36" s="33">
        <v>341.78</v>
      </c>
      <c r="AX36" s="2">
        <v>320.04000000000002</v>
      </c>
      <c r="AY36" s="2">
        <v>53.81</v>
      </c>
      <c r="AZ36" s="2">
        <v>1102.55</v>
      </c>
      <c r="BA36" s="2"/>
      <c r="BB36" s="2"/>
      <c r="BC36" s="2"/>
      <c r="BD36" s="2"/>
    </row>
    <row r="37" spans="1:56" x14ac:dyDescent="0.25">
      <c r="A37" s="40" t="s">
        <v>10</v>
      </c>
      <c r="B37" s="1" t="s">
        <v>110</v>
      </c>
      <c r="C37" s="1">
        <v>4</v>
      </c>
      <c r="F37" s="1">
        <v>4</v>
      </c>
      <c r="H37" s="33">
        <v>5263.66</v>
      </c>
      <c r="I37" s="2">
        <v>0</v>
      </c>
      <c r="J37" s="2">
        <v>0</v>
      </c>
      <c r="K37" s="2">
        <v>5263.66</v>
      </c>
      <c r="L37" s="2"/>
      <c r="M37" s="2"/>
      <c r="N37" s="2"/>
      <c r="O37" s="2"/>
      <c r="P37" s="33"/>
      <c r="Q37" s="2"/>
      <c r="R37" s="2"/>
      <c r="S37" s="2"/>
      <c r="T37" s="33">
        <v>1031.8800000000001</v>
      </c>
      <c r="U37" s="2">
        <v>0</v>
      </c>
      <c r="V37" s="2">
        <v>0</v>
      </c>
      <c r="W37" s="2">
        <v>1031.8800000000001</v>
      </c>
      <c r="AE37" s="40" t="s">
        <v>61</v>
      </c>
      <c r="AF37" s="41" t="s">
        <v>36</v>
      </c>
      <c r="AG37" s="2"/>
      <c r="AH37" s="2"/>
      <c r="AI37" s="2"/>
      <c r="AJ37" s="2"/>
      <c r="AK37" s="33">
        <v>160.37</v>
      </c>
      <c r="AL37" s="2">
        <v>0</v>
      </c>
      <c r="AM37" s="2">
        <v>0</v>
      </c>
      <c r="AN37" s="2">
        <v>160.37</v>
      </c>
      <c r="AO37" s="33"/>
      <c r="AP37" s="2"/>
      <c r="AQ37" s="2"/>
      <c r="AR37" s="2"/>
      <c r="AS37" s="33"/>
      <c r="AT37" s="2"/>
      <c r="AU37" s="2"/>
      <c r="AV37" s="2"/>
      <c r="AW37" s="33"/>
      <c r="AX37" s="2"/>
      <c r="AY37" s="2"/>
      <c r="AZ37" s="2"/>
      <c r="BA37" s="2"/>
      <c r="BB37" s="2"/>
      <c r="BC37" s="2"/>
      <c r="BD37" s="2"/>
    </row>
    <row r="38" spans="1:56" x14ac:dyDescent="0.25">
      <c r="A38" s="40" t="s">
        <v>15</v>
      </c>
      <c r="B38" s="1" t="s">
        <v>110</v>
      </c>
      <c r="C38" s="1">
        <v>6</v>
      </c>
      <c r="D38" s="1">
        <v>5</v>
      </c>
      <c r="E38" s="1">
        <v>1</v>
      </c>
      <c r="F38" s="1">
        <v>1</v>
      </c>
      <c r="H38" s="33">
        <v>5613.07</v>
      </c>
      <c r="I38" s="2">
        <v>93</v>
      </c>
      <c r="J38" s="2">
        <v>0</v>
      </c>
      <c r="K38" s="2">
        <v>5706.07</v>
      </c>
      <c r="L38" s="2">
        <v>5538.51</v>
      </c>
      <c r="M38" s="2">
        <v>80</v>
      </c>
      <c r="N38" s="2">
        <v>0</v>
      </c>
      <c r="O38" s="2">
        <v>5618.51</v>
      </c>
      <c r="P38" s="33">
        <v>0</v>
      </c>
      <c r="Q38" s="2">
        <v>80</v>
      </c>
      <c r="R38" s="2">
        <v>0</v>
      </c>
      <c r="S38" s="2">
        <v>80</v>
      </c>
      <c r="T38" s="33">
        <v>80</v>
      </c>
      <c r="U38" s="2">
        <v>0</v>
      </c>
      <c r="V38" s="2">
        <v>0</v>
      </c>
      <c r="W38" s="2">
        <v>80</v>
      </c>
      <c r="AE38" s="40" t="s">
        <v>63</v>
      </c>
      <c r="AF38" s="41" t="s">
        <v>36</v>
      </c>
      <c r="AG38" s="2"/>
      <c r="AH38" s="2"/>
      <c r="AI38" s="2"/>
      <c r="AJ38" s="2"/>
      <c r="AK38" s="33">
        <v>177.23</v>
      </c>
      <c r="AL38" s="2">
        <v>0</v>
      </c>
      <c r="AM38" s="2">
        <v>0</v>
      </c>
      <c r="AN38" s="2">
        <v>177.23</v>
      </c>
      <c r="AO38" s="33">
        <v>0</v>
      </c>
      <c r="AP38" s="2">
        <v>43.49</v>
      </c>
      <c r="AQ38" s="2">
        <v>0</v>
      </c>
      <c r="AR38" s="2">
        <v>109.67</v>
      </c>
      <c r="AS38" s="33"/>
      <c r="AT38" s="2"/>
      <c r="AU38" s="2"/>
      <c r="AV38" s="2"/>
      <c r="AW38" s="33"/>
      <c r="AX38" s="2"/>
      <c r="AY38" s="2"/>
      <c r="AZ38" s="2"/>
      <c r="BA38" s="2"/>
      <c r="BB38" s="2"/>
      <c r="BC38" s="2"/>
      <c r="BD38" s="2"/>
    </row>
    <row r="39" spans="1:56" x14ac:dyDescent="0.25">
      <c r="A39" s="40" t="s">
        <v>61</v>
      </c>
      <c r="B39" s="1" t="s">
        <v>110</v>
      </c>
      <c r="C39" s="1">
        <v>6</v>
      </c>
      <c r="D39" s="1">
        <v>5</v>
      </c>
      <c r="F39" s="1">
        <v>5</v>
      </c>
      <c r="G39" s="1">
        <v>6</v>
      </c>
      <c r="H39" s="33">
        <v>29908.92</v>
      </c>
      <c r="I39" s="2">
        <v>234.38</v>
      </c>
      <c r="J39" s="2">
        <v>0</v>
      </c>
      <c r="K39" s="2">
        <v>30143.3</v>
      </c>
      <c r="L39" s="2">
        <v>7412.54</v>
      </c>
      <c r="M39" s="2">
        <v>117.71</v>
      </c>
      <c r="N39" s="2">
        <v>0</v>
      </c>
      <c r="O39" s="2">
        <v>7530.25</v>
      </c>
      <c r="P39" s="33"/>
      <c r="Q39" s="2"/>
      <c r="R39" s="2"/>
      <c r="S39" s="2"/>
      <c r="T39" s="33">
        <v>29966.31</v>
      </c>
      <c r="U39" s="2">
        <v>0</v>
      </c>
      <c r="V39" s="2">
        <v>0</v>
      </c>
      <c r="W39" s="2">
        <v>29966.31</v>
      </c>
      <c r="X39" s="44">
        <v>21581.38</v>
      </c>
      <c r="Y39" s="1">
        <v>303.82</v>
      </c>
      <c r="Z39" s="1">
        <v>0</v>
      </c>
      <c r="AA39" s="1">
        <v>21885.200000000001</v>
      </c>
      <c r="AE39" s="40" t="s">
        <v>64</v>
      </c>
      <c r="AF39" s="41" t="s">
        <v>36</v>
      </c>
      <c r="AG39" s="2">
        <v>77.760000000000005</v>
      </c>
      <c r="AH39" s="2">
        <v>0</v>
      </c>
      <c r="AI39" s="2">
        <v>0</v>
      </c>
      <c r="AJ39" s="2">
        <v>202.96</v>
      </c>
      <c r="AK39" s="33">
        <v>98.69</v>
      </c>
      <c r="AL39" s="2">
        <v>0</v>
      </c>
      <c r="AM39" s="2">
        <v>0</v>
      </c>
      <c r="AN39" s="2">
        <v>315.64999999999998</v>
      </c>
      <c r="AO39" s="33">
        <v>139.03</v>
      </c>
      <c r="AP39" s="2">
        <v>20.73</v>
      </c>
      <c r="AQ39" s="2">
        <v>0</v>
      </c>
      <c r="AR39" s="2">
        <v>276.89</v>
      </c>
      <c r="AS39" s="33">
        <v>25.37</v>
      </c>
      <c r="AT39" s="2">
        <v>0</v>
      </c>
      <c r="AU39" s="2">
        <v>0</v>
      </c>
      <c r="AV39" s="2">
        <v>103.7</v>
      </c>
      <c r="AW39" s="33">
        <v>93.05</v>
      </c>
      <c r="AX39" s="2">
        <v>25.37</v>
      </c>
      <c r="AY39" s="2">
        <v>0</v>
      </c>
      <c r="AZ39" s="2">
        <v>205.13</v>
      </c>
      <c r="BA39" s="2"/>
      <c r="BB39" s="2"/>
      <c r="BC39" s="2"/>
      <c r="BD39" s="2"/>
    </row>
    <row r="40" spans="1:56" x14ac:dyDescent="0.25">
      <c r="A40" s="40" t="s">
        <v>62</v>
      </c>
      <c r="B40" s="1" t="s">
        <v>110</v>
      </c>
      <c r="C40" s="1">
        <v>3</v>
      </c>
      <c r="D40" s="1">
        <v>2</v>
      </c>
      <c r="E40" s="1">
        <v>6</v>
      </c>
      <c r="F40" s="1">
        <v>4</v>
      </c>
      <c r="G40" s="1">
        <v>4</v>
      </c>
      <c r="H40" s="33">
        <v>1979.66</v>
      </c>
      <c r="I40" s="2">
        <v>0</v>
      </c>
      <c r="J40" s="2">
        <v>0</v>
      </c>
      <c r="K40" s="2">
        <v>1979.66</v>
      </c>
      <c r="L40" s="2">
        <v>15.87</v>
      </c>
      <c r="M40" s="2">
        <v>0</v>
      </c>
      <c r="N40" s="2">
        <v>0</v>
      </c>
      <c r="O40" s="2">
        <v>15.87</v>
      </c>
      <c r="P40" s="33">
        <v>4709.97</v>
      </c>
      <c r="Q40" s="2">
        <v>0</v>
      </c>
      <c r="R40" s="2">
        <v>0</v>
      </c>
      <c r="S40" s="2">
        <v>4709.97</v>
      </c>
      <c r="T40" s="33">
        <v>109</v>
      </c>
      <c r="U40" s="2">
        <v>15.67</v>
      </c>
      <c r="V40" s="2">
        <v>0</v>
      </c>
      <c r="W40" s="2">
        <v>124.67</v>
      </c>
      <c r="X40" s="44">
        <v>131.16</v>
      </c>
      <c r="Y40" s="1">
        <v>0</v>
      </c>
      <c r="Z40" s="1">
        <v>0</v>
      </c>
      <c r="AA40" s="1">
        <v>131.16</v>
      </c>
      <c r="AE40" s="40" t="s">
        <v>65</v>
      </c>
      <c r="AF40" s="41" t="s">
        <v>36</v>
      </c>
      <c r="AG40" s="2"/>
      <c r="AH40" s="2"/>
      <c r="AI40" s="2"/>
      <c r="AJ40" s="2"/>
      <c r="AK40" s="33">
        <v>171.93</v>
      </c>
      <c r="AL40" s="2">
        <v>0</v>
      </c>
      <c r="AM40" s="2">
        <v>0</v>
      </c>
      <c r="AN40" s="2">
        <v>310.32</v>
      </c>
      <c r="AO40" s="33"/>
      <c r="AP40" s="2"/>
      <c r="AQ40" s="2"/>
      <c r="AR40" s="2"/>
      <c r="AS40" s="33"/>
      <c r="AT40" s="2"/>
      <c r="AU40" s="2"/>
      <c r="AV40" s="2"/>
      <c r="AW40" s="33"/>
      <c r="AX40" s="2"/>
      <c r="AY40" s="2"/>
      <c r="AZ40" s="2"/>
      <c r="BA40" s="2"/>
      <c r="BB40" s="2"/>
      <c r="BC40" s="2"/>
      <c r="BD40" s="2"/>
    </row>
    <row r="41" spans="1:56" x14ac:dyDescent="0.25">
      <c r="A41" s="40" t="s">
        <v>63</v>
      </c>
      <c r="B41" s="1" t="s">
        <v>110</v>
      </c>
      <c r="C41" s="1">
        <v>9</v>
      </c>
      <c r="D41" s="1">
        <v>4</v>
      </c>
      <c r="F41" s="1">
        <v>7</v>
      </c>
      <c r="H41" s="33">
        <v>20338.14</v>
      </c>
      <c r="I41" s="2">
        <v>0</v>
      </c>
      <c r="J41" s="2">
        <v>0</v>
      </c>
      <c r="K41" s="2">
        <v>20338.14</v>
      </c>
      <c r="L41" s="2">
        <v>767.36</v>
      </c>
      <c r="M41" s="2">
        <v>0</v>
      </c>
      <c r="N41" s="2">
        <v>0</v>
      </c>
      <c r="O41" s="2">
        <v>767.36</v>
      </c>
      <c r="P41" s="33"/>
      <c r="Q41" s="2"/>
      <c r="R41" s="2"/>
      <c r="S41" s="2"/>
      <c r="T41" s="33">
        <v>11479.48</v>
      </c>
      <c r="U41" s="2">
        <v>0</v>
      </c>
      <c r="V41" s="2">
        <v>0</v>
      </c>
      <c r="W41" s="2">
        <v>11479.48</v>
      </c>
      <c r="AE41" s="40" t="s">
        <v>28</v>
      </c>
      <c r="AF41" s="41" t="s">
        <v>36</v>
      </c>
      <c r="AG41" s="2">
        <v>76.41</v>
      </c>
      <c r="AH41" s="2">
        <v>0</v>
      </c>
      <c r="AI41" s="2">
        <v>0</v>
      </c>
      <c r="AJ41" s="2">
        <v>329.32</v>
      </c>
      <c r="AK41" s="33"/>
      <c r="AL41" s="2"/>
      <c r="AM41" s="2"/>
      <c r="AN41" s="2"/>
      <c r="AO41" s="33">
        <v>331.34</v>
      </c>
      <c r="AP41" s="2">
        <v>0</v>
      </c>
      <c r="AQ41" s="2">
        <v>0</v>
      </c>
      <c r="AR41" s="2">
        <v>628.4</v>
      </c>
      <c r="AS41" s="33">
        <v>166.78</v>
      </c>
      <c r="AT41" s="2">
        <v>313.97000000000003</v>
      </c>
      <c r="AU41" s="2">
        <v>0</v>
      </c>
      <c r="AV41" s="2">
        <v>511.13</v>
      </c>
      <c r="AW41" s="33">
        <v>21.29</v>
      </c>
      <c r="AX41" s="2">
        <v>0</v>
      </c>
      <c r="AY41" s="2">
        <v>0</v>
      </c>
      <c r="AZ41" s="2">
        <v>41.68</v>
      </c>
      <c r="BA41" s="2"/>
      <c r="BB41" s="2"/>
      <c r="BC41" s="2"/>
      <c r="BD41" s="2"/>
    </row>
    <row r="42" spans="1:56" x14ac:dyDescent="0.25">
      <c r="A42" s="40" t="s">
        <v>64</v>
      </c>
      <c r="B42" s="1" t="s">
        <v>110</v>
      </c>
      <c r="C42" s="1">
        <v>3</v>
      </c>
      <c r="D42" s="1">
        <v>8</v>
      </c>
      <c r="G42" s="1">
        <v>8</v>
      </c>
      <c r="H42" s="33">
        <v>29389.360000000001</v>
      </c>
      <c r="I42" s="2">
        <v>0</v>
      </c>
      <c r="J42" s="2">
        <v>0</v>
      </c>
      <c r="K42" s="2">
        <v>29389.360000000001</v>
      </c>
      <c r="L42" s="2">
        <v>27172</v>
      </c>
      <c r="M42" s="2">
        <v>0</v>
      </c>
      <c r="N42" s="2">
        <v>0</v>
      </c>
      <c r="O42" s="2">
        <v>27172</v>
      </c>
      <c r="P42" s="33"/>
      <c r="Q42" s="2"/>
      <c r="R42" s="2"/>
      <c r="S42" s="2"/>
      <c r="T42" s="33"/>
      <c r="U42" s="2"/>
      <c r="V42" s="2"/>
      <c r="W42" s="2"/>
      <c r="X42" s="44">
        <v>9133.98</v>
      </c>
      <c r="Y42" s="1">
        <v>0</v>
      </c>
      <c r="Z42" s="1">
        <v>0</v>
      </c>
      <c r="AA42" s="1">
        <v>9133.98</v>
      </c>
      <c r="AE42" s="40" t="s">
        <v>67</v>
      </c>
      <c r="AF42" s="41" t="s">
        <v>36</v>
      </c>
      <c r="AG42" s="2">
        <v>181.3</v>
      </c>
      <c r="AH42" s="2">
        <v>0</v>
      </c>
      <c r="AI42" s="2">
        <v>0</v>
      </c>
      <c r="AJ42" s="2">
        <v>680.19</v>
      </c>
      <c r="AK42" s="33">
        <v>2334.21</v>
      </c>
      <c r="AL42" s="2">
        <v>12.83</v>
      </c>
      <c r="AM42" s="2">
        <v>0</v>
      </c>
      <c r="AN42" s="2">
        <v>4798.7299999999996</v>
      </c>
      <c r="AO42" s="33">
        <v>1577.94</v>
      </c>
      <c r="AP42" s="2">
        <v>1127.57</v>
      </c>
      <c r="AQ42" s="2">
        <v>0</v>
      </c>
      <c r="AR42" s="2">
        <v>4559.1400000000003</v>
      </c>
      <c r="AS42" s="33">
        <v>1376.07</v>
      </c>
      <c r="AT42" s="2">
        <v>562.67999999999995</v>
      </c>
      <c r="AU42" s="2">
        <v>144.16</v>
      </c>
      <c r="AV42" s="2">
        <v>3018.34</v>
      </c>
      <c r="AW42" s="33">
        <v>1128.3599999999999</v>
      </c>
      <c r="AX42" s="2">
        <v>944.33</v>
      </c>
      <c r="AY42" s="2">
        <v>435.87</v>
      </c>
      <c r="AZ42" s="2">
        <v>3468.71</v>
      </c>
      <c r="BA42" s="2"/>
      <c r="BB42" s="2"/>
      <c r="BC42" s="2"/>
      <c r="BD42" s="2"/>
    </row>
    <row r="43" spans="1:56" x14ac:dyDescent="0.25">
      <c r="A43" s="40" t="s">
        <v>65</v>
      </c>
      <c r="B43" s="1" t="s">
        <v>110</v>
      </c>
      <c r="C43" s="1">
        <v>2</v>
      </c>
      <c r="D43" s="1">
        <v>2</v>
      </c>
      <c r="E43" s="1">
        <v>1</v>
      </c>
      <c r="H43" s="33">
        <v>647.37</v>
      </c>
      <c r="I43" s="2">
        <v>0</v>
      </c>
      <c r="J43" s="2">
        <v>0</v>
      </c>
      <c r="K43" s="2">
        <v>647.37</v>
      </c>
      <c r="L43" s="2">
        <v>622.85</v>
      </c>
      <c r="M43" s="2">
        <v>0</v>
      </c>
      <c r="N43" s="2">
        <v>0</v>
      </c>
      <c r="O43" s="2">
        <v>622.85</v>
      </c>
      <c r="P43" s="33">
        <v>234.68</v>
      </c>
      <c r="Q43" s="2">
        <v>0</v>
      </c>
      <c r="R43" s="2">
        <v>0</v>
      </c>
      <c r="S43" s="2">
        <v>234.68</v>
      </c>
      <c r="T43" s="33"/>
      <c r="U43" s="2"/>
      <c r="V43" s="2"/>
      <c r="W43" s="2"/>
      <c r="AE43" s="40" t="s">
        <v>68</v>
      </c>
      <c r="AF43" s="41" t="s">
        <v>36</v>
      </c>
      <c r="AG43" s="2">
        <v>1761.86</v>
      </c>
      <c r="AH43" s="2">
        <v>146.97</v>
      </c>
      <c r="AI43" s="2">
        <v>0</v>
      </c>
      <c r="AJ43" s="2">
        <v>5367.32</v>
      </c>
      <c r="AK43" s="33">
        <v>4583.8500000000004</v>
      </c>
      <c r="AL43" s="2">
        <v>532.75</v>
      </c>
      <c r="AM43" s="2">
        <v>61.5</v>
      </c>
      <c r="AN43" s="2">
        <v>7025.79</v>
      </c>
      <c r="AO43" s="33">
        <v>1605.03</v>
      </c>
      <c r="AP43" s="2">
        <v>1592.04</v>
      </c>
      <c r="AQ43" s="2">
        <v>160.63999999999999</v>
      </c>
      <c r="AR43" s="2">
        <v>7224.06</v>
      </c>
      <c r="AS43" s="33">
        <v>4784.7</v>
      </c>
      <c r="AT43" s="2">
        <v>995.06</v>
      </c>
      <c r="AU43" s="2">
        <v>436.47</v>
      </c>
      <c r="AV43" s="2">
        <v>9670.43</v>
      </c>
      <c r="AW43" s="33">
        <v>2734.05</v>
      </c>
      <c r="AX43" s="2">
        <v>1881.3</v>
      </c>
      <c r="AY43" s="2">
        <v>1613.65</v>
      </c>
      <c r="AZ43" s="2">
        <v>8347.0300000000007</v>
      </c>
      <c r="BA43" s="2"/>
      <c r="BB43" s="2"/>
      <c r="BC43" s="2"/>
      <c r="BD43" s="2"/>
    </row>
    <row r="44" spans="1:56" x14ac:dyDescent="0.25">
      <c r="A44" s="40" t="s">
        <v>67</v>
      </c>
      <c r="B44" s="1" t="s">
        <v>110</v>
      </c>
      <c r="C44" s="1">
        <v>4</v>
      </c>
      <c r="H44" s="33">
        <v>36149.050000000003</v>
      </c>
      <c r="I44" s="2">
        <v>0</v>
      </c>
      <c r="J44" s="2">
        <v>0</v>
      </c>
      <c r="K44" s="2">
        <v>36149.050000000003</v>
      </c>
      <c r="L44" s="2"/>
      <c r="M44" s="2"/>
      <c r="N44" s="2"/>
      <c r="O44" s="2"/>
      <c r="P44" s="33"/>
      <c r="Q44" s="2"/>
      <c r="R44" s="2"/>
      <c r="S44" s="2"/>
      <c r="T44" s="33"/>
      <c r="U44" s="2"/>
      <c r="V44" s="2"/>
      <c r="W44" s="2"/>
      <c r="AE44" s="40" t="s">
        <v>69</v>
      </c>
      <c r="AF44" s="41" t="s">
        <v>36</v>
      </c>
      <c r="AG44" s="2">
        <v>134.06</v>
      </c>
      <c r="AH44" s="2">
        <v>0</v>
      </c>
      <c r="AI44" s="2">
        <v>0</v>
      </c>
      <c r="AJ44" s="2">
        <v>389.06</v>
      </c>
      <c r="AK44" s="33">
        <v>461.67</v>
      </c>
      <c r="AL44" s="2">
        <v>0</v>
      </c>
      <c r="AM44" s="2">
        <v>0</v>
      </c>
      <c r="AN44" s="2">
        <v>792.74</v>
      </c>
      <c r="AO44" s="33">
        <v>0</v>
      </c>
      <c r="AP44" s="2">
        <v>12.44</v>
      </c>
      <c r="AQ44" s="2">
        <v>0</v>
      </c>
      <c r="AR44" s="2">
        <v>197.14</v>
      </c>
      <c r="AS44" s="33">
        <v>132.49</v>
      </c>
      <c r="AT44" s="2">
        <v>0</v>
      </c>
      <c r="AU44" s="2">
        <v>0</v>
      </c>
      <c r="AV44" s="2">
        <v>280.87</v>
      </c>
      <c r="AW44" s="33">
        <v>94.27</v>
      </c>
      <c r="AX44" s="2">
        <v>6.64</v>
      </c>
      <c r="AY44" s="2">
        <v>0</v>
      </c>
      <c r="AZ44" s="2">
        <v>186.67</v>
      </c>
      <c r="BA44" s="2"/>
      <c r="BB44" s="2"/>
      <c r="BC44" s="2"/>
      <c r="BD44" s="2"/>
    </row>
    <row r="45" spans="1:56" x14ac:dyDescent="0.25">
      <c r="A45" s="40" t="s">
        <v>68</v>
      </c>
      <c r="B45" s="1" t="s">
        <v>110</v>
      </c>
      <c r="C45" s="1">
        <v>4</v>
      </c>
      <c r="D45" s="1">
        <v>1</v>
      </c>
      <c r="E45" s="1">
        <v>2</v>
      </c>
      <c r="F45" s="1">
        <v>1</v>
      </c>
      <c r="G45" s="1">
        <v>14</v>
      </c>
      <c r="H45" s="33">
        <v>6892.09</v>
      </c>
      <c r="I45" s="2">
        <v>198.61</v>
      </c>
      <c r="J45" s="2">
        <v>42.93</v>
      </c>
      <c r="K45" s="2">
        <v>7133.63</v>
      </c>
      <c r="L45" s="2">
        <v>604.30999999999995</v>
      </c>
      <c r="M45" s="2">
        <v>0</v>
      </c>
      <c r="N45" s="2">
        <v>0</v>
      </c>
      <c r="O45" s="2">
        <v>604.30999999999995</v>
      </c>
      <c r="P45" s="33">
        <v>3514.73</v>
      </c>
      <c r="Q45" s="2">
        <v>122.71</v>
      </c>
      <c r="R45" s="2">
        <v>0</v>
      </c>
      <c r="S45" s="2">
        <v>3637.44</v>
      </c>
      <c r="T45" s="33">
        <v>382.39</v>
      </c>
      <c r="U45" s="2">
        <v>481.6</v>
      </c>
      <c r="V45" s="2">
        <v>122.71</v>
      </c>
      <c r="W45" s="2">
        <v>986.7</v>
      </c>
      <c r="X45" s="44">
        <v>15986.57</v>
      </c>
      <c r="Y45" s="1">
        <v>382.39</v>
      </c>
      <c r="Z45" s="1">
        <v>604.31000000000006</v>
      </c>
      <c r="AA45" s="1">
        <v>16973.27</v>
      </c>
      <c r="AE45" s="40" t="s">
        <v>29</v>
      </c>
      <c r="AF45" s="41" t="s">
        <v>36</v>
      </c>
      <c r="AG45" s="2">
        <v>163.85</v>
      </c>
      <c r="AH45" s="2">
        <v>0</v>
      </c>
      <c r="AI45" s="2">
        <v>0</v>
      </c>
      <c r="AJ45" s="2">
        <v>581.76</v>
      </c>
      <c r="AK45" s="33">
        <v>2265.98</v>
      </c>
      <c r="AL45" s="2">
        <v>163.85</v>
      </c>
      <c r="AM45" s="2">
        <v>0</v>
      </c>
      <c r="AN45" s="2">
        <v>4737.34</v>
      </c>
      <c r="AO45" s="33">
        <v>1075.44</v>
      </c>
      <c r="AP45" s="2">
        <v>634.54999999999995</v>
      </c>
      <c r="AQ45" s="2">
        <v>87.66</v>
      </c>
      <c r="AR45" s="2">
        <v>2821.36</v>
      </c>
      <c r="AS45" s="33">
        <v>976.03</v>
      </c>
      <c r="AT45" s="2">
        <v>641.65</v>
      </c>
      <c r="AU45" s="2">
        <v>357.54</v>
      </c>
      <c r="AV45" s="2">
        <v>2745.81</v>
      </c>
      <c r="AW45" s="33">
        <v>696.91</v>
      </c>
      <c r="AX45" s="2">
        <v>658.25</v>
      </c>
      <c r="AY45" s="2">
        <v>482.06</v>
      </c>
      <c r="AZ45" s="2">
        <v>2608.02</v>
      </c>
      <c r="BA45" s="2"/>
      <c r="BB45" s="2"/>
      <c r="BC45" s="2"/>
      <c r="BD45" s="2"/>
    </row>
    <row r="46" spans="1:56" x14ac:dyDescent="0.25">
      <c r="A46" s="40" t="s">
        <v>69</v>
      </c>
      <c r="B46" s="1" t="s">
        <v>110</v>
      </c>
      <c r="E46" s="1">
        <v>1</v>
      </c>
      <c r="H46" s="33"/>
      <c r="I46" s="2"/>
      <c r="J46" s="2"/>
      <c r="K46" s="2"/>
      <c r="L46" s="2"/>
      <c r="M46" s="2"/>
      <c r="N46" s="2"/>
      <c r="O46" s="2"/>
      <c r="P46" s="33">
        <v>3395.15</v>
      </c>
      <c r="Q46" s="2">
        <v>0</v>
      </c>
      <c r="R46" s="2">
        <v>0</v>
      </c>
      <c r="S46" s="2">
        <v>3395.15</v>
      </c>
      <c r="T46" s="33"/>
      <c r="U46" s="2"/>
      <c r="V46" s="2"/>
      <c r="W46" s="2"/>
      <c r="AE46" s="40" t="s">
        <v>70</v>
      </c>
      <c r="AF46" s="41" t="s">
        <v>36</v>
      </c>
      <c r="AG46" s="2">
        <v>69.53</v>
      </c>
      <c r="AH46" s="2">
        <v>0</v>
      </c>
      <c r="AI46" s="2">
        <v>0</v>
      </c>
      <c r="AJ46" s="2">
        <v>372.96</v>
      </c>
      <c r="AK46" s="33">
        <v>67.62</v>
      </c>
      <c r="AL46" s="2">
        <v>0</v>
      </c>
      <c r="AM46" s="2">
        <v>0</v>
      </c>
      <c r="AN46" s="2">
        <v>178.99</v>
      </c>
      <c r="AO46" s="33">
        <v>273.61</v>
      </c>
      <c r="AP46" s="2">
        <v>0</v>
      </c>
      <c r="AQ46" s="2">
        <v>0</v>
      </c>
      <c r="AR46" s="2">
        <v>592.70000000000005</v>
      </c>
      <c r="AS46" s="33">
        <v>303.58999999999997</v>
      </c>
      <c r="AT46" s="2">
        <v>0</v>
      </c>
      <c r="AU46" s="2">
        <v>0</v>
      </c>
      <c r="AV46" s="2">
        <v>541.96</v>
      </c>
      <c r="AW46" s="33">
        <v>199.42</v>
      </c>
      <c r="AX46" s="2">
        <v>88.86</v>
      </c>
      <c r="AY46" s="2">
        <v>0</v>
      </c>
      <c r="AZ46" s="2">
        <v>377.1</v>
      </c>
      <c r="BA46" s="2"/>
      <c r="BB46" s="2"/>
      <c r="BC46" s="2"/>
      <c r="BD46" s="2"/>
    </row>
    <row r="47" spans="1:56" x14ac:dyDescent="0.25">
      <c r="A47" s="40" t="s">
        <v>70</v>
      </c>
      <c r="B47" s="1" t="s">
        <v>110</v>
      </c>
      <c r="E47" s="1">
        <v>6</v>
      </c>
      <c r="F47" s="1">
        <v>6</v>
      </c>
      <c r="H47" s="33"/>
      <c r="I47" s="2"/>
      <c r="J47" s="2"/>
      <c r="K47" s="2"/>
      <c r="L47" s="2"/>
      <c r="M47" s="2"/>
      <c r="N47" s="2"/>
      <c r="O47" s="2"/>
      <c r="P47" s="33">
        <v>16215.35</v>
      </c>
      <c r="Q47" s="2">
        <v>0</v>
      </c>
      <c r="R47" s="2">
        <v>0</v>
      </c>
      <c r="S47" s="2">
        <v>16215.35</v>
      </c>
      <c r="T47" s="33">
        <v>8787.23</v>
      </c>
      <c r="U47" s="2">
        <v>0</v>
      </c>
      <c r="V47" s="2">
        <v>0</v>
      </c>
      <c r="W47" s="2">
        <v>8787.23</v>
      </c>
      <c r="AE47" s="40" t="s">
        <v>14</v>
      </c>
      <c r="AF47" s="41" t="s">
        <v>36</v>
      </c>
      <c r="AG47" s="2"/>
      <c r="AH47" s="2"/>
      <c r="AI47" s="2"/>
      <c r="AJ47" s="2"/>
      <c r="AK47" s="33"/>
      <c r="AL47" s="2"/>
      <c r="AM47" s="2"/>
      <c r="AN47" s="2"/>
      <c r="AO47" s="33">
        <v>17.88</v>
      </c>
      <c r="AP47" s="2">
        <v>0</v>
      </c>
      <c r="AQ47" s="2">
        <v>0</v>
      </c>
      <c r="AR47" s="2">
        <v>69.3</v>
      </c>
      <c r="AS47" s="33">
        <v>51.42</v>
      </c>
      <c r="AT47" s="2">
        <v>17.88</v>
      </c>
      <c r="AU47" s="2">
        <v>0</v>
      </c>
      <c r="AV47" s="2">
        <v>94.06</v>
      </c>
      <c r="AW47" s="33">
        <v>24.76</v>
      </c>
      <c r="AX47" s="2">
        <v>51.42</v>
      </c>
      <c r="AY47" s="2">
        <v>17.88</v>
      </c>
      <c r="AZ47" s="2">
        <v>114.38</v>
      </c>
      <c r="BA47" s="2"/>
      <c r="BB47" s="2"/>
      <c r="BC47" s="2"/>
      <c r="BD47" s="2"/>
    </row>
    <row r="48" spans="1:56" x14ac:dyDescent="0.25">
      <c r="A48" s="40" t="s">
        <v>14</v>
      </c>
      <c r="B48" s="1" t="s">
        <v>110</v>
      </c>
      <c r="C48" s="1">
        <v>6</v>
      </c>
      <c r="D48" s="1">
        <v>5</v>
      </c>
      <c r="E48" s="1">
        <v>6</v>
      </c>
      <c r="F48" s="1">
        <v>6</v>
      </c>
      <c r="H48" s="33">
        <v>17216.78</v>
      </c>
      <c r="I48" s="2">
        <v>0</v>
      </c>
      <c r="J48" s="2">
        <v>0</v>
      </c>
      <c r="K48" s="2">
        <v>17216.78</v>
      </c>
      <c r="L48" s="2">
        <v>19980.05</v>
      </c>
      <c r="M48" s="2">
        <v>0</v>
      </c>
      <c r="N48" s="2">
        <v>0</v>
      </c>
      <c r="O48" s="2">
        <v>19980.05</v>
      </c>
      <c r="P48" s="33">
        <v>17168.96</v>
      </c>
      <c r="Q48" s="2">
        <v>0</v>
      </c>
      <c r="R48" s="2">
        <v>0</v>
      </c>
      <c r="S48" s="2">
        <v>17168.96</v>
      </c>
      <c r="T48" s="33">
        <v>9832.09</v>
      </c>
      <c r="U48" s="2">
        <v>0</v>
      </c>
      <c r="V48" s="2">
        <v>0</v>
      </c>
      <c r="W48" s="2">
        <v>9832.09</v>
      </c>
      <c r="AE48" s="40" t="s">
        <v>20</v>
      </c>
      <c r="AF48" s="41" t="s">
        <v>36</v>
      </c>
      <c r="AG48" s="2">
        <v>119.2</v>
      </c>
      <c r="AH48" s="2">
        <v>0</v>
      </c>
      <c r="AI48" s="2">
        <v>341.22</v>
      </c>
      <c r="AJ48" s="2">
        <v>684.28</v>
      </c>
      <c r="AK48" s="33">
        <v>365.88</v>
      </c>
      <c r="AL48" s="2">
        <v>68.16</v>
      </c>
      <c r="AM48" s="2">
        <v>341.22</v>
      </c>
      <c r="AN48" s="2">
        <v>1110.73</v>
      </c>
      <c r="AO48" s="33">
        <v>91.76</v>
      </c>
      <c r="AP48" s="2">
        <v>104.44</v>
      </c>
      <c r="AQ48" s="2">
        <v>409.38</v>
      </c>
      <c r="AR48" s="2">
        <v>681.21</v>
      </c>
      <c r="AS48" s="33">
        <v>75.63</v>
      </c>
      <c r="AT48" s="2">
        <v>91.76</v>
      </c>
      <c r="AU48" s="2">
        <v>513.82000000000005</v>
      </c>
      <c r="AV48" s="2">
        <v>744.81</v>
      </c>
      <c r="AW48" s="33"/>
      <c r="AX48" s="2"/>
      <c r="AY48" s="2"/>
      <c r="AZ48" s="2"/>
      <c r="BA48" s="2"/>
      <c r="BB48" s="2"/>
      <c r="BC48" s="2"/>
      <c r="BD48" s="2"/>
    </row>
    <row r="49" spans="1:56" x14ac:dyDescent="0.25">
      <c r="A49" s="40" t="s">
        <v>71</v>
      </c>
      <c r="B49" s="1" t="s">
        <v>110</v>
      </c>
      <c r="C49" s="1">
        <v>2</v>
      </c>
      <c r="D49" s="1">
        <v>2</v>
      </c>
      <c r="F49" s="1">
        <v>1</v>
      </c>
      <c r="G49" s="1">
        <v>1</v>
      </c>
      <c r="H49" s="33">
        <v>178.89</v>
      </c>
      <c r="I49" s="2">
        <v>0</v>
      </c>
      <c r="J49" s="2">
        <v>0</v>
      </c>
      <c r="K49" s="2">
        <v>178.89</v>
      </c>
      <c r="L49" s="2">
        <v>633.83000000000004</v>
      </c>
      <c r="M49" s="2">
        <v>165.89</v>
      </c>
      <c r="N49" s="2">
        <v>0</v>
      </c>
      <c r="O49" s="2">
        <v>799.72</v>
      </c>
      <c r="P49" s="33"/>
      <c r="Q49" s="2"/>
      <c r="R49" s="2"/>
      <c r="S49" s="2"/>
      <c r="T49" s="33">
        <v>26.07</v>
      </c>
      <c r="U49" s="2">
        <v>0</v>
      </c>
      <c r="V49" s="2">
        <v>0</v>
      </c>
      <c r="W49" s="2">
        <v>26.07</v>
      </c>
      <c r="X49" s="44">
        <v>61.38</v>
      </c>
      <c r="Y49" s="1">
        <v>26.07</v>
      </c>
      <c r="Z49" s="1">
        <v>0</v>
      </c>
      <c r="AA49" s="1">
        <v>87.45</v>
      </c>
      <c r="AE49" s="40" t="s">
        <v>71</v>
      </c>
      <c r="AF49" s="41" t="s">
        <v>36</v>
      </c>
      <c r="AG49" s="2">
        <v>210.73</v>
      </c>
      <c r="AH49" s="2">
        <v>102.68</v>
      </c>
      <c r="AI49" s="2">
        <v>33.340000000000003</v>
      </c>
      <c r="AJ49" s="2">
        <v>534.19000000000005</v>
      </c>
      <c r="AK49" s="33">
        <v>435.28</v>
      </c>
      <c r="AL49" s="2">
        <v>210.73</v>
      </c>
      <c r="AM49" s="2">
        <v>136.02000000000001</v>
      </c>
      <c r="AN49" s="2">
        <v>1214.1199999999999</v>
      </c>
      <c r="AO49" s="33">
        <v>141.18</v>
      </c>
      <c r="AP49" s="2">
        <v>187.44</v>
      </c>
      <c r="AQ49" s="2">
        <v>346.75</v>
      </c>
      <c r="AR49" s="2">
        <v>886.56</v>
      </c>
      <c r="AS49" s="33">
        <v>259.56</v>
      </c>
      <c r="AT49" s="2">
        <v>2.15</v>
      </c>
      <c r="AU49" s="2">
        <v>0</v>
      </c>
      <c r="AV49" s="2">
        <v>463.92</v>
      </c>
      <c r="AW49" s="33">
        <v>192.16</v>
      </c>
      <c r="AX49" s="2">
        <v>119.3</v>
      </c>
      <c r="AY49" s="2">
        <v>2.15</v>
      </c>
      <c r="AZ49" s="2">
        <v>505.27</v>
      </c>
      <c r="BA49" s="2"/>
      <c r="BB49" s="2"/>
      <c r="BC49" s="2"/>
      <c r="BD49" s="2"/>
    </row>
    <row r="50" spans="1:56" x14ac:dyDescent="0.25">
      <c r="A50" s="40" t="s">
        <v>26</v>
      </c>
      <c r="B50" s="1" t="s">
        <v>110</v>
      </c>
      <c r="C50" s="1">
        <v>1</v>
      </c>
      <c r="H50" s="33">
        <v>122.68</v>
      </c>
      <c r="I50" s="2">
        <v>0</v>
      </c>
      <c r="J50" s="2">
        <v>0</v>
      </c>
      <c r="K50" s="2">
        <v>122.68</v>
      </c>
      <c r="L50" s="2"/>
      <c r="M50" s="2"/>
      <c r="N50" s="2"/>
      <c r="O50" s="2"/>
      <c r="P50" s="33"/>
      <c r="Q50" s="2"/>
      <c r="R50" s="2"/>
      <c r="S50" s="2"/>
      <c r="T50" s="33"/>
      <c r="U50" s="2"/>
      <c r="V50" s="2"/>
      <c r="W50" s="2"/>
      <c r="AE50" s="40" t="s">
        <v>26</v>
      </c>
      <c r="AF50" s="41" t="s">
        <v>36</v>
      </c>
      <c r="AG50" s="2">
        <v>159.49</v>
      </c>
      <c r="AH50" s="2">
        <v>0</v>
      </c>
      <c r="AI50" s="2">
        <v>0</v>
      </c>
      <c r="AJ50" s="2">
        <v>649.67999999999995</v>
      </c>
      <c r="AK50" s="33">
        <v>550.45000000000005</v>
      </c>
      <c r="AL50" s="2">
        <v>46.81</v>
      </c>
      <c r="AM50" s="2">
        <v>0</v>
      </c>
      <c r="AN50" s="2">
        <v>1164.2</v>
      </c>
      <c r="AO50" s="33">
        <v>18.02</v>
      </c>
      <c r="AP50" s="2">
        <v>0</v>
      </c>
      <c r="AQ50" s="2">
        <v>0</v>
      </c>
      <c r="AR50" s="2">
        <v>144.37</v>
      </c>
      <c r="AS50" s="33">
        <v>342.92</v>
      </c>
      <c r="AT50" s="2">
        <v>18.02</v>
      </c>
      <c r="AU50" s="2">
        <v>0</v>
      </c>
      <c r="AV50" s="2">
        <v>520.20000000000005</v>
      </c>
      <c r="AW50" s="33">
        <v>207.6</v>
      </c>
      <c r="AX50" s="2">
        <v>342.92</v>
      </c>
      <c r="AY50" s="2">
        <v>18.02</v>
      </c>
      <c r="AZ50" s="2">
        <v>752.29</v>
      </c>
      <c r="BA50" s="2"/>
      <c r="BB50" s="2"/>
      <c r="BC50" s="2"/>
      <c r="BD50" s="2"/>
    </row>
    <row r="51" spans="1:56" x14ac:dyDescent="0.25">
      <c r="A51" s="40" t="s">
        <v>27</v>
      </c>
      <c r="B51" s="1" t="s">
        <v>110</v>
      </c>
      <c r="C51" s="1">
        <v>7</v>
      </c>
      <c r="D51" s="1">
        <v>7</v>
      </c>
      <c r="E51" s="1">
        <v>3</v>
      </c>
      <c r="F51" s="1">
        <v>7</v>
      </c>
      <c r="G51" s="1">
        <v>3</v>
      </c>
      <c r="H51" s="33">
        <v>32690.22</v>
      </c>
      <c r="I51" s="2">
        <v>4149.3100000000004</v>
      </c>
      <c r="J51" s="2">
        <v>0</v>
      </c>
      <c r="K51" s="2">
        <v>36839.53</v>
      </c>
      <c r="L51" s="2">
        <v>53813.46</v>
      </c>
      <c r="M51" s="2">
        <v>6424.85</v>
      </c>
      <c r="N51" s="2">
        <v>4149.3100000000004</v>
      </c>
      <c r="O51" s="2">
        <v>64387.62</v>
      </c>
      <c r="P51" s="33">
        <v>37909.17</v>
      </c>
      <c r="Q51" s="2">
        <v>0</v>
      </c>
      <c r="R51" s="2">
        <v>0</v>
      </c>
      <c r="S51" s="2">
        <v>37909.17</v>
      </c>
      <c r="T51" s="33">
        <v>37377.620000000003</v>
      </c>
      <c r="U51" s="2">
        <v>0</v>
      </c>
      <c r="V51" s="2">
        <v>0</v>
      </c>
      <c r="W51" s="2">
        <v>37377.620000000003</v>
      </c>
      <c r="X51" s="44">
        <v>16929.82</v>
      </c>
      <c r="Y51" s="1">
        <v>0</v>
      </c>
      <c r="Z51" s="1">
        <v>0</v>
      </c>
      <c r="AA51" s="1">
        <v>16929.82</v>
      </c>
      <c r="AE51" s="40" t="s">
        <v>27</v>
      </c>
      <c r="AF51" s="41" t="s">
        <v>36</v>
      </c>
      <c r="AG51" s="2">
        <v>55.19</v>
      </c>
      <c r="AH51" s="2">
        <v>71.06</v>
      </c>
      <c r="AI51" s="2">
        <v>411.55</v>
      </c>
      <c r="AJ51" s="2">
        <v>575.88</v>
      </c>
      <c r="AK51" s="33">
        <v>668.79</v>
      </c>
      <c r="AL51" s="2">
        <v>55.19</v>
      </c>
      <c r="AM51" s="2">
        <v>482.61</v>
      </c>
      <c r="AN51" s="2">
        <v>2120.56</v>
      </c>
      <c r="AO51" s="33">
        <v>675.05</v>
      </c>
      <c r="AP51" s="2">
        <v>38.08</v>
      </c>
      <c r="AQ51" s="2">
        <v>387.63</v>
      </c>
      <c r="AR51" s="2">
        <v>2127.7600000000002</v>
      </c>
      <c r="AS51" s="33">
        <v>635.85</v>
      </c>
      <c r="AT51" s="2">
        <v>73.959999999999994</v>
      </c>
      <c r="AU51" s="2">
        <v>425.71</v>
      </c>
      <c r="AV51" s="2">
        <v>1446.19</v>
      </c>
      <c r="AW51" s="33">
        <v>310.37</v>
      </c>
      <c r="AX51" s="2">
        <v>308.25</v>
      </c>
      <c r="AY51" s="2">
        <v>17.13</v>
      </c>
      <c r="AZ51" s="2">
        <v>893.2</v>
      </c>
      <c r="BA51" s="2"/>
      <c r="BB51" s="2"/>
      <c r="BC51" s="2"/>
      <c r="BD51" s="2"/>
    </row>
    <row r="52" spans="1:56" x14ac:dyDescent="0.25">
      <c r="A52" s="40" t="s">
        <v>72</v>
      </c>
      <c r="B52" s="1" t="s">
        <v>110</v>
      </c>
      <c r="C52" s="1">
        <v>3</v>
      </c>
      <c r="D52" s="1">
        <v>3</v>
      </c>
      <c r="E52" s="1">
        <v>1</v>
      </c>
      <c r="F52" s="1">
        <v>2</v>
      </c>
      <c r="G52" s="1">
        <v>3</v>
      </c>
      <c r="H52" s="33">
        <v>1924.62</v>
      </c>
      <c r="I52" s="2">
        <v>563.30999999999995</v>
      </c>
      <c r="J52" s="2">
        <v>0</v>
      </c>
      <c r="K52" s="2">
        <v>2487.9299999999998</v>
      </c>
      <c r="L52" s="2">
        <v>2608.73</v>
      </c>
      <c r="M52" s="2">
        <v>1924.62</v>
      </c>
      <c r="N52" s="2">
        <v>563.30999999999995</v>
      </c>
      <c r="O52" s="2">
        <v>5096.66</v>
      </c>
      <c r="P52" s="33">
        <v>735.5</v>
      </c>
      <c r="Q52" s="2">
        <v>769.28</v>
      </c>
      <c r="R52" s="2">
        <v>716.49</v>
      </c>
      <c r="S52" s="2">
        <v>2221.27</v>
      </c>
      <c r="T52" s="33">
        <v>903.61</v>
      </c>
      <c r="U52" s="2">
        <v>0</v>
      </c>
      <c r="V52" s="2">
        <v>0</v>
      </c>
      <c r="W52" s="2">
        <v>903.61</v>
      </c>
      <c r="X52" s="44">
        <v>750.62</v>
      </c>
      <c r="Y52" s="1">
        <v>0</v>
      </c>
      <c r="Z52" s="1">
        <v>0</v>
      </c>
      <c r="AA52" s="1">
        <v>750.62</v>
      </c>
      <c r="AE52" s="40" t="s">
        <v>72</v>
      </c>
      <c r="AF52" s="41" t="s">
        <v>36</v>
      </c>
      <c r="AG52" s="2"/>
      <c r="AH52" s="2"/>
      <c r="AI52" s="2"/>
      <c r="AJ52" s="2"/>
      <c r="AK52" s="33"/>
      <c r="AL52" s="2"/>
      <c r="AM52" s="2"/>
      <c r="AN52" s="2"/>
      <c r="AO52" s="33"/>
      <c r="AP52" s="2"/>
      <c r="AQ52" s="2"/>
      <c r="AR52" s="2"/>
      <c r="AS52" s="33">
        <v>139.41</v>
      </c>
      <c r="AT52" s="2">
        <v>0</v>
      </c>
      <c r="AU52" s="2">
        <v>0</v>
      </c>
      <c r="AV52" s="2">
        <v>238.75</v>
      </c>
      <c r="AW52" s="33"/>
      <c r="AX52" s="2"/>
      <c r="AY52" s="2"/>
      <c r="AZ52" s="2"/>
      <c r="BA52" s="2"/>
      <c r="BB52" s="2"/>
      <c r="BC52" s="2"/>
      <c r="BD52" s="2"/>
    </row>
    <row r="53" spans="1:56" x14ac:dyDescent="0.25">
      <c r="A53" s="40" t="s">
        <v>73</v>
      </c>
      <c r="B53" s="1" t="s">
        <v>110</v>
      </c>
      <c r="C53" s="1">
        <v>3</v>
      </c>
      <c r="E53" s="1">
        <v>3</v>
      </c>
      <c r="F53" s="1">
        <v>3</v>
      </c>
      <c r="H53" s="33">
        <v>1146.27</v>
      </c>
      <c r="I53" s="2">
        <v>0</v>
      </c>
      <c r="J53" s="2">
        <v>0</v>
      </c>
      <c r="K53" s="2">
        <v>1146.27</v>
      </c>
      <c r="L53" s="2"/>
      <c r="M53" s="2"/>
      <c r="N53" s="2"/>
      <c r="O53" s="2"/>
      <c r="P53" s="33">
        <v>1158.25</v>
      </c>
      <c r="Q53" s="2">
        <v>0</v>
      </c>
      <c r="R53" s="2">
        <v>0</v>
      </c>
      <c r="S53" s="2">
        <v>1158.25</v>
      </c>
      <c r="T53" s="33">
        <v>662.81</v>
      </c>
      <c r="U53" s="2">
        <v>0</v>
      </c>
      <c r="V53" s="2">
        <v>0</v>
      </c>
      <c r="W53" s="2">
        <v>662.81</v>
      </c>
      <c r="AE53" s="40" t="s">
        <v>73</v>
      </c>
      <c r="AF53" s="41" t="s">
        <v>36</v>
      </c>
      <c r="AG53" s="2"/>
      <c r="AH53" s="2"/>
      <c r="AI53" s="2"/>
      <c r="AJ53" s="2"/>
      <c r="AK53" s="33">
        <v>243.94</v>
      </c>
      <c r="AL53" s="2">
        <v>0</v>
      </c>
      <c r="AM53" s="2">
        <v>0</v>
      </c>
      <c r="AN53" s="2">
        <v>410.65</v>
      </c>
      <c r="AO53" s="33"/>
      <c r="AP53" s="2"/>
      <c r="AQ53" s="2"/>
      <c r="AR53" s="2"/>
      <c r="AS53" s="33"/>
      <c r="AT53" s="2"/>
      <c r="AU53" s="2"/>
      <c r="AV53" s="2"/>
      <c r="AW53" s="33"/>
      <c r="AX53" s="2"/>
      <c r="AY53" s="2"/>
      <c r="AZ53" s="2"/>
      <c r="BA53" s="2"/>
      <c r="BB53" s="2"/>
      <c r="BC53" s="2"/>
      <c r="BD53" s="2"/>
    </row>
    <row r="54" spans="1:56" x14ac:dyDescent="0.25">
      <c r="A54" s="40" t="s">
        <v>74</v>
      </c>
      <c r="B54" s="1" t="s">
        <v>110</v>
      </c>
      <c r="C54" s="1">
        <v>2</v>
      </c>
      <c r="D54" s="1">
        <v>1</v>
      </c>
      <c r="E54" s="1">
        <v>1</v>
      </c>
      <c r="G54" s="1">
        <v>1</v>
      </c>
      <c r="H54" s="33">
        <v>7823.98</v>
      </c>
      <c r="I54" s="2">
        <v>0</v>
      </c>
      <c r="J54" s="2">
        <v>0</v>
      </c>
      <c r="K54" s="2">
        <v>7823.98</v>
      </c>
      <c r="L54" s="2">
        <v>2350.62</v>
      </c>
      <c r="M54" s="2">
        <v>0</v>
      </c>
      <c r="N54" s="2">
        <v>0</v>
      </c>
      <c r="O54" s="2">
        <v>2350.62</v>
      </c>
      <c r="P54" s="33">
        <v>7110.36</v>
      </c>
      <c r="Q54" s="2">
        <v>0</v>
      </c>
      <c r="R54" s="2">
        <v>0</v>
      </c>
      <c r="S54" s="2">
        <v>7110.36</v>
      </c>
      <c r="T54" s="33"/>
      <c r="U54" s="2"/>
      <c r="V54" s="2"/>
      <c r="W54" s="2"/>
      <c r="X54" s="44">
        <v>619.25</v>
      </c>
      <c r="Y54" s="1">
        <v>0</v>
      </c>
      <c r="Z54" s="1">
        <v>0</v>
      </c>
      <c r="AA54" s="1">
        <v>619.25</v>
      </c>
      <c r="AE54" s="40" t="s">
        <v>74</v>
      </c>
      <c r="AF54" s="41" t="s">
        <v>36</v>
      </c>
      <c r="AG54" s="2">
        <v>1192.24</v>
      </c>
      <c r="AH54" s="2">
        <v>99.14</v>
      </c>
      <c r="AI54" s="2">
        <v>67.97</v>
      </c>
      <c r="AJ54" s="2">
        <v>3136.39</v>
      </c>
      <c r="AK54" s="33">
        <v>3927.17</v>
      </c>
      <c r="AL54" s="2">
        <v>161.66</v>
      </c>
      <c r="AM54" s="2">
        <v>67.97</v>
      </c>
      <c r="AN54" s="2">
        <v>5027.22</v>
      </c>
      <c r="AO54" s="33">
        <v>577.36</v>
      </c>
      <c r="AP54" s="2">
        <v>986.28</v>
      </c>
      <c r="AQ54" s="2">
        <v>0</v>
      </c>
      <c r="AR54" s="2">
        <v>3501.68</v>
      </c>
      <c r="AS54" s="33">
        <v>1549.71</v>
      </c>
      <c r="AT54" s="2">
        <v>172.3</v>
      </c>
      <c r="AU54" s="2">
        <v>93.27</v>
      </c>
      <c r="AV54" s="2">
        <v>3022.8</v>
      </c>
      <c r="AW54" s="33">
        <v>636.4</v>
      </c>
      <c r="AX54" s="2">
        <v>330.56</v>
      </c>
      <c r="AY54" s="2">
        <v>473.4</v>
      </c>
      <c r="AZ54" s="2">
        <v>2127.69</v>
      </c>
      <c r="BA54" s="2"/>
      <c r="BB54" s="2"/>
      <c r="BC54" s="2"/>
      <c r="BD54" s="2"/>
    </row>
    <row r="55" spans="1:56" x14ac:dyDescent="0.25">
      <c r="A55" s="40" t="s">
        <v>75</v>
      </c>
      <c r="B55" s="1" t="s">
        <v>110</v>
      </c>
      <c r="C55" s="1">
        <v>1</v>
      </c>
      <c r="D55" s="1">
        <v>1</v>
      </c>
      <c r="G55" s="1">
        <v>1</v>
      </c>
      <c r="H55" s="33">
        <v>708.61</v>
      </c>
      <c r="I55" s="2">
        <v>0</v>
      </c>
      <c r="J55" s="2">
        <v>0</v>
      </c>
      <c r="K55" s="2">
        <v>708.61</v>
      </c>
      <c r="L55" s="2">
        <v>1939.62</v>
      </c>
      <c r="M55" s="2">
        <v>0</v>
      </c>
      <c r="N55" s="2">
        <v>0</v>
      </c>
      <c r="O55" s="2">
        <v>1939.62</v>
      </c>
      <c r="P55" s="33"/>
      <c r="Q55" s="2"/>
      <c r="R55" s="2"/>
      <c r="S55" s="2"/>
      <c r="T55" s="33"/>
      <c r="U55" s="2"/>
      <c r="V55" s="2"/>
      <c r="W55" s="2"/>
      <c r="X55" s="44">
        <v>333.28</v>
      </c>
      <c r="Y55" s="1">
        <v>0</v>
      </c>
      <c r="Z55" s="1">
        <v>0</v>
      </c>
      <c r="AA55" s="1">
        <v>333.28</v>
      </c>
      <c r="AE55" s="40" t="s">
        <v>76</v>
      </c>
      <c r="AF55" s="41" t="s">
        <v>36</v>
      </c>
      <c r="AG55" s="2">
        <v>170.77</v>
      </c>
      <c r="AH55" s="2">
        <v>0</v>
      </c>
      <c r="AI55" s="2">
        <v>0</v>
      </c>
      <c r="AJ55" s="2">
        <v>297.12</v>
      </c>
      <c r="AK55" s="33">
        <v>0</v>
      </c>
      <c r="AL55" s="2">
        <v>104.44</v>
      </c>
      <c r="AM55" s="2">
        <v>0</v>
      </c>
      <c r="AN55" s="2">
        <v>286.12</v>
      </c>
      <c r="AO55" s="33">
        <v>7.93</v>
      </c>
      <c r="AP55" s="2">
        <v>0</v>
      </c>
      <c r="AQ55" s="2">
        <v>0</v>
      </c>
      <c r="AR55" s="2">
        <v>115.84</v>
      </c>
      <c r="AS55" s="33">
        <v>70.81</v>
      </c>
      <c r="AT55" s="2">
        <v>0</v>
      </c>
      <c r="AU55" s="2">
        <v>0</v>
      </c>
      <c r="AV55" s="2">
        <v>288.74</v>
      </c>
      <c r="AW55" s="33">
        <v>168.72</v>
      </c>
      <c r="AX55" s="2">
        <v>31.31</v>
      </c>
      <c r="AY55" s="2">
        <v>0</v>
      </c>
      <c r="AZ55" s="2">
        <v>355.37</v>
      </c>
      <c r="BA55" s="2"/>
      <c r="BB55" s="2"/>
      <c r="BC55" s="2"/>
      <c r="BD55" s="2"/>
    </row>
    <row r="56" spans="1:56" x14ac:dyDescent="0.25">
      <c r="A56" s="40" t="s">
        <v>13</v>
      </c>
      <c r="B56" s="1" t="s">
        <v>110</v>
      </c>
      <c r="E56" s="1">
        <v>1</v>
      </c>
      <c r="F56" s="1">
        <v>1</v>
      </c>
      <c r="H56" s="33"/>
      <c r="I56" s="2"/>
      <c r="J56" s="2"/>
      <c r="K56" s="2"/>
      <c r="L56" s="2"/>
      <c r="M56" s="2"/>
      <c r="N56" s="2"/>
      <c r="O56" s="2"/>
      <c r="P56" s="33">
        <v>1143.3399999999999</v>
      </c>
      <c r="Q56" s="2">
        <v>0</v>
      </c>
      <c r="R56" s="2">
        <v>0</v>
      </c>
      <c r="S56" s="2">
        <v>1143.3399999999999</v>
      </c>
      <c r="T56" s="33">
        <v>3932.59</v>
      </c>
      <c r="U56" s="2">
        <v>0</v>
      </c>
      <c r="V56" s="2">
        <v>0</v>
      </c>
      <c r="W56" s="2">
        <v>3932.59</v>
      </c>
      <c r="AE56" s="40" t="s">
        <v>13</v>
      </c>
      <c r="AF56" s="41" t="s">
        <v>36</v>
      </c>
      <c r="AG56" s="2">
        <v>223.81</v>
      </c>
      <c r="AH56" s="2">
        <v>29.15</v>
      </c>
      <c r="AI56" s="2">
        <v>56.33</v>
      </c>
      <c r="AJ56" s="2">
        <v>751.94</v>
      </c>
      <c r="AK56" s="33">
        <v>363.88</v>
      </c>
      <c r="AL56" s="2">
        <v>146.41999999999999</v>
      </c>
      <c r="AM56" s="2">
        <v>85.48</v>
      </c>
      <c r="AN56" s="2">
        <v>1202.6400000000001</v>
      </c>
      <c r="AO56" s="33">
        <v>382.27</v>
      </c>
      <c r="AP56" s="2">
        <v>214.92</v>
      </c>
      <c r="AQ56" s="2">
        <v>149.18</v>
      </c>
      <c r="AR56" s="2">
        <v>1211.5999999999999</v>
      </c>
      <c r="AS56" s="33">
        <v>448.63</v>
      </c>
      <c r="AT56" s="2">
        <v>378.9</v>
      </c>
      <c r="AU56" s="2">
        <v>364.1</v>
      </c>
      <c r="AV56" s="2">
        <v>1564.84</v>
      </c>
      <c r="AW56" s="33">
        <v>63.46</v>
      </c>
      <c r="AX56" s="2">
        <v>102.94</v>
      </c>
      <c r="AY56" s="2">
        <v>124.22</v>
      </c>
      <c r="AZ56" s="2">
        <v>434.13</v>
      </c>
      <c r="BA56" s="2"/>
      <c r="BB56" s="2"/>
      <c r="BC56" s="2"/>
      <c r="BD56" s="2"/>
    </row>
    <row r="57" spans="1:56" x14ac:dyDescent="0.25">
      <c r="A57" s="40" t="s">
        <v>21</v>
      </c>
      <c r="B57" s="1" t="s">
        <v>110</v>
      </c>
      <c r="C57" s="1">
        <v>2</v>
      </c>
      <c r="D57" s="1">
        <v>1</v>
      </c>
      <c r="F57" s="1">
        <v>1</v>
      </c>
      <c r="H57" s="33">
        <v>828.9</v>
      </c>
      <c r="I57" s="2">
        <v>0</v>
      </c>
      <c r="J57" s="2">
        <v>0</v>
      </c>
      <c r="K57" s="2">
        <v>828.9</v>
      </c>
      <c r="L57" s="2">
        <v>821.71</v>
      </c>
      <c r="M57" s="2">
        <v>297.95</v>
      </c>
      <c r="N57" s="2">
        <v>0</v>
      </c>
      <c r="O57" s="2">
        <v>1119.6600000000001</v>
      </c>
      <c r="P57" s="33"/>
      <c r="Q57" s="2"/>
      <c r="R57" s="2"/>
      <c r="S57" s="2"/>
      <c r="T57" s="33">
        <v>528.76</v>
      </c>
      <c r="U57" s="2">
        <v>0</v>
      </c>
      <c r="V57" s="2">
        <v>0</v>
      </c>
      <c r="W57" s="2">
        <v>528.76</v>
      </c>
      <c r="AE57" s="40" t="s">
        <v>77</v>
      </c>
      <c r="AF57" s="41" t="s">
        <v>36</v>
      </c>
      <c r="AG57" s="2">
        <v>64.58</v>
      </c>
      <c r="AH57" s="2">
        <v>29.95</v>
      </c>
      <c r="AI57" s="2">
        <v>46.82</v>
      </c>
      <c r="AJ57" s="2">
        <v>639.14</v>
      </c>
      <c r="AK57" s="33">
        <v>534.32000000000005</v>
      </c>
      <c r="AL57" s="2">
        <v>3.45</v>
      </c>
      <c r="AM57" s="2">
        <v>0</v>
      </c>
      <c r="AN57" s="2">
        <v>979.64</v>
      </c>
      <c r="AO57" s="33">
        <v>82.25</v>
      </c>
      <c r="AP57" s="2">
        <v>6.93</v>
      </c>
      <c r="AQ57" s="2">
        <v>0</v>
      </c>
      <c r="AR57" s="2">
        <v>172.63</v>
      </c>
      <c r="AS57" s="33">
        <v>112.62</v>
      </c>
      <c r="AT57" s="2">
        <v>18.55</v>
      </c>
      <c r="AU57" s="2">
        <v>6.93</v>
      </c>
      <c r="AV57" s="2">
        <v>261.23</v>
      </c>
      <c r="AW57" s="33">
        <v>103.41</v>
      </c>
      <c r="AX57" s="2">
        <v>0</v>
      </c>
      <c r="AY57" s="2">
        <v>0</v>
      </c>
      <c r="AZ57" s="2">
        <v>198.35</v>
      </c>
      <c r="BA57" s="2"/>
      <c r="BB57" s="2"/>
      <c r="BC57" s="2"/>
      <c r="BD57" s="2"/>
    </row>
    <row r="58" spans="1:56" x14ac:dyDescent="0.25">
      <c r="A58" s="40" t="s">
        <v>87</v>
      </c>
      <c r="B58" s="1" t="s">
        <v>110</v>
      </c>
      <c r="C58" s="1">
        <v>1</v>
      </c>
      <c r="D58" s="1">
        <v>1</v>
      </c>
      <c r="H58" s="33">
        <v>991.85</v>
      </c>
      <c r="I58" s="2">
        <v>0</v>
      </c>
      <c r="J58" s="2">
        <v>0</v>
      </c>
      <c r="K58" s="2">
        <v>991.85</v>
      </c>
      <c r="L58" s="2">
        <v>1328.08</v>
      </c>
      <c r="M58" s="2">
        <v>0</v>
      </c>
      <c r="N58" s="2">
        <v>0</v>
      </c>
      <c r="O58" s="2">
        <v>1328.08</v>
      </c>
      <c r="P58" s="33"/>
      <c r="Q58" s="2"/>
      <c r="R58" s="2"/>
      <c r="S58" s="2"/>
      <c r="T58" s="33"/>
      <c r="U58" s="2"/>
      <c r="V58" s="2"/>
      <c r="W58" s="2"/>
      <c r="AE58" s="40" t="s">
        <v>78</v>
      </c>
      <c r="AF58" s="41" t="s">
        <v>36</v>
      </c>
      <c r="AG58" s="2"/>
      <c r="AH58" s="2"/>
      <c r="AI58" s="2"/>
      <c r="AJ58" s="2"/>
      <c r="AK58" s="33">
        <v>190.09</v>
      </c>
      <c r="AL58" s="2">
        <v>0</v>
      </c>
      <c r="AM58" s="2">
        <v>0</v>
      </c>
      <c r="AN58" s="2">
        <v>416.65</v>
      </c>
      <c r="AO58" s="33">
        <v>193.26</v>
      </c>
      <c r="AP58" s="2">
        <v>0</v>
      </c>
      <c r="AQ58" s="2">
        <v>0</v>
      </c>
      <c r="AR58" s="2">
        <v>321.16000000000003</v>
      </c>
      <c r="AS58" s="33"/>
      <c r="AT58" s="2"/>
      <c r="AU58" s="2"/>
      <c r="AV58" s="2"/>
      <c r="AW58" s="33"/>
      <c r="AX58" s="2"/>
      <c r="AY58" s="2"/>
      <c r="AZ58" s="2"/>
      <c r="BA58" s="2"/>
      <c r="BB58" s="2"/>
      <c r="BC58" s="2"/>
      <c r="BD58" s="2"/>
    </row>
    <row r="59" spans="1:56" x14ac:dyDescent="0.25">
      <c r="A59" s="40" t="s">
        <v>79</v>
      </c>
      <c r="B59" s="1" t="s">
        <v>110</v>
      </c>
      <c r="C59" s="1">
        <v>1</v>
      </c>
      <c r="D59" s="1">
        <v>2</v>
      </c>
      <c r="E59" s="1">
        <v>10</v>
      </c>
      <c r="F59" s="1">
        <v>3</v>
      </c>
      <c r="G59" s="1">
        <v>2</v>
      </c>
      <c r="H59" s="33">
        <v>593.13</v>
      </c>
      <c r="I59" s="2">
        <v>19.760000000000002</v>
      </c>
      <c r="J59" s="2">
        <v>0</v>
      </c>
      <c r="K59" s="2">
        <v>612.89</v>
      </c>
      <c r="L59" s="2">
        <v>275.66000000000003</v>
      </c>
      <c r="M59" s="2">
        <v>0</v>
      </c>
      <c r="N59" s="2">
        <v>0</v>
      </c>
      <c r="O59" s="2">
        <v>275.66000000000003</v>
      </c>
      <c r="P59" s="33">
        <v>25571.45</v>
      </c>
      <c r="Q59" s="2">
        <v>0</v>
      </c>
      <c r="R59" s="2">
        <v>0</v>
      </c>
      <c r="S59" s="2">
        <v>25571.45</v>
      </c>
      <c r="T59" s="33">
        <v>1335.4</v>
      </c>
      <c r="U59" s="2">
        <v>1210.46</v>
      </c>
      <c r="V59" s="2">
        <v>0</v>
      </c>
      <c r="W59" s="2">
        <v>2545.86</v>
      </c>
      <c r="X59" s="44">
        <v>545.35</v>
      </c>
      <c r="Y59" s="1">
        <v>999.54</v>
      </c>
      <c r="Z59" s="1">
        <v>204.99</v>
      </c>
      <c r="AA59" s="1">
        <v>1749.88</v>
      </c>
      <c r="AE59" s="40" t="s">
        <v>21</v>
      </c>
      <c r="AF59" s="41" t="s">
        <v>36</v>
      </c>
      <c r="AG59" s="2">
        <v>386.5</v>
      </c>
      <c r="AH59" s="2">
        <v>0</v>
      </c>
      <c r="AI59" s="2">
        <v>0</v>
      </c>
      <c r="AJ59" s="2">
        <v>1392.04</v>
      </c>
      <c r="AK59" s="33">
        <v>1518.93</v>
      </c>
      <c r="AL59" s="2">
        <v>362.36</v>
      </c>
      <c r="AM59" s="2">
        <v>0</v>
      </c>
      <c r="AN59" s="2">
        <v>3358.91</v>
      </c>
      <c r="AO59" s="33">
        <v>860.81</v>
      </c>
      <c r="AP59" s="2">
        <v>303.44</v>
      </c>
      <c r="AQ59" s="2">
        <v>170.09</v>
      </c>
      <c r="AR59" s="2">
        <v>2434.3200000000002</v>
      </c>
      <c r="AS59" s="33">
        <v>612.54</v>
      </c>
      <c r="AT59" s="2">
        <v>177.95</v>
      </c>
      <c r="AU59" s="2">
        <v>0</v>
      </c>
      <c r="AV59" s="2">
        <v>1277.48</v>
      </c>
      <c r="AW59" s="33">
        <v>419.51</v>
      </c>
      <c r="AX59" s="2">
        <v>127.47</v>
      </c>
      <c r="AY59" s="2">
        <v>0</v>
      </c>
      <c r="AZ59" s="2">
        <v>1011.13</v>
      </c>
      <c r="BA59" s="2"/>
      <c r="BB59" s="2"/>
      <c r="BC59" s="2"/>
      <c r="BD59" s="2"/>
    </row>
    <row r="60" spans="1:56" x14ac:dyDescent="0.25">
      <c r="A60" s="40" t="s">
        <v>80</v>
      </c>
      <c r="B60" s="1" t="s">
        <v>110</v>
      </c>
      <c r="D60" s="1">
        <v>2</v>
      </c>
      <c r="E60" s="1">
        <v>1</v>
      </c>
      <c r="H60" s="33"/>
      <c r="I60" s="2"/>
      <c r="J60" s="2"/>
      <c r="K60" s="2"/>
      <c r="L60" s="2">
        <v>15692.02</v>
      </c>
      <c r="M60" s="2">
        <v>0</v>
      </c>
      <c r="N60" s="2">
        <v>0</v>
      </c>
      <c r="O60" s="2">
        <v>15692.02</v>
      </c>
      <c r="P60" s="33">
        <v>14.11</v>
      </c>
      <c r="Q60" s="2">
        <v>0</v>
      </c>
      <c r="R60" s="2">
        <v>0</v>
      </c>
      <c r="S60" s="2">
        <v>14.11</v>
      </c>
      <c r="T60" s="33"/>
      <c r="U60" s="2"/>
      <c r="V60" s="2"/>
      <c r="W60" s="2"/>
      <c r="AE60" s="40" t="s">
        <v>79</v>
      </c>
      <c r="AF60" s="41" t="s">
        <v>36</v>
      </c>
      <c r="AG60" s="2"/>
      <c r="AH60" s="2"/>
      <c r="AI60" s="2"/>
      <c r="AJ60" s="2"/>
      <c r="AK60" s="33"/>
      <c r="AL60" s="2"/>
      <c r="AM60" s="2"/>
      <c r="AN60" s="2"/>
      <c r="AO60" s="33"/>
      <c r="AP60" s="2"/>
      <c r="AQ60" s="2"/>
      <c r="AR60" s="2"/>
      <c r="AS60" s="33"/>
      <c r="AT60" s="2"/>
      <c r="AU60" s="2"/>
      <c r="AV60" s="2"/>
      <c r="AW60" s="33">
        <v>33.19</v>
      </c>
      <c r="AX60" s="2">
        <v>0</v>
      </c>
      <c r="AY60" s="2">
        <v>0</v>
      </c>
      <c r="AZ60" s="2">
        <v>56.8</v>
      </c>
      <c r="BA60" s="2"/>
      <c r="BB60" s="2"/>
      <c r="BC60" s="2"/>
      <c r="BD60" s="2"/>
    </row>
    <row r="61" spans="1:56" x14ac:dyDescent="0.25">
      <c r="A61" s="40" t="s">
        <v>83</v>
      </c>
      <c r="B61" s="1" t="s">
        <v>110</v>
      </c>
      <c r="C61" s="1">
        <v>1</v>
      </c>
      <c r="D61" s="1">
        <v>1</v>
      </c>
      <c r="E61" s="1">
        <v>3</v>
      </c>
      <c r="F61" s="1">
        <v>2</v>
      </c>
      <c r="G61" s="1">
        <v>1</v>
      </c>
      <c r="H61" s="33">
        <v>155.26</v>
      </c>
      <c r="I61" s="2">
        <v>0</v>
      </c>
      <c r="J61" s="2">
        <v>0</v>
      </c>
      <c r="K61" s="2">
        <v>155.26</v>
      </c>
      <c r="L61" s="2">
        <v>416.21</v>
      </c>
      <c r="M61" s="2">
        <v>0</v>
      </c>
      <c r="N61" s="2">
        <v>0</v>
      </c>
      <c r="O61" s="2">
        <v>416.21</v>
      </c>
      <c r="P61" s="33">
        <v>1077.6199999999999</v>
      </c>
      <c r="Q61" s="2">
        <v>0</v>
      </c>
      <c r="R61" s="2">
        <v>0</v>
      </c>
      <c r="S61" s="2">
        <v>1077.6199999999999</v>
      </c>
      <c r="T61" s="33">
        <v>435.84</v>
      </c>
      <c r="U61" s="2">
        <v>0</v>
      </c>
      <c r="V61" s="2">
        <v>0</v>
      </c>
      <c r="W61" s="2">
        <v>435.84</v>
      </c>
      <c r="X61" s="44">
        <v>134.38999999999999</v>
      </c>
      <c r="Y61" s="1">
        <v>183.06</v>
      </c>
      <c r="Z61" s="1">
        <v>0</v>
      </c>
      <c r="AA61" s="1">
        <v>317.45</v>
      </c>
      <c r="AE61" s="40" t="s">
        <v>80</v>
      </c>
      <c r="AF61" s="41" t="s">
        <v>36</v>
      </c>
      <c r="AG61" s="2">
        <v>305.31</v>
      </c>
      <c r="AH61" s="2">
        <v>29.21</v>
      </c>
      <c r="AI61" s="2">
        <v>0</v>
      </c>
      <c r="AJ61" s="2">
        <v>893.2</v>
      </c>
      <c r="AK61" s="33">
        <v>1368.44</v>
      </c>
      <c r="AL61" s="2">
        <v>260.89999999999998</v>
      </c>
      <c r="AM61" s="2">
        <v>29.21</v>
      </c>
      <c r="AN61" s="2">
        <v>2995.18</v>
      </c>
      <c r="AO61" s="33">
        <v>626.20000000000005</v>
      </c>
      <c r="AP61" s="2">
        <v>206.03</v>
      </c>
      <c r="AQ61" s="2">
        <v>123.14</v>
      </c>
      <c r="AR61" s="2">
        <v>1646.85</v>
      </c>
      <c r="AS61" s="33">
        <v>305.64999999999998</v>
      </c>
      <c r="AT61" s="2">
        <v>124.61</v>
      </c>
      <c r="AU61" s="2">
        <v>329.17</v>
      </c>
      <c r="AV61" s="2">
        <v>993.42</v>
      </c>
      <c r="AW61" s="33">
        <v>64.56</v>
      </c>
      <c r="AX61" s="2">
        <v>112.81</v>
      </c>
      <c r="AY61" s="2">
        <v>453.78</v>
      </c>
      <c r="AZ61" s="2">
        <v>678.27</v>
      </c>
      <c r="BA61" s="2"/>
      <c r="BB61" s="2"/>
      <c r="BC61" s="2"/>
      <c r="BD61" s="2"/>
    </row>
    <row r="62" spans="1:56" x14ac:dyDescent="0.25">
      <c r="A62" s="40" t="s">
        <v>34</v>
      </c>
      <c r="B62" s="1" t="s">
        <v>33</v>
      </c>
      <c r="C62" s="1">
        <v>1</v>
      </c>
      <c r="D62" s="1">
        <v>1</v>
      </c>
      <c r="E62" s="1">
        <v>1</v>
      </c>
      <c r="F62" s="1">
        <v>2</v>
      </c>
      <c r="H62" s="33">
        <v>133.83000000000001</v>
      </c>
      <c r="I62" s="2">
        <v>132.5</v>
      </c>
      <c r="J62" s="2">
        <v>0</v>
      </c>
      <c r="K62" s="2">
        <v>266.33</v>
      </c>
      <c r="L62" s="2">
        <v>876.17</v>
      </c>
      <c r="M62" s="2">
        <v>0</v>
      </c>
      <c r="N62" s="2">
        <v>0</v>
      </c>
      <c r="O62" s="2">
        <v>876.17</v>
      </c>
      <c r="P62" s="33">
        <v>2009.93</v>
      </c>
      <c r="Q62" s="2">
        <v>876.17</v>
      </c>
      <c r="R62" s="2">
        <v>0</v>
      </c>
      <c r="S62" s="2">
        <v>2886.1</v>
      </c>
      <c r="T62" s="33">
        <v>4207.28</v>
      </c>
      <c r="U62" s="2">
        <v>0</v>
      </c>
      <c r="V62" s="2">
        <v>0</v>
      </c>
      <c r="W62" s="2">
        <v>4207.28</v>
      </c>
      <c r="AE62" s="42" t="s">
        <v>82</v>
      </c>
      <c r="AF62" s="41" t="s">
        <v>36</v>
      </c>
      <c r="AG62" s="2"/>
      <c r="AH62" s="2"/>
      <c r="AI62" s="2"/>
      <c r="AJ62" s="2"/>
      <c r="AK62" s="33">
        <v>480.51</v>
      </c>
      <c r="AL62" s="2">
        <v>0</v>
      </c>
      <c r="AM62" s="2">
        <v>0</v>
      </c>
      <c r="AN62" s="2">
        <v>760.41</v>
      </c>
      <c r="AO62" s="33">
        <v>174.18</v>
      </c>
      <c r="AP62" s="2">
        <v>314.60000000000002</v>
      </c>
      <c r="AQ62" s="2">
        <v>0</v>
      </c>
      <c r="AR62" s="2">
        <v>590.98</v>
      </c>
      <c r="AS62" s="33">
        <v>152.91999999999999</v>
      </c>
      <c r="AT62" s="2">
        <v>0</v>
      </c>
      <c r="AU62" s="2">
        <v>0</v>
      </c>
      <c r="AV62" s="2">
        <v>259.56</v>
      </c>
      <c r="AW62" s="33">
        <v>14.52</v>
      </c>
      <c r="AX62" s="2">
        <v>0</v>
      </c>
      <c r="AY62" s="2">
        <v>0</v>
      </c>
      <c r="AZ62" s="2">
        <v>46.28</v>
      </c>
      <c r="BA62" s="2"/>
      <c r="BB62" s="2"/>
      <c r="BC62" s="2"/>
      <c r="BD62" s="2"/>
    </row>
    <row r="63" spans="1:56" x14ac:dyDescent="0.25">
      <c r="A63" s="40" t="s">
        <v>30</v>
      </c>
      <c r="B63" s="1" t="s">
        <v>33</v>
      </c>
      <c r="D63" s="1">
        <v>1</v>
      </c>
      <c r="G63" s="1">
        <v>2</v>
      </c>
      <c r="H63" s="33"/>
      <c r="I63" s="2"/>
      <c r="J63" s="2"/>
      <c r="K63" s="2"/>
      <c r="L63" s="2">
        <v>3311.18</v>
      </c>
      <c r="M63" s="2">
        <v>0</v>
      </c>
      <c r="N63" s="2">
        <v>0</v>
      </c>
      <c r="O63" s="2">
        <v>3311.18</v>
      </c>
      <c r="P63" s="33"/>
      <c r="Q63" s="2"/>
      <c r="R63" s="2"/>
      <c r="S63" s="2"/>
      <c r="T63" s="33"/>
      <c r="U63" s="2"/>
      <c r="V63" s="2"/>
      <c r="W63" s="2"/>
      <c r="X63" s="44">
        <v>9535.98</v>
      </c>
      <c r="Y63" s="1">
        <v>0</v>
      </c>
      <c r="Z63" s="1">
        <v>0</v>
      </c>
      <c r="AA63" s="1">
        <v>9535.98</v>
      </c>
      <c r="AE63" s="42" t="s">
        <v>83</v>
      </c>
      <c r="AF63" s="41" t="s">
        <v>36</v>
      </c>
      <c r="AG63" s="2">
        <v>634.55999999999995</v>
      </c>
      <c r="AH63" s="2">
        <v>28.62</v>
      </c>
      <c r="AI63" s="2">
        <v>96.8</v>
      </c>
      <c r="AJ63" s="2">
        <v>2089.39</v>
      </c>
      <c r="AK63" s="33">
        <v>1778.94</v>
      </c>
      <c r="AL63" s="2">
        <v>183.88</v>
      </c>
      <c r="AM63" s="2">
        <v>191.82</v>
      </c>
      <c r="AN63" s="2">
        <v>4284.6499999999996</v>
      </c>
      <c r="AO63" s="33">
        <v>2121.9</v>
      </c>
      <c r="AP63" s="2">
        <v>686.69</v>
      </c>
      <c r="AQ63" s="2">
        <v>227.45</v>
      </c>
      <c r="AR63" s="2">
        <v>5518.32</v>
      </c>
      <c r="AS63" s="33">
        <v>2286.2199999999998</v>
      </c>
      <c r="AT63" s="2">
        <v>828.59</v>
      </c>
      <c r="AU63" s="2">
        <v>500.45</v>
      </c>
      <c r="AV63" s="2">
        <v>5135.42</v>
      </c>
      <c r="AW63" s="33">
        <v>1259.46</v>
      </c>
      <c r="AX63" s="2">
        <v>1008.72</v>
      </c>
      <c r="AY63" s="2">
        <v>329.45</v>
      </c>
      <c r="AZ63" s="2">
        <v>3803.65</v>
      </c>
      <c r="BA63" s="2"/>
      <c r="BB63" s="2"/>
      <c r="BC63" s="2"/>
      <c r="BD63" s="2"/>
    </row>
    <row r="64" spans="1:56" x14ac:dyDescent="0.25">
      <c r="A64" s="40" t="s">
        <v>38</v>
      </c>
      <c r="B64" s="1" t="s">
        <v>33</v>
      </c>
      <c r="D64" s="1">
        <v>1</v>
      </c>
      <c r="E64" s="1">
        <v>1</v>
      </c>
      <c r="F64" s="1">
        <v>1</v>
      </c>
      <c r="H64" s="33"/>
      <c r="I64" s="2"/>
      <c r="J64" s="2"/>
      <c r="K64" s="2"/>
      <c r="L64" s="2">
        <v>430.7</v>
      </c>
      <c r="M64" s="2">
        <v>0</v>
      </c>
      <c r="N64" s="2">
        <v>0</v>
      </c>
      <c r="O64" s="2">
        <v>430.7</v>
      </c>
      <c r="P64" s="33">
        <v>58.88</v>
      </c>
      <c r="Q64" s="2">
        <v>0</v>
      </c>
      <c r="R64" s="2">
        <v>0</v>
      </c>
      <c r="S64" s="2">
        <v>58.88</v>
      </c>
      <c r="T64" s="33">
        <v>58.88</v>
      </c>
      <c r="U64" s="2">
        <v>0</v>
      </c>
      <c r="V64" s="2">
        <v>0</v>
      </c>
      <c r="W64" s="2">
        <v>58.88</v>
      </c>
      <c r="AE64" s="42"/>
      <c r="AF64" s="41"/>
      <c r="AG64" s="2"/>
      <c r="AH64" s="2"/>
      <c r="AI64" s="2"/>
      <c r="AJ64" s="2"/>
      <c r="AK64" s="33"/>
      <c r="AL64" s="2"/>
      <c r="AM64" s="2"/>
      <c r="AN64" s="2"/>
      <c r="AO64" s="33"/>
      <c r="AP64" s="2"/>
      <c r="AQ64" s="2"/>
      <c r="AR64" s="2"/>
      <c r="AS64" s="33"/>
      <c r="AT64" s="2"/>
      <c r="AU64" s="2"/>
      <c r="AV64" s="2"/>
      <c r="AW64" s="33"/>
      <c r="AX64" s="2"/>
      <c r="AY64" s="2"/>
      <c r="AZ64" s="2"/>
      <c r="BA64" s="2"/>
      <c r="BB64" s="2"/>
      <c r="BC64" s="2"/>
      <c r="BD64" s="2"/>
    </row>
    <row r="65" spans="1:56" x14ac:dyDescent="0.25">
      <c r="A65" s="40" t="s">
        <v>40</v>
      </c>
      <c r="B65" s="1" t="s">
        <v>33</v>
      </c>
      <c r="D65" s="1">
        <v>1</v>
      </c>
      <c r="F65" s="1">
        <v>1</v>
      </c>
      <c r="G65" s="1">
        <v>1</v>
      </c>
      <c r="H65" s="33"/>
      <c r="I65" s="2"/>
      <c r="J65" s="2"/>
      <c r="K65" s="2"/>
      <c r="L65" s="2">
        <v>29111.200000000001</v>
      </c>
      <c r="M65" s="2">
        <v>0</v>
      </c>
      <c r="N65" s="2">
        <v>0</v>
      </c>
      <c r="O65" s="2">
        <v>29111.200000000001</v>
      </c>
      <c r="P65" s="33"/>
      <c r="Q65" s="2"/>
      <c r="R65" s="2"/>
      <c r="S65" s="2"/>
      <c r="T65" s="33">
        <v>25923.61</v>
      </c>
      <c r="U65" s="2">
        <v>0</v>
      </c>
      <c r="V65" s="2">
        <v>0</v>
      </c>
      <c r="W65" s="2">
        <v>25923.61</v>
      </c>
      <c r="X65" s="44">
        <v>2073.21</v>
      </c>
      <c r="Y65" s="1">
        <v>0</v>
      </c>
      <c r="Z65" s="1">
        <v>0</v>
      </c>
      <c r="AA65" s="1">
        <v>2073.21</v>
      </c>
      <c r="AE65" s="42"/>
      <c r="AF65" s="41"/>
      <c r="AG65" s="2"/>
      <c r="AH65" s="2"/>
      <c r="AI65" s="2"/>
      <c r="AJ65" s="2"/>
      <c r="AK65" s="33"/>
      <c r="AL65" s="2"/>
      <c r="AM65" s="2"/>
      <c r="AN65" s="2"/>
      <c r="AO65" s="33"/>
      <c r="AP65" s="2"/>
      <c r="AQ65" s="2"/>
      <c r="AR65" s="2"/>
      <c r="AS65" s="33"/>
      <c r="AT65" s="2"/>
      <c r="AU65" s="2"/>
      <c r="AV65" s="2"/>
      <c r="AW65" s="33"/>
      <c r="AX65" s="2"/>
      <c r="AY65" s="2"/>
      <c r="AZ65" s="2"/>
      <c r="BA65" s="2"/>
      <c r="BB65" s="2"/>
      <c r="BC65" s="2"/>
      <c r="BD65" s="2"/>
    </row>
    <row r="66" spans="1:56" x14ac:dyDescent="0.25">
      <c r="A66" s="40" t="s">
        <v>41</v>
      </c>
      <c r="B66" s="1" t="s">
        <v>33</v>
      </c>
      <c r="C66" s="1">
        <v>9</v>
      </c>
      <c r="D66" s="1">
        <v>3</v>
      </c>
      <c r="E66" s="1">
        <v>5</v>
      </c>
      <c r="F66" s="1">
        <v>9</v>
      </c>
      <c r="G66" s="1">
        <v>11</v>
      </c>
      <c r="H66" s="33">
        <v>23864.87</v>
      </c>
      <c r="I66" s="2">
        <v>879.57</v>
      </c>
      <c r="J66" s="2">
        <v>60</v>
      </c>
      <c r="K66" s="2">
        <v>24804.44</v>
      </c>
      <c r="L66" s="2">
        <v>279.01</v>
      </c>
      <c r="M66" s="2">
        <v>2138.84</v>
      </c>
      <c r="N66" s="2">
        <v>939.57</v>
      </c>
      <c r="O66" s="2">
        <v>3357.42</v>
      </c>
      <c r="P66" s="33">
        <v>6723.5</v>
      </c>
      <c r="Q66" s="2">
        <v>90.78</v>
      </c>
      <c r="R66" s="2">
        <v>3078.4100000000003</v>
      </c>
      <c r="S66" s="2">
        <v>9892.69</v>
      </c>
      <c r="T66" s="33">
        <v>3332.69</v>
      </c>
      <c r="U66" s="2">
        <v>1379.49</v>
      </c>
      <c r="V66" s="2">
        <v>3169.19</v>
      </c>
      <c r="W66" s="2">
        <v>7881.37</v>
      </c>
      <c r="X66" s="44">
        <v>5595.22</v>
      </c>
      <c r="Y66" s="1">
        <v>2241.73</v>
      </c>
      <c r="Z66" s="1">
        <v>4618.78</v>
      </c>
      <c r="AA66" s="1">
        <v>12455.73</v>
      </c>
      <c r="AE66" s="42"/>
      <c r="AF66" s="41"/>
      <c r="AG66" s="2"/>
      <c r="AH66" s="2"/>
      <c r="AI66" s="2"/>
      <c r="AJ66" s="2"/>
      <c r="AK66" s="33"/>
      <c r="AL66" s="2"/>
      <c r="AM66" s="2"/>
      <c r="AN66" s="2"/>
      <c r="AO66" s="33"/>
      <c r="AP66" s="2"/>
      <c r="AQ66" s="2"/>
      <c r="AR66" s="2"/>
      <c r="AS66" s="33"/>
      <c r="AT66" s="2"/>
      <c r="AU66" s="2"/>
      <c r="AV66" s="2"/>
      <c r="AW66" s="33"/>
      <c r="AX66" s="2"/>
      <c r="AY66" s="2"/>
      <c r="AZ66" s="2"/>
      <c r="BA66" s="2"/>
      <c r="BB66" s="2"/>
      <c r="BC66" s="2"/>
      <c r="BD66" s="2"/>
    </row>
    <row r="67" spans="1:56" x14ac:dyDescent="0.25">
      <c r="A67" s="43" t="s">
        <v>44</v>
      </c>
      <c r="B67" s="1" t="s">
        <v>33</v>
      </c>
      <c r="C67" s="1">
        <v>2</v>
      </c>
      <c r="D67" s="1">
        <v>2</v>
      </c>
      <c r="E67" s="1">
        <v>1</v>
      </c>
      <c r="F67" s="1">
        <v>2</v>
      </c>
      <c r="G67" s="1">
        <v>1</v>
      </c>
      <c r="H67" s="33">
        <v>3200.33</v>
      </c>
      <c r="I67" s="2">
        <v>3905.23</v>
      </c>
      <c r="J67" s="2">
        <v>5114.05</v>
      </c>
      <c r="K67" s="2">
        <v>12219.61</v>
      </c>
      <c r="L67" s="2">
        <v>5542.45</v>
      </c>
      <c r="M67" s="2">
        <v>3200.33</v>
      </c>
      <c r="N67" s="2">
        <v>9019.2800000000007</v>
      </c>
      <c r="O67" s="2">
        <v>17762.060000000001</v>
      </c>
      <c r="P67" s="33">
        <v>3482.52</v>
      </c>
      <c r="Q67" s="2">
        <v>5481.86</v>
      </c>
      <c r="R67" s="2">
        <v>12160.220000000001</v>
      </c>
      <c r="S67" s="2">
        <v>21124.6</v>
      </c>
      <c r="T67" s="33">
        <v>3794.06</v>
      </c>
      <c r="U67" s="2">
        <v>3482.52</v>
      </c>
      <c r="V67" s="2">
        <v>17642.079999999998</v>
      </c>
      <c r="W67" s="2">
        <v>24918.66</v>
      </c>
      <c r="X67" s="44">
        <v>2365.9499999999998</v>
      </c>
      <c r="Y67" s="1">
        <v>3631.25</v>
      </c>
      <c r="Z67" s="1">
        <v>21124.600000000002</v>
      </c>
      <c r="AA67" s="1">
        <v>27121.8</v>
      </c>
      <c r="AE67" s="42"/>
      <c r="AF67" s="41"/>
      <c r="AG67" s="2"/>
      <c r="AH67" s="2"/>
      <c r="AI67" s="2"/>
      <c r="AJ67" s="2"/>
      <c r="AK67" s="33"/>
      <c r="AL67" s="2"/>
      <c r="AM67" s="2"/>
      <c r="AN67" s="2"/>
      <c r="AO67" s="33"/>
      <c r="AP67" s="2"/>
      <c r="AQ67" s="2"/>
      <c r="AR67" s="2"/>
      <c r="AS67" s="33"/>
      <c r="AT67" s="2"/>
      <c r="AU67" s="2"/>
      <c r="AV67" s="2"/>
      <c r="AW67" s="33"/>
      <c r="AX67" s="2"/>
      <c r="AY67" s="2"/>
      <c r="AZ67" s="2"/>
      <c r="BA67" s="2"/>
      <c r="BB67" s="2"/>
      <c r="BC67" s="2"/>
      <c r="BD67" s="2"/>
    </row>
    <row r="68" spans="1:56" x14ac:dyDescent="0.25">
      <c r="A68" s="43" t="s">
        <v>45</v>
      </c>
      <c r="B68" s="1" t="s">
        <v>33</v>
      </c>
      <c r="C68" s="1">
        <v>1</v>
      </c>
      <c r="F68" s="1">
        <v>1</v>
      </c>
      <c r="H68" s="33">
        <v>631.76</v>
      </c>
      <c r="I68" s="2">
        <v>0</v>
      </c>
      <c r="J68" s="2">
        <v>0</v>
      </c>
      <c r="K68" s="2">
        <v>631.76</v>
      </c>
      <c r="L68" s="2"/>
      <c r="M68" s="2"/>
      <c r="N68" s="2"/>
      <c r="O68" s="2"/>
      <c r="P68" s="33"/>
      <c r="Q68" s="2"/>
      <c r="R68" s="2"/>
      <c r="S68" s="2"/>
      <c r="T68" s="33">
        <v>546.16</v>
      </c>
      <c r="U68" s="2">
        <v>0</v>
      </c>
      <c r="V68" s="2">
        <v>0</v>
      </c>
      <c r="W68" s="2">
        <v>546.16</v>
      </c>
      <c r="AE68" s="42"/>
      <c r="AF68" s="41"/>
      <c r="AG68" s="2"/>
      <c r="AH68" s="2"/>
      <c r="AI68" s="2"/>
      <c r="AJ68" s="2"/>
      <c r="AK68" s="33"/>
      <c r="AL68" s="2"/>
      <c r="AM68" s="2"/>
      <c r="AN68" s="2"/>
      <c r="AO68" s="33"/>
      <c r="AP68" s="2"/>
      <c r="AQ68" s="2"/>
      <c r="AR68" s="2"/>
      <c r="AS68" s="33"/>
      <c r="AT68" s="2"/>
      <c r="AU68" s="2"/>
      <c r="AV68" s="2"/>
      <c r="AW68" s="33"/>
      <c r="AX68" s="2"/>
      <c r="AY68" s="2"/>
      <c r="AZ68" s="2"/>
      <c r="BA68" s="2"/>
      <c r="BB68" s="2"/>
      <c r="BC68" s="2"/>
      <c r="BD68" s="2"/>
    </row>
    <row r="69" spans="1:56" x14ac:dyDescent="0.25">
      <c r="A69" s="43" t="s">
        <v>31</v>
      </c>
      <c r="B69" s="1" t="s">
        <v>33</v>
      </c>
      <c r="E69" s="1">
        <v>1</v>
      </c>
      <c r="F69" s="1">
        <v>1</v>
      </c>
      <c r="H69" s="33"/>
      <c r="I69" s="2"/>
      <c r="J69" s="2"/>
      <c r="K69" s="2"/>
      <c r="L69" s="2"/>
      <c r="M69" s="2"/>
      <c r="N69" s="2"/>
      <c r="O69" s="2"/>
      <c r="P69" s="33">
        <v>8401.93</v>
      </c>
      <c r="Q69" s="2">
        <v>0</v>
      </c>
      <c r="R69" s="2">
        <v>0</v>
      </c>
      <c r="S69" s="2">
        <v>8401.93</v>
      </c>
      <c r="T69" s="33">
        <v>8401.93</v>
      </c>
      <c r="U69" s="2">
        <v>0</v>
      </c>
      <c r="V69" s="2">
        <v>0</v>
      </c>
      <c r="W69" s="2">
        <v>8401.93</v>
      </c>
      <c r="AE69" s="2"/>
      <c r="AF69" s="2"/>
      <c r="AG69" s="2"/>
      <c r="AH69" s="2"/>
      <c r="AI69" s="2"/>
      <c r="AJ69" s="2"/>
      <c r="AK69" s="33"/>
      <c r="AL69" s="2"/>
      <c r="AM69" s="2"/>
      <c r="AN69" s="2"/>
      <c r="AO69" s="33"/>
      <c r="AP69" s="2"/>
      <c r="AQ69" s="2"/>
      <c r="AR69" s="2"/>
      <c r="AS69" s="33"/>
      <c r="AT69" s="2"/>
      <c r="AU69" s="2"/>
      <c r="AV69" s="2"/>
      <c r="AW69" s="33"/>
      <c r="AX69" s="2"/>
      <c r="AY69" s="2"/>
      <c r="AZ69" s="2"/>
      <c r="BA69" s="2"/>
      <c r="BB69" s="2"/>
      <c r="BC69" s="2"/>
      <c r="BD69" s="2"/>
    </row>
    <row r="70" spans="1:56" x14ac:dyDescent="0.25">
      <c r="A70" s="43" t="s">
        <v>25</v>
      </c>
      <c r="B70" s="1" t="s">
        <v>33</v>
      </c>
      <c r="E70" s="1">
        <v>1</v>
      </c>
      <c r="G70" s="1">
        <v>1</v>
      </c>
      <c r="H70" s="33"/>
      <c r="I70" s="2"/>
      <c r="J70" s="2"/>
      <c r="K70" s="2"/>
      <c r="L70" s="2"/>
      <c r="M70" s="2"/>
      <c r="N70" s="2"/>
      <c r="O70" s="2"/>
      <c r="P70" s="33">
        <v>33.65</v>
      </c>
      <c r="Q70" s="2">
        <v>0</v>
      </c>
      <c r="R70" s="2">
        <v>0</v>
      </c>
      <c r="S70" s="2">
        <v>33.65</v>
      </c>
      <c r="T70" s="33"/>
      <c r="U70" s="2"/>
      <c r="V70" s="2"/>
      <c r="W70" s="2"/>
      <c r="X70" s="44">
        <v>289.01</v>
      </c>
      <c r="Y70" s="1">
        <v>0</v>
      </c>
      <c r="Z70" s="1">
        <v>0</v>
      </c>
      <c r="AA70" s="1">
        <v>289.01</v>
      </c>
      <c r="AE70" s="2"/>
      <c r="AF70" s="2"/>
      <c r="AG70" s="2"/>
      <c r="AH70" s="2"/>
      <c r="AI70" s="2"/>
      <c r="AJ70" s="2"/>
      <c r="AK70" s="33"/>
      <c r="AL70" s="2"/>
      <c r="AM70" s="2"/>
      <c r="AN70" s="2"/>
      <c r="AO70" s="33"/>
      <c r="AP70" s="2"/>
      <c r="AQ70" s="2"/>
      <c r="AR70" s="2"/>
      <c r="AS70" s="33"/>
      <c r="AT70" s="2"/>
      <c r="AU70" s="2"/>
      <c r="AV70" s="2"/>
      <c r="AW70" s="33"/>
      <c r="AX70" s="2"/>
      <c r="AY70" s="2"/>
      <c r="AZ70" s="2"/>
      <c r="BA70" s="2"/>
      <c r="BB70" s="2"/>
      <c r="BC70" s="2"/>
      <c r="BD70" s="2"/>
    </row>
    <row r="71" spans="1:56" x14ac:dyDescent="0.25">
      <c r="A71" s="43" t="s">
        <v>53</v>
      </c>
      <c r="B71" s="1" t="s">
        <v>33</v>
      </c>
      <c r="E71" s="1">
        <v>1</v>
      </c>
      <c r="F71" s="1">
        <v>1</v>
      </c>
      <c r="H71" s="33"/>
      <c r="I71" s="2"/>
      <c r="J71" s="2"/>
      <c r="K71" s="2"/>
      <c r="L71" s="2"/>
      <c r="M71" s="2"/>
      <c r="N71" s="2"/>
      <c r="O71" s="2"/>
      <c r="P71" s="33">
        <v>9960.34</v>
      </c>
      <c r="Q71" s="2">
        <v>0</v>
      </c>
      <c r="R71" s="2">
        <v>0</v>
      </c>
      <c r="S71" s="2">
        <v>9960.34</v>
      </c>
      <c r="T71" s="33">
        <v>7831.91</v>
      </c>
      <c r="U71" s="2">
        <v>0</v>
      </c>
      <c r="V71" s="2">
        <v>0</v>
      </c>
      <c r="W71" s="2">
        <v>7831.91</v>
      </c>
      <c r="AE71" s="2"/>
      <c r="AF71" s="2"/>
      <c r="AG71" s="2"/>
      <c r="AH71" s="2"/>
      <c r="AI71" s="2"/>
      <c r="AJ71" s="2"/>
      <c r="AK71" s="33"/>
      <c r="AL71" s="2"/>
      <c r="AM71" s="2"/>
      <c r="AN71" s="2"/>
      <c r="AO71" s="33"/>
      <c r="AP71" s="2"/>
      <c r="AQ71" s="2"/>
      <c r="AR71" s="2"/>
      <c r="AS71" s="33"/>
      <c r="AT71" s="2"/>
      <c r="AU71" s="2"/>
      <c r="AV71" s="2"/>
      <c r="AW71" s="33"/>
      <c r="AX71" s="2"/>
      <c r="AY71" s="2"/>
      <c r="AZ71" s="2"/>
      <c r="BA71" s="2"/>
      <c r="BB71" s="2"/>
      <c r="BC71" s="2"/>
      <c r="BD71" s="2"/>
    </row>
    <row r="72" spans="1:56" x14ac:dyDescent="0.25">
      <c r="A72" s="43" t="s">
        <v>15</v>
      </c>
      <c r="B72" s="1" t="s">
        <v>33</v>
      </c>
      <c r="C72" s="1">
        <v>1</v>
      </c>
      <c r="D72" s="1">
        <v>1</v>
      </c>
      <c r="F72" s="1">
        <v>1</v>
      </c>
      <c r="H72" s="33">
        <v>400.46</v>
      </c>
      <c r="I72" s="2">
        <v>0</v>
      </c>
      <c r="J72" s="2">
        <v>0</v>
      </c>
      <c r="K72" s="2">
        <v>400.46</v>
      </c>
      <c r="L72" s="2">
        <v>414.59</v>
      </c>
      <c r="M72" s="2">
        <v>0</v>
      </c>
      <c r="N72" s="2">
        <v>0</v>
      </c>
      <c r="O72" s="2">
        <v>414.59</v>
      </c>
      <c r="P72" s="33"/>
      <c r="Q72" s="2"/>
      <c r="R72" s="2"/>
      <c r="S72" s="2"/>
      <c r="T72" s="33">
        <v>4.63</v>
      </c>
      <c r="U72" s="2">
        <v>0</v>
      </c>
      <c r="V72" s="2">
        <v>0</v>
      </c>
      <c r="W72" s="2">
        <v>4.63</v>
      </c>
      <c r="AE72" s="2"/>
      <c r="AF72" s="2"/>
      <c r="AG72" s="2"/>
      <c r="AH72" s="2"/>
      <c r="AI72" s="2"/>
      <c r="AJ72" s="2"/>
      <c r="AK72" s="33"/>
      <c r="AL72" s="2"/>
      <c r="AM72" s="2"/>
      <c r="AN72" s="2"/>
      <c r="AO72" s="33"/>
      <c r="AP72" s="2"/>
      <c r="AQ72" s="2"/>
      <c r="AR72" s="2"/>
      <c r="AS72" s="33"/>
      <c r="AT72" s="2"/>
      <c r="AU72" s="2"/>
      <c r="AV72" s="2"/>
      <c r="AW72" s="33"/>
      <c r="AX72" s="2"/>
      <c r="AY72" s="2"/>
      <c r="AZ72" s="2"/>
      <c r="BA72" s="2"/>
      <c r="BB72" s="2"/>
      <c r="BC72" s="2"/>
      <c r="BD72" s="2"/>
    </row>
    <row r="73" spans="1:56" x14ac:dyDescent="0.25">
      <c r="A73" s="43" t="s">
        <v>61</v>
      </c>
      <c r="B73" s="1" t="s">
        <v>33</v>
      </c>
      <c r="C73" s="1">
        <v>1</v>
      </c>
      <c r="H73" s="33">
        <v>63.83</v>
      </c>
      <c r="I73" s="2">
        <v>0</v>
      </c>
      <c r="J73" s="2">
        <v>0</v>
      </c>
      <c r="K73" s="2">
        <v>63.83</v>
      </c>
      <c r="L73" s="2"/>
      <c r="M73" s="2"/>
      <c r="N73" s="2"/>
      <c r="O73" s="2"/>
      <c r="P73" s="33"/>
      <c r="Q73" s="2"/>
      <c r="R73" s="2"/>
      <c r="S73" s="2"/>
      <c r="T73" s="33"/>
      <c r="U73" s="2"/>
      <c r="V73" s="2"/>
      <c r="W73" s="2"/>
      <c r="AE73" s="2"/>
      <c r="AF73" s="2"/>
      <c r="AG73" s="2"/>
      <c r="AH73" s="2"/>
      <c r="AI73" s="2"/>
      <c r="AJ73" s="2"/>
      <c r="AK73" s="33"/>
      <c r="AL73" s="2"/>
      <c r="AM73" s="2"/>
      <c r="AN73" s="2"/>
      <c r="AO73" s="33"/>
      <c r="AP73" s="2"/>
      <c r="AQ73" s="2"/>
      <c r="AR73" s="2"/>
      <c r="AS73" s="33"/>
      <c r="AT73" s="2"/>
      <c r="AU73" s="2"/>
      <c r="AV73" s="2"/>
      <c r="AW73" s="33"/>
      <c r="AX73" s="2"/>
      <c r="AY73" s="2"/>
      <c r="AZ73" s="2"/>
      <c r="BA73" s="2"/>
      <c r="BB73" s="2"/>
      <c r="BC73" s="2"/>
      <c r="BD73" s="2"/>
    </row>
    <row r="74" spans="1:56" x14ac:dyDescent="0.25">
      <c r="A74" s="43" t="s">
        <v>62</v>
      </c>
      <c r="B74" s="1" t="s">
        <v>33</v>
      </c>
      <c r="C74" s="1">
        <v>1</v>
      </c>
      <c r="D74" s="1">
        <v>1</v>
      </c>
      <c r="F74" s="1">
        <v>1</v>
      </c>
      <c r="G74" s="1">
        <v>1</v>
      </c>
      <c r="H74" s="33">
        <v>1106.53</v>
      </c>
      <c r="I74" s="2">
        <v>0</v>
      </c>
      <c r="J74" s="2">
        <v>0</v>
      </c>
      <c r="K74" s="2">
        <v>1106.53</v>
      </c>
      <c r="L74" s="2">
        <v>1401.17</v>
      </c>
      <c r="M74" s="2">
        <v>1106.53</v>
      </c>
      <c r="N74" s="2">
        <v>0</v>
      </c>
      <c r="O74" s="2">
        <v>2507.6999999999998</v>
      </c>
      <c r="P74" s="33"/>
      <c r="Q74" s="2"/>
      <c r="R74" s="2"/>
      <c r="S74" s="2"/>
      <c r="T74" s="33">
        <v>1171.92</v>
      </c>
      <c r="U74" s="2">
        <v>0</v>
      </c>
      <c r="V74" s="2">
        <v>0</v>
      </c>
      <c r="W74" s="2">
        <v>1171.92</v>
      </c>
      <c r="X74" s="44">
        <v>978.63</v>
      </c>
      <c r="Y74" s="1">
        <v>1171.92</v>
      </c>
      <c r="Z74" s="1">
        <v>0</v>
      </c>
      <c r="AA74" s="1">
        <v>2150.5500000000002</v>
      </c>
      <c r="AE74" s="2"/>
      <c r="AF74" s="2"/>
      <c r="AG74" s="2"/>
      <c r="AH74" s="2"/>
      <c r="AI74" s="2"/>
      <c r="AJ74" s="2"/>
      <c r="AK74" s="33"/>
      <c r="AL74" s="2"/>
      <c r="AM74" s="2"/>
      <c r="AN74" s="2"/>
      <c r="AO74" s="33"/>
      <c r="AP74" s="2"/>
      <c r="AQ74" s="2"/>
      <c r="AR74" s="2"/>
      <c r="AS74" s="33"/>
      <c r="AT74" s="2"/>
      <c r="AU74" s="2"/>
      <c r="AV74" s="2"/>
      <c r="AW74" s="33"/>
      <c r="AX74" s="2"/>
      <c r="AY74" s="2"/>
      <c r="AZ74" s="2"/>
      <c r="BA74" s="2"/>
      <c r="BB74" s="2"/>
      <c r="BC74" s="2"/>
      <c r="BD74" s="2"/>
    </row>
    <row r="75" spans="1:56" x14ac:dyDescent="0.25">
      <c r="A75" s="43" t="s">
        <v>63</v>
      </c>
      <c r="B75" s="1" t="s">
        <v>33</v>
      </c>
      <c r="C75" s="1">
        <v>2</v>
      </c>
      <c r="H75" s="33">
        <v>1596.38</v>
      </c>
      <c r="I75" s="2">
        <v>0</v>
      </c>
      <c r="J75" s="2">
        <v>0</v>
      </c>
      <c r="K75" s="2">
        <v>1596.38</v>
      </c>
      <c r="L75" s="2"/>
      <c r="M75" s="2"/>
      <c r="N75" s="2"/>
      <c r="O75" s="2"/>
      <c r="P75" s="33"/>
      <c r="Q75" s="2"/>
      <c r="R75" s="2"/>
      <c r="S75" s="2"/>
      <c r="T75" s="33"/>
      <c r="U75" s="2"/>
      <c r="V75" s="2"/>
      <c r="W75" s="2"/>
      <c r="AE75" s="2"/>
      <c r="AF75" s="2"/>
      <c r="AG75" s="2"/>
      <c r="AH75" s="2"/>
      <c r="AI75" s="2"/>
      <c r="AJ75" s="2"/>
      <c r="AK75" s="33"/>
      <c r="AL75" s="2"/>
      <c r="AM75" s="2"/>
      <c r="AN75" s="2"/>
      <c r="AO75" s="33"/>
      <c r="AP75" s="2"/>
      <c r="AQ75" s="2"/>
      <c r="AR75" s="2"/>
      <c r="AS75" s="33"/>
      <c r="AT75" s="2"/>
      <c r="AU75" s="2"/>
      <c r="AV75" s="2"/>
      <c r="AW75" s="33"/>
      <c r="AX75" s="2"/>
      <c r="AY75" s="2"/>
      <c r="AZ75" s="2"/>
      <c r="BA75" s="2"/>
      <c r="BB75" s="2"/>
      <c r="BC75" s="2"/>
      <c r="BD75" s="2"/>
    </row>
    <row r="76" spans="1:56" x14ac:dyDescent="0.25">
      <c r="A76" s="43" t="s">
        <v>64</v>
      </c>
      <c r="B76" s="1" t="s">
        <v>33</v>
      </c>
      <c r="C76" s="1">
        <v>2</v>
      </c>
      <c r="D76" s="1">
        <v>1</v>
      </c>
      <c r="E76" s="1">
        <v>1</v>
      </c>
      <c r="F76" s="1">
        <v>1</v>
      </c>
      <c r="G76" s="1">
        <v>1</v>
      </c>
      <c r="H76" s="33">
        <v>84.95</v>
      </c>
      <c r="I76" s="2">
        <v>0</v>
      </c>
      <c r="J76" s="2">
        <v>0</v>
      </c>
      <c r="K76" s="2">
        <v>84.95</v>
      </c>
      <c r="L76" s="2">
        <v>64.239999999999995</v>
      </c>
      <c r="M76" s="2">
        <v>63.6</v>
      </c>
      <c r="N76" s="2">
        <v>0</v>
      </c>
      <c r="O76" s="2">
        <v>127.84</v>
      </c>
      <c r="P76" s="33">
        <v>64.88</v>
      </c>
      <c r="Q76" s="2">
        <v>64.239999999999995</v>
      </c>
      <c r="R76" s="2">
        <v>63.6</v>
      </c>
      <c r="S76" s="2">
        <v>192.72</v>
      </c>
      <c r="T76" s="33">
        <v>65.53</v>
      </c>
      <c r="U76" s="2">
        <v>64.88</v>
      </c>
      <c r="V76" s="2">
        <v>127.84</v>
      </c>
      <c r="W76" s="2">
        <v>258.25</v>
      </c>
      <c r="X76" s="44">
        <v>1178.58</v>
      </c>
      <c r="Y76" s="1">
        <v>65.53</v>
      </c>
      <c r="Z76" s="1">
        <v>192.72</v>
      </c>
      <c r="AA76" s="1">
        <v>1436.83</v>
      </c>
      <c r="AE76" s="2"/>
      <c r="AF76" s="2"/>
      <c r="AG76" s="2"/>
      <c r="AH76" s="2"/>
      <c r="AI76" s="2"/>
      <c r="AJ76" s="2"/>
      <c r="AK76" s="33"/>
      <c r="AL76" s="2"/>
      <c r="AM76" s="2"/>
      <c r="AN76" s="2"/>
      <c r="AO76" s="33"/>
      <c r="AP76" s="2"/>
      <c r="AQ76" s="2"/>
      <c r="AR76" s="2"/>
      <c r="AS76" s="33"/>
      <c r="AT76" s="2"/>
      <c r="AU76" s="2"/>
      <c r="AV76" s="2"/>
      <c r="AW76" s="33"/>
      <c r="AX76" s="2"/>
      <c r="AY76" s="2"/>
      <c r="AZ76" s="2"/>
      <c r="BA76" s="2"/>
      <c r="BB76" s="2"/>
      <c r="BC76" s="2"/>
      <c r="BD76" s="2"/>
    </row>
    <row r="77" spans="1:56" x14ac:dyDescent="0.25">
      <c r="A77" s="43" t="s">
        <v>28</v>
      </c>
      <c r="B77" s="1" t="s">
        <v>33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33">
        <v>0</v>
      </c>
      <c r="I77" s="2">
        <v>0</v>
      </c>
      <c r="J77" s="2">
        <v>491.56</v>
      </c>
      <c r="K77" s="2">
        <v>491.56</v>
      </c>
      <c r="L77" s="2">
        <v>0</v>
      </c>
      <c r="M77" s="2">
        <v>0</v>
      </c>
      <c r="N77" s="2">
        <v>491.56</v>
      </c>
      <c r="O77" s="2">
        <v>491.56</v>
      </c>
      <c r="P77" s="33">
        <v>0</v>
      </c>
      <c r="Q77" s="2">
        <v>0</v>
      </c>
      <c r="R77" s="2">
        <v>491.56</v>
      </c>
      <c r="S77" s="2">
        <v>491.56</v>
      </c>
      <c r="T77" s="33">
        <v>0</v>
      </c>
      <c r="U77" s="2">
        <v>0</v>
      </c>
      <c r="V77" s="2">
        <v>491.56</v>
      </c>
      <c r="W77" s="2">
        <v>491.56</v>
      </c>
      <c r="X77" s="44">
        <v>0</v>
      </c>
      <c r="Y77" s="1">
        <v>0</v>
      </c>
      <c r="Z77" s="1">
        <v>491.56</v>
      </c>
      <c r="AA77" s="1">
        <v>491.56</v>
      </c>
      <c r="AE77" s="2"/>
      <c r="AF77" s="2"/>
      <c r="AG77" s="2"/>
      <c r="AH77" s="2"/>
      <c r="AI77" s="2"/>
      <c r="AJ77" s="2"/>
      <c r="AK77" s="33"/>
      <c r="AL77" s="2"/>
      <c r="AM77" s="2"/>
      <c r="AN77" s="2"/>
      <c r="AO77" s="33"/>
      <c r="AP77" s="2"/>
      <c r="AQ77" s="2"/>
      <c r="AR77" s="2"/>
      <c r="AS77" s="33"/>
      <c r="AT77" s="2"/>
      <c r="AU77" s="2"/>
      <c r="AV77" s="2"/>
      <c r="AW77" s="33"/>
      <c r="AX77" s="2"/>
      <c r="AY77" s="2"/>
      <c r="AZ77" s="2"/>
      <c r="BA77" s="2"/>
      <c r="BB77" s="2"/>
      <c r="BC77" s="2"/>
      <c r="BD77" s="2"/>
    </row>
    <row r="78" spans="1:56" x14ac:dyDescent="0.25">
      <c r="A78" s="43" t="s">
        <v>66</v>
      </c>
      <c r="B78" s="1" t="s">
        <v>33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33">
        <v>82.15</v>
      </c>
      <c r="I78" s="2">
        <v>4.92</v>
      </c>
      <c r="J78" s="2">
        <v>0</v>
      </c>
      <c r="K78" s="2">
        <v>87.07</v>
      </c>
      <c r="L78" s="2">
        <v>87.07</v>
      </c>
      <c r="M78" s="2">
        <v>0</v>
      </c>
      <c r="N78" s="2">
        <v>0</v>
      </c>
      <c r="O78" s="2">
        <v>87.07</v>
      </c>
      <c r="P78" s="33">
        <v>18.84</v>
      </c>
      <c r="Q78" s="2">
        <v>0</v>
      </c>
      <c r="R78" s="2">
        <v>0</v>
      </c>
      <c r="S78" s="2">
        <v>18.84</v>
      </c>
      <c r="T78" s="33">
        <v>23.8</v>
      </c>
      <c r="U78" s="2">
        <v>0</v>
      </c>
      <c r="V78" s="2">
        <v>0</v>
      </c>
      <c r="W78" s="2">
        <v>23.8</v>
      </c>
      <c r="X78" s="44">
        <v>63.27</v>
      </c>
      <c r="Y78" s="1">
        <v>23.8</v>
      </c>
      <c r="Z78" s="1">
        <v>0</v>
      </c>
      <c r="AA78" s="1">
        <v>87.07</v>
      </c>
      <c r="AE78" s="2"/>
      <c r="AF78" s="2"/>
      <c r="AG78" s="2"/>
      <c r="AH78" s="2"/>
      <c r="AI78" s="2"/>
      <c r="AJ78" s="2"/>
      <c r="AK78" s="33"/>
      <c r="AL78" s="2"/>
      <c r="AM78" s="2"/>
      <c r="AN78" s="2"/>
      <c r="AO78" s="33"/>
      <c r="AP78" s="2"/>
      <c r="AQ78" s="2"/>
      <c r="AR78" s="2"/>
      <c r="AS78" s="33"/>
      <c r="AT78" s="2"/>
      <c r="AU78" s="2"/>
      <c r="AV78" s="2"/>
      <c r="AW78" s="33"/>
      <c r="AX78" s="2"/>
      <c r="AY78" s="2"/>
      <c r="AZ78" s="2"/>
      <c r="BA78" s="2"/>
      <c r="BB78" s="2"/>
      <c r="BC78" s="2"/>
      <c r="BD78" s="2"/>
    </row>
    <row r="79" spans="1:56" x14ac:dyDescent="0.25">
      <c r="A79" s="43" t="s">
        <v>68</v>
      </c>
      <c r="B79" s="1" t="s">
        <v>33</v>
      </c>
      <c r="C79" s="1">
        <v>3</v>
      </c>
      <c r="D79" s="1">
        <v>2</v>
      </c>
      <c r="E79" s="1">
        <v>1</v>
      </c>
      <c r="F79" s="1">
        <v>2</v>
      </c>
      <c r="G79" s="1">
        <v>1</v>
      </c>
      <c r="H79" s="33">
        <v>75151.199999999997</v>
      </c>
      <c r="I79" s="2">
        <v>0</v>
      </c>
      <c r="J79" s="2">
        <v>0</v>
      </c>
      <c r="K79" s="2">
        <v>75151.199999999997</v>
      </c>
      <c r="L79" s="2">
        <v>5272.71</v>
      </c>
      <c r="M79" s="2">
        <v>3082.4</v>
      </c>
      <c r="N79" s="2">
        <v>0</v>
      </c>
      <c r="O79" s="2">
        <v>8355.11</v>
      </c>
      <c r="P79" s="33">
        <v>3515.08</v>
      </c>
      <c r="Q79" s="2">
        <v>3082.4</v>
      </c>
      <c r="R79" s="2">
        <v>0</v>
      </c>
      <c r="S79" s="2">
        <v>6597.48</v>
      </c>
      <c r="T79" s="33">
        <v>351.42</v>
      </c>
      <c r="U79" s="2">
        <v>0</v>
      </c>
      <c r="V79" s="2">
        <v>0</v>
      </c>
      <c r="W79" s="2">
        <v>351.42</v>
      </c>
      <c r="X79" s="44">
        <v>147.72999999999999</v>
      </c>
      <c r="Y79" s="1">
        <v>0</v>
      </c>
      <c r="Z79" s="1">
        <v>0</v>
      </c>
      <c r="AA79" s="1">
        <v>147.72999999999999</v>
      </c>
      <c r="AE79" s="2"/>
      <c r="AF79" s="2"/>
      <c r="AG79" s="2"/>
      <c r="AH79" s="2"/>
      <c r="AI79" s="2"/>
      <c r="AJ79" s="2"/>
      <c r="AK79" s="33"/>
      <c r="AL79" s="2"/>
      <c r="AM79" s="2"/>
      <c r="AN79" s="2"/>
      <c r="AO79" s="33"/>
      <c r="AP79" s="2"/>
      <c r="AQ79" s="2"/>
      <c r="AR79" s="2"/>
      <c r="AS79" s="33"/>
      <c r="AT79" s="2"/>
      <c r="AU79" s="2"/>
      <c r="AV79" s="2"/>
      <c r="AW79" s="33"/>
      <c r="AX79" s="2"/>
      <c r="AY79" s="2"/>
      <c r="AZ79" s="2"/>
      <c r="BA79" s="2"/>
      <c r="BB79" s="2"/>
      <c r="BC79" s="2"/>
      <c r="BD79" s="2"/>
    </row>
    <row r="80" spans="1:56" x14ac:dyDescent="0.25">
      <c r="A80" s="43" t="s">
        <v>69</v>
      </c>
      <c r="B80" s="1" t="s">
        <v>33</v>
      </c>
      <c r="C80" s="1">
        <v>1</v>
      </c>
      <c r="D80" s="1">
        <v>2</v>
      </c>
      <c r="E80" s="1">
        <v>2</v>
      </c>
      <c r="F80" s="1">
        <v>2</v>
      </c>
      <c r="G80" s="1">
        <v>3</v>
      </c>
      <c r="H80" s="33">
        <v>1019.73</v>
      </c>
      <c r="I80" s="2">
        <v>0</v>
      </c>
      <c r="J80" s="2">
        <v>0</v>
      </c>
      <c r="K80" s="2">
        <v>1019.73</v>
      </c>
      <c r="L80" s="2">
        <v>5066.4799999999996</v>
      </c>
      <c r="M80" s="2">
        <v>19.73</v>
      </c>
      <c r="N80" s="2">
        <v>0</v>
      </c>
      <c r="O80" s="2">
        <v>5086.21</v>
      </c>
      <c r="P80" s="33">
        <v>5885.14</v>
      </c>
      <c r="Q80" s="2">
        <v>0</v>
      </c>
      <c r="R80" s="2">
        <v>0</v>
      </c>
      <c r="S80" s="2">
        <v>5885.14</v>
      </c>
      <c r="T80" s="33">
        <v>6617.9</v>
      </c>
      <c r="U80" s="2">
        <v>5885.14</v>
      </c>
      <c r="V80" s="2">
        <v>0</v>
      </c>
      <c r="W80" s="2">
        <v>12503.04</v>
      </c>
      <c r="X80" s="44">
        <v>5055</v>
      </c>
      <c r="Y80" s="1">
        <v>6617.9</v>
      </c>
      <c r="Z80" s="1">
        <v>5885.14</v>
      </c>
      <c r="AA80" s="1">
        <v>17558.04</v>
      </c>
      <c r="AE80" s="2"/>
      <c r="AF80" s="2"/>
      <c r="AG80" s="2"/>
      <c r="AH80" s="2"/>
      <c r="AI80" s="2"/>
      <c r="AJ80" s="2"/>
      <c r="AK80" s="33"/>
      <c r="AL80" s="2"/>
      <c r="AM80" s="2"/>
      <c r="AN80" s="2"/>
      <c r="AO80" s="33"/>
      <c r="AP80" s="2"/>
      <c r="AQ80" s="2"/>
      <c r="AR80" s="2"/>
      <c r="AS80" s="33"/>
      <c r="AT80" s="2"/>
      <c r="AU80" s="2"/>
      <c r="AV80" s="2"/>
      <c r="AW80" s="33"/>
      <c r="AX80" s="2"/>
      <c r="AY80" s="2"/>
      <c r="AZ80" s="2"/>
      <c r="BA80" s="2"/>
      <c r="BB80" s="2"/>
      <c r="BC80" s="2"/>
      <c r="BD80" s="2"/>
    </row>
    <row r="81" spans="1:56" x14ac:dyDescent="0.25">
      <c r="A81" s="43" t="s">
        <v>70</v>
      </c>
      <c r="B81" s="1" t="s">
        <v>33</v>
      </c>
      <c r="C81" s="1">
        <v>1</v>
      </c>
      <c r="D81" s="1">
        <v>1</v>
      </c>
      <c r="E81" s="1">
        <v>2</v>
      </c>
      <c r="F81" s="1">
        <v>1</v>
      </c>
      <c r="G81" s="1">
        <v>3</v>
      </c>
      <c r="H81" s="33">
        <v>0.1</v>
      </c>
      <c r="I81" s="2">
        <v>0</v>
      </c>
      <c r="J81" s="2">
        <v>0</v>
      </c>
      <c r="K81" s="2">
        <v>0.1</v>
      </c>
      <c r="L81" s="2">
        <v>324.87</v>
      </c>
      <c r="M81" s="2">
        <v>0</v>
      </c>
      <c r="N81" s="2">
        <v>0</v>
      </c>
      <c r="O81" s="2">
        <v>324.87</v>
      </c>
      <c r="P81" s="33">
        <v>2691.26</v>
      </c>
      <c r="Q81" s="2">
        <v>0</v>
      </c>
      <c r="R81" s="2">
        <v>0</v>
      </c>
      <c r="S81" s="2">
        <v>2691.26</v>
      </c>
      <c r="T81" s="33">
        <v>220.58</v>
      </c>
      <c r="U81" s="2">
        <v>3.25</v>
      </c>
      <c r="V81" s="2">
        <v>0</v>
      </c>
      <c r="W81" s="2">
        <v>223.83</v>
      </c>
      <c r="X81" s="44">
        <v>2508.4899999999998</v>
      </c>
      <c r="Y81" s="1">
        <v>220.58</v>
      </c>
      <c r="Z81" s="1">
        <v>3.25</v>
      </c>
      <c r="AA81" s="1">
        <v>2732.32</v>
      </c>
      <c r="AE81" s="2"/>
      <c r="AF81" s="2"/>
      <c r="AG81" s="2"/>
      <c r="AH81" s="2"/>
      <c r="AI81" s="2"/>
      <c r="AJ81" s="2"/>
      <c r="AK81" s="33"/>
      <c r="AL81" s="2"/>
      <c r="AM81" s="2"/>
      <c r="AN81" s="2"/>
      <c r="AO81" s="33"/>
      <c r="AP81" s="2"/>
      <c r="AQ81" s="2"/>
      <c r="AR81" s="2"/>
      <c r="AS81" s="33"/>
      <c r="AT81" s="2"/>
      <c r="AU81" s="2"/>
      <c r="AV81" s="2"/>
      <c r="AW81" s="33"/>
      <c r="AX81" s="2"/>
      <c r="AY81" s="2"/>
      <c r="AZ81" s="2"/>
      <c r="BA81" s="2"/>
      <c r="BB81" s="2"/>
      <c r="BC81" s="2"/>
      <c r="BD81" s="2"/>
    </row>
    <row r="82" spans="1:56" x14ac:dyDescent="0.25">
      <c r="A82" s="43" t="s">
        <v>20</v>
      </c>
      <c r="B82" s="1" t="s">
        <v>33</v>
      </c>
      <c r="E82" s="1">
        <v>1</v>
      </c>
      <c r="F82" s="1">
        <v>2</v>
      </c>
      <c r="G82" s="1">
        <v>1</v>
      </c>
      <c r="H82" s="33"/>
      <c r="I82" s="2"/>
      <c r="J82" s="2"/>
      <c r="K82" s="2"/>
      <c r="L82" s="2"/>
      <c r="M82" s="2"/>
      <c r="N82" s="2"/>
      <c r="O82" s="2"/>
      <c r="P82" s="33">
        <v>2821.95</v>
      </c>
      <c r="Q82" s="2">
        <v>0</v>
      </c>
      <c r="R82" s="2">
        <v>0</v>
      </c>
      <c r="S82" s="2">
        <v>2821.95</v>
      </c>
      <c r="T82" s="33">
        <v>5290.53</v>
      </c>
      <c r="U82" s="2">
        <v>2821.95</v>
      </c>
      <c r="V82" s="2">
        <v>0</v>
      </c>
      <c r="W82" s="2">
        <v>8112.48</v>
      </c>
      <c r="X82" s="44">
        <v>60</v>
      </c>
      <c r="Y82" s="1">
        <v>0</v>
      </c>
      <c r="Z82" s="1">
        <v>0</v>
      </c>
      <c r="AA82" s="1">
        <v>60</v>
      </c>
      <c r="AE82" s="2"/>
      <c r="AF82" s="2"/>
      <c r="AG82" s="2"/>
      <c r="AH82" s="2"/>
      <c r="AI82" s="2"/>
      <c r="AJ82" s="2"/>
      <c r="AK82" s="33"/>
      <c r="AL82" s="2"/>
      <c r="AM82" s="2"/>
      <c r="AN82" s="2"/>
      <c r="AO82" s="33"/>
      <c r="AP82" s="2"/>
      <c r="AQ82" s="2"/>
      <c r="AR82" s="2"/>
      <c r="AS82" s="33"/>
      <c r="AT82" s="2"/>
      <c r="AU82" s="2"/>
      <c r="AV82" s="2"/>
      <c r="AW82" s="33"/>
      <c r="AX82" s="2"/>
      <c r="AY82" s="2"/>
      <c r="AZ82" s="2"/>
      <c r="BA82" s="2"/>
      <c r="BB82" s="2"/>
      <c r="BC82" s="2"/>
      <c r="BD82" s="2"/>
    </row>
    <row r="83" spans="1:56" x14ac:dyDescent="0.25">
      <c r="A83" s="43" t="s">
        <v>71</v>
      </c>
      <c r="B83" s="1" t="s">
        <v>33</v>
      </c>
      <c r="C83" s="1">
        <v>1</v>
      </c>
      <c r="D83" s="1">
        <v>1</v>
      </c>
      <c r="H83" s="33">
        <v>1058.6600000000001</v>
      </c>
      <c r="I83" s="2">
        <v>0</v>
      </c>
      <c r="J83" s="2">
        <v>0</v>
      </c>
      <c r="K83" s="2">
        <v>1058.6600000000001</v>
      </c>
      <c r="L83" s="2">
        <v>19096.810000000001</v>
      </c>
      <c r="M83" s="2">
        <v>0</v>
      </c>
      <c r="N83" s="2">
        <v>0</v>
      </c>
      <c r="O83" s="2">
        <v>19096.810000000001</v>
      </c>
      <c r="P83" s="33"/>
      <c r="Q83" s="2"/>
      <c r="R83" s="2"/>
      <c r="S83" s="2"/>
      <c r="T83" s="33"/>
      <c r="U83" s="2"/>
      <c r="V83" s="2"/>
      <c r="W83" s="2"/>
      <c r="AE83" s="2"/>
      <c r="AF83" s="2"/>
      <c r="AG83" s="2"/>
      <c r="AH83" s="2"/>
      <c r="AI83" s="2"/>
      <c r="AJ83" s="2"/>
      <c r="AK83" s="33"/>
      <c r="AL83" s="2"/>
      <c r="AM83" s="2"/>
      <c r="AN83" s="2"/>
      <c r="AO83" s="33"/>
      <c r="AP83" s="2"/>
      <c r="AQ83" s="2"/>
      <c r="AR83" s="2"/>
      <c r="AS83" s="33"/>
      <c r="AT83" s="2"/>
      <c r="AU83" s="2"/>
      <c r="AV83" s="2"/>
      <c r="AW83" s="33"/>
      <c r="AX83" s="2"/>
      <c r="AY83" s="2"/>
      <c r="AZ83" s="2"/>
      <c r="BA83" s="2"/>
      <c r="BB83" s="2"/>
      <c r="BC83" s="2"/>
      <c r="BD83" s="2"/>
    </row>
    <row r="84" spans="1:56" x14ac:dyDescent="0.25">
      <c r="A84" s="43" t="s">
        <v>26</v>
      </c>
      <c r="B84" s="1" t="s">
        <v>33</v>
      </c>
      <c r="C84" s="1">
        <v>1</v>
      </c>
      <c r="D84" s="1">
        <v>1</v>
      </c>
      <c r="E84" s="1">
        <v>1</v>
      </c>
      <c r="F84" s="1">
        <v>1</v>
      </c>
      <c r="G84" s="1">
        <v>1</v>
      </c>
      <c r="H84" s="33">
        <v>3133.52</v>
      </c>
      <c r="I84" s="2">
        <v>0</v>
      </c>
      <c r="J84" s="2">
        <v>0</v>
      </c>
      <c r="K84" s="2">
        <v>3133.52</v>
      </c>
      <c r="L84" s="2">
        <v>3139.55</v>
      </c>
      <c r="M84" s="2">
        <v>0</v>
      </c>
      <c r="N84" s="2">
        <v>0</v>
      </c>
      <c r="O84" s="2">
        <v>3139.55</v>
      </c>
      <c r="P84" s="33">
        <v>3031.71</v>
      </c>
      <c r="Q84" s="2">
        <v>107.84</v>
      </c>
      <c r="R84" s="2">
        <v>0</v>
      </c>
      <c r="S84" s="2">
        <v>3139.55</v>
      </c>
      <c r="T84" s="33">
        <v>3255.45</v>
      </c>
      <c r="U84" s="2">
        <v>0</v>
      </c>
      <c r="V84" s="2">
        <v>0</v>
      </c>
      <c r="W84" s="2">
        <v>3255.45</v>
      </c>
      <c r="X84" s="44">
        <v>31.4</v>
      </c>
      <c r="Y84" s="1">
        <v>0</v>
      </c>
      <c r="Z84" s="1">
        <v>0</v>
      </c>
      <c r="AA84" s="1">
        <v>31.4</v>
      </c>
      <c r="AE84" s="2"/>
      <c r="AF84" s="2"/>
      <c r="AG84" s="2"/>
      <c r="AH84" s="2"/>
      <c r="AI84" s="2"/>
      <c r="AJ84" s="2"/>
      <c r="AK84" s="33"/>
      <c r="AL84" s="2"/>
      <c r="AM84" s="2"/>
      <c r="AN84" s="2"/>
      <c r="AO84" s="33"/>
      <c r="AP84" s="2"/>
      <c r="AQ84" s="2"/>
      <c r="AR84" s="2"/>
      <c r="AS84" s="33"/>
      <c r="AT84" s="2"/>
      <c r="AU84" s="2"/>
      <c r="AV84" s="2"/>
      <c r="AW84" s="33"/>
      <c r="AX84" s="2"/>
      <c r="AY84" s="2"/>
      <c r="AZ84" s="2"/>
      <c r="BA84" s="2"/>
      <c r="BB84" s="2"/>
      <c r="BC84" s="2"/>
      <c r="BD84" s="2"/>
    </row>
    <row r="85" spans="1:56" x14ac:dyDescent="0.25">
      <c r="A85" s="43" t="s">
        <v>72</v>
      </c>
      <c r="B85" s="1" t="s">
        <v>33</v>
      </c>
      <c r="C85" s="1">
        <v>3</v>
      </c>
      <c r="D85" s="1">
        <v>3</v>
      </c>
      <c r="E85" s="1">
        <v>3</v>
      </c>
      <c r="F85" s="1">
        <v>2</v>
      </c>
      <c r="G85" s="1">
        <v>2</v>
      </c>
      <c r="H85" s="33">
        <v>25498.93</v>
      </c>
      <c r="I85" s="2">
        <v>0</v>
      </c>
      <c r="J85" s="2">
        <v>0</v>
      </c>
      <c r="K85" s="2">
        <v>25498.93</v>
      </c>
      <c r="L85" s="2">
        <v>34565.410000000003</v>
      </c>
      <c r="M85" s="2">
        <v>0</v>
      </c>
      <c r="N85" s="2">
        <v>0</v>
      </c>
      <c r="O85" s="2">
        <v>34565.410000000003</v>
      </c>
      <c r="P85" s="33">
        <v>39696.400000000001</v>
      </c>
      <c r="Q85" s="2">
        <v>0</v>
      </c>
      <c r="R85" s="2">
        <v>0</v>
      </c>
      <c r="S85" s="2">
        <v>39696.400000000001</v>
      </c>
      <c r="T85" s="33">
        <v>35735.19</v>
      </c>
      <c r="U85" s="2">
        <v>0</v>
      </c>
      <c r="V85" s="2">
        <v>0</v>
      </c>
      <c r="W85" s="2">
        <v>35735.19</v>
      </c>
      <c r="X85" s="44">
        <v>16580.45</v>
      </c>
      <c r="Y85" s="1">
        <v>35735.19</v>
      </c>
      <c r="Z85" s="1">
        <v>0</v>
      </c>
      <c r="AA85" s="1">
        <v>52315.64</v>
      </c>
      <c r="AE85" s="2"/>
      <c r="AF85" s="2"/>
      <c r="AG85" s="2"/>
      <c r="AH85" s="2"/>
      <c r="AI85" s="2"/>
      <c r="AJ85" s="2"/>
      <c r="AK85" s="33"/>
      <c r="AL85" s="2"/>
      <c r="AM85" s="2"/>
      <c r="AN85" s="2"/>
      <c r="AO85" s="33"/>
      <c r="AP85" s="2"/>
      <c r="AQ85" s="2"/>
      <c r="AR85" s="2"/>
      <c r="AS85" s="33"/>
      <c r="AT85" s="2"/>
      <c r="AU85" s="2"/>
      <c r="AV85" s="2"/>
      <c r="AW85" s="33"/>
      <c r="AX85" s="2"/>
      <c r="AY85" s="2"/>
      <c r="AZ85" s="2"/>
      <c r="BA85" s="2"/>
      <c r="BB85" s="2"/>
      <c r="BC85" s="2"/>
      <c r="BD85" s="2"/>
    </row>
    <row r="86" spans="1:56" x14ac:dyDescent="0.25">
      <c r="A86" s="43" t="s">
        <v>74</v>
      </c>
      <c r="B86" s="1" t="s">
        <v>33</v>
      </c>
      <c r="C86" s="1">
        <v>2</v>
      </c>
      <c r="D86" s="1">
        <v>1</v>
      </c>
      <c r="G86" s="1">
        <v>2</v>
      </c>
      <c r="H86" s="33">
        <v>8827.4699999999993</v>
      </c>
      <c r="I86" s="2">
        <v>0</v>
      </c>
      <c r="J86" s="2">
        <v>0</v>
      </c>
      <c r="K86" s="2">
        <v>8827.4699999999993</v>
      </c>
      <c r="L86" s="2">
        <v>65.099999999999994</v>
      </c>
      <c r="M86" s="2">
        <v>0</v>
      </c>
      <c r="N86" s="2">
        <v>0</v>
      </c>
      <c r="O86" s="2">
        <v>65.099999999999994</v>
      </c>
      <c r="P86" s="33"/>
      <c r="Q86" s="2"/>
      <c r="R86" s="2"/>
      <c r="S86" s="2"/>
      <c r="T86" s="33"/>
      <c r="U86" s="2"/>
      <c r="V86" s="2"/>
      <c r="W86" s="2"/>
      <c r="X86" s="44">
        <v>4590.57</v>
      </c>
      <c r="Y86" s="1">
        <v>0</v>
      </c>
      <c r="Z86" s="1">
        <v>0</v>
      </c>
      <c r="AA86" s="1">
        <v>4590.57</v>
      </c>
      <c r="AE86" s="2"/>
      <c r="AF86" s="2"/>
      <c r="AG86" s="2"/>
      <c r="AH86" s="2"/>
      <c r="AI86" s="2"/>
      <c r="AJ86" s="2"/>
      <c r="AK86" s="33"/>
      <c r="AL86" s="2"/>
      <c r="AM86" s="2"/>
      <c r="AN86" s="2"/>
      <c r="AO86" s="33"/>
      <c r="AP86" s="2"/>
      <c r="AQ86" s="2"/>
      <c r="AR86" s="2"/>
      <c r="AS86" s="33"/>
      <c r="AT86" s="2"/>
      <c r="AU86" s="2"/>
      <c r="AV86" s="2"/>
      <c r="AW86" s="33"/>
      <c r="AX86" s="2"/>
      <c r="AY86" s="2"/>
      <c r="AZ86" s="2"/>
      <c r="BA86" s="2"/>
      <c r="BB86" s="2"/>
      <c r="BC86" s="2"/>
      <c r="BD86" s="2"/>
    </row>
    <row r="87" spans="1:56" x14ac:dyDescent="0.25">
      <c r="A87" s="43" t="s">
        <v>75</v>
      </c>
      <c r="B87" s="1" t="s">
        <v>33</v>
      </c>
      <c r="C87" s="1">
        <v>1</v>
      </c>
      <c r="D87" s="1">
        <v>1</v>
      </c>
      <c r="E87" s="1">
        <v>1</v>
      </c>
      <c r="F87" s="1">
        <v>1</v>
      </c>
      <c r="G87" s="1">
        <v>1</v>
      </c>
      <c r="H87" s="33">
        <v>5863.02</v>
      </c>
      <c r="I87" s="2">
        <v>1.22</v>
      </c>
      <c r="J87" s="2">
        <v>0</v>
      </c>
      <c r="K87" s="2">
        <v>5864.24</v>
      </c>
      <c r="L87" s="2">
        <v>1.22</v>
      </c>
      <c r="M87" s="2">
        <v>0</v>
      </c>
      <c r="N87" s="2">
        <v>0</v>
      </c>
      <c r="O87" s="2">
        <v>1.22</v>
      </c>
      <c r="P87" s="33">
        <v>61.2</v>
      </c>
      <c r="Q87" s="2">
        <v>1.22</v>
      </c>
      <c r="R87" s="2">
        <v>0</v>
      </c>
      <c r="S87" s="2">
        <v>62.42</v>
      </c>
      <c r="T87" s="33">
        <v>1.22</v>
      </c>
      <c r="U87" s="2">
        <v>0</v>
      </c>
      <c r="V87" s="2">
        <v>0</v>
      </c>
      <c r="W87" s="2">
        <v>1.22</v>
      </c>
      <c r="X87" s="44">
        <v>60.01</v>
      </c>
      <c r="Y87" s="1">
        <v>1.22</v>
      </c>
      <c r="Z87" s="1">
        <v>0</v>
      </c>
      <c r="AA87" s="1">
        <v>61.23</v>
      </c>
      <c r="AE87" s="2"/>
      <c r="AF87" s="2"/>
      <c r="AG87" s="2"/>
      <c r="AH87" s="2"/>
      <c r="AI87" s="2"/>
      <c r="AJ87" s="2"/>
      <c r="AK87" s="33"/>
      <c r="AL87" s="2"/>
      <c r="AM87" s="2"/>
      <c r="AN87" s="2"/>
      <c r="AO87" s="33"/>
      <c r="AP87" s="2"/>
      <c r="AQ87" s="2"/>
      <c r="AR87" s="2"/>
      <c r="AS87" s="33"/>
      <c r="AT87" s="2"/>
      <c r="AU87" s="2"/>
      <c r="AV87" s="2"/>
      <c r="AW87" s="33"/>
      <c r="AX87" s="2"/>
      <c r="AY87" s="2"/>
      <c r="AZ87" s="2"/>
      <c r="BA87" s="2"/>
      <c r="BB87" s="2"/>
      <c r="BC87" s="2"/>
      <c r="BD87" s="2"/>
    </row>
    <row r="88" spans="1:56" x14ac:dyDescent="0.25">
      <c r="A88" s="43" t="s">
        <v>21</v>
      </c>
      <c r="B88" s="1" t="s">
        <v>33</v>
      </c>
      <c r="E88" s="1">
        <v>1</v>
      </c>
      <c r="H88" s="33"/>
      <c r="I88" s="2"/>
      <c r="J88" s="2"/>
      <c r="K88" s="2"/>
      <c r="L88" s="2"/>
      <c r="M88" s="2"/>
      <c r="N88" s="2"/>
      <c r="O88" s="2"/>
      <c r="P88" s="33">
        <v>60</v>
      </c>
      <c r="Q88" s="2">
        <v>0</v>
      </c>
      <c r="R88" s="2">
        <v>0</v>
      </c>
      <c r="S88" s="2">
        <v>60</v>
      </c>
      <c r="T88" s="33"/>
      <c r="U88" s="2"/>
      <c r="V88" s="2"/>
      <c r="W88" s="2"/>
      <c r="AE88" s="2"/>
      <c r="AF88" s="2"/>
      <c r="AG88" s="2"/>
      <c r="AH88" s="2"/>
      <c r="AI88" s="2"/>
      <c r="AJ88" s="2"/>
      <c r="AK88" s="33"/>
      <c r="AL88" s="2"/>
      <c r="AM88" s="2"/>
      <c r="AN88" s="2"/>
      <c r="AO88" s="33"/>
      <c r="AP88" s="2"/>
      <c r="AQ88" s="2"/>
      <c r="AR88" s="2"/>
      <c r="AS88" s="33"/>
      <c r="AT88" s="2"/>
      <c r="AU88" s="2"/>
      <c r="AV88" s="2"/>
      <c r="AW88" s="33"/>
      <c r="AX88" s="2"/>
      <c r="AY88" s="2"/>
      <c r="AZ88" s="2"/>
      <c r="BA88" s="2"/>
      <c r="BB88" s="2"/>
      <c r="BC88" s="2"/>
      <c r="BD88" s="2"/>
    </row>
    <row r="89" spans="1:56" x14ac:dyDescent="0.25">
      <c r="A89" s="40" t="s">
        <v>80</v>
      </c>
      <c r="B89" s="1" t="s">
        <v>33</v>
      </c>
      <c r="C89" s="1">
        <v>2</v>
      </c>
      <c r="D89" s="1">
        <v>3</v>
      </c>
      <c r="F89" s="1">
        <v>2</v>
      </c>
      <c r="G89" s="1">
        <v>1</v>
      </c>
      <c r="H89" s="33">
        <v>832.64</v>
      </c>
      <c r="I89" s="2">
        <v>0</v>
      </c>
      <c r="J89" s="2">
        <v>0</v>
      </c>
      <c r="K89" s="2">
        <v>832.64</v>
      </c>
      <c r="L89" s="2">
        <v>13423.61</v>
      </c>
      <c r="M89" s="2">
        <v>0</v>
      </c>
      <c r="N89" s="2">
        <v>0</v>
      </c>
      <c r="O89" s="2">
        <v>13423.61</v>
      </c>
      <c r="P89" s="33"/>
      <c r="Q89" s="2"/>
      <c r="R89" s="2"/>
      <c r="S89" s="2"/>
      <c r="T89" s="33">
        <v>1223.8800000000001</v>
      </c>
      <c r="U89" s="2">
        <v>0</v>
      </c>
      <c r="V89" s="2">
        <v>0</v>
      </c>
      <c r="W89" s="2">
        <v>1223.8800000000001</v>
      </c>
      <c r="X89" s="44">
        <v>66.150000000000006</v>
      </c>
      <c r="Y89" s="1">
        <v>0.72</v>
      </c>
      <c r="Z89" s="1">
        <v>0</v>
      </c>
      <c r="AA89" s="1">
        <v>66.87</v>
      </c>
      <c r="AE89" s="2"/>
      <c r="AF89" s="2"/>
      <c r="AG89" s="2"/>
      <c r="AH89" s="2"/>
      <c r="AI89" s="2"/>
      <c r="AJ89" s="2"/>
      <c r="AK89" s="33"/>
      <c r="AL89" s="2"/>
      <c r="AM89" s="2"/>
      <c r="AN89" s="2"/>
      <c r="AO89" s="33"/>
      <c r="AP89" s="2"/>
      <c r="AQ89" s="2"/>
      <c r="AR89" s="2"/>
      <c r="AS89" s="33"/>
      <c r="AT89" s="2"/>
      <c r="AU89" s="2"/>
      <c r="AV89" s="2"/>
      <c r="AW89" s="33"/>
      <c r="AX89" s="2"/>
      <c r="AY89" s="2"/>
      <c r="AZ89" s="2"/>
      <c r="BA89" s="2"/>
      <c r="BB89" s="2"/>
      <c r="BC89" s="2"/>
      <c r="BD89" s="2"/>
    </row>
    <row r="90" spans="1:56" x14ac:dyDescent="0.25">
      <c r="A90" s="40" t="s">
        <v>83</v>
      </c>
      <c r="B90" s="1" t="s">
        <v>33</v>
      </c>
      <c r="E90" s="1">
        <v>1</v>
      </c>
      <c r="H90" s="33"/>
      <c r="I90" s="2"/>
      <c r="J90" s="2"/>
      <c r="K90" s="2"/>
      <c r="L90" s="2"/>
      <c r="M90" s="2"/>
      <c r="N90" s="2"/>
      <c r="O90" s="2"/>
      <c r="P90" s="33">
        <v>139.54</v>
      </c>
      <c r="Q90" s="2">
        <v>0</v>
      </c>
      <c r="R90" s="2">
        <v>0</v>
      </c>
      <c r="S90" s="2">
        <v>139.54</v>
      </c>
      <c r="T90" s="33"/>
      <c r="U90" s="2"/>
      <c r="V90" s="2"/>
      <c r="W90" s="2"/>
      <c r="AE90" s="2"/>
      <c r="AF90" s="2"/>
      <c r="AG90" s="2"/>
      <c r="AH90" s="2"/>
      <c r="AI90" s="2"/>
      <c r="AJ90" s="2"/>
      <c r="AK90" s="33"/>
      <c r="AL90" s="2"/>
      <c r="AM90" s="2"/>
      <c r="AN90" s="2"/>
      <c r="AO90" s="33"/>
      <c r="AP90" s="2"/>
      <c r="AQ90" s="2"/>
      <c r="AR90" s="2"/>
      <c r="AS90" s="33"/>
      <c r="AT90" s="2"/>
      <c r="AU90" s="2"/>
      <c r="AV90" s="2"/>
      <c r="AW90" s="33"/>
      <c r="AX90" s="2"/>
      <c r="AY90" s="2"/>
      <c r="AZ90" s="2"/>
      <c r="BA90" s="2"/>
      <c r="BB90" s="2"/>
      <c r="BC90" s="2"/>
      <c r="BD90" s="2"/>
    </row>
    <row r="91" spans="1:56" x14ac:dyDescent="0.25">
      <c r="A91" s="40" t="s">
        <v>37</v>
      </c>
      <c r="B91" s="1" t="s">
        <v>35</v>
      </c>
      <c r="C91" s="1">
        <v>8</v>
      </c>
      <c r="H91" s="33">
        <v>283479.15000000002</v>
      </c>
      <c r="I91" s="2">
        <v>295681.69</v>
      </c>
      <c r="J91" s="2">
        <v>0</v>
      </c>
      <c r="K91" s="2">
        <v>579160.84</v>
      </c>
      <c r="L91" s="2"/>
      <c r="M91" s="2"/>
      <c r="N91" s="2"/>
      <c r="O91" s="2"/>
      <c r="P91" s="33"/>
      <c r="Q91" s="2"/>
      <c r="R91" s="2"/>
      <c r="S91" s="2"/>
      <c r="T91" s="33"/>
      <c r="U91" s="2"/>
      <c r="V91" s="2"/>
      <c r="W91" s="2"/>
      <c r="AE91" s="2"/>
      <c r="AF91" s="2"/>
      <c r="AG91" s="2"/>
      <c r="AH91" s="2"/>
      <c r="AI91" s="2"/>
      <c r="AJ91" s="2"/>
      <c r="AK91" s="33"/>
      <c r="AL91" s="2"/>
      <c r="AM91" s="2"/>
      <c r="AN91" s="2"/>
      <c r="AO91" s="33"/>
      <c r="AP91" s="2"/>
      <c r="AQ91" s="2"/>
      <c r="AR91" s="2"/>
      <c r="AS91" s="33"/>
      <c r="AT91" s="2"/>
      <c r="AU91" s="2"/>
      <c r="AV91" s="2"/>
      <c r="AW91" s="33"/>
      <c r="AX91" s="2"/>
      <c r="AY91" s="2"/>
      <c r="AZ91" s="2"/>
      <c r="BA91" s="2"/>
      <c r="BB91" s="2"/>
      <c r="BC91" s="2"/>
      <c r="BD91" s="2"/>
    </row>
    <row r="92" spans="1:56" x14ac:dyDescent="0.25">
      <c r="A92" s="40" t="s">
        <v>30</v>
      </c>
      <c r="B92" s="1" t="s">
        <v>35</v>
      </c>
      <c r="D92" s="1">
        <v>1</v>
      </c>
      <c r="H92" s="33"/>
      <c r="I92" s="2"/>
      <c r="J92" s="2"/>
      <c r="K92" s="2"/>
      <c r="L92" s="2">
        <v>49.99</v>
      </c>
      <c r="M92" s="2">
        <v>0</v>
      </c>
      <c r="N92" s="2">
        <v>0</v>
      </c>
      <c r="O92" s="2">
        <v>49.99</v>
      </c>
      <c r="P92" s="33"/>
      <c r="Q92" s="2"/>
      <c r="R92" s="2"/>
      <c r="S92" s="2"/>
      <c r="T92" s="33"/>
      <c r="U92" s="2"/>
      <c r="V92" s="2"/>
      <c r="W92" s="2"/>
      <c r="AE92" s="2"/>
      <c r="AF92" s="2"/>
      <c r="AG92" s="2"/>
      <c r="AH92" s="2"/>
      <c r="AI92" s="2"/>
      <c r="AJ92" s="2"/>
      <c r="AK92" s="33"/>
      <c r="AL92" s="2"/>
      <c r="AM92" s="2"/>
      <c r="AN92" s="2"/>
      <c r="AO92" s="33"/>
      <c r="AP92" s="2"/>
      <c r="AQ92" s="2"/>
      <c r="AR92" s="2"/>
      <c r="AS92" s="33"/>
      <c r="AT92" s="2"/>
      <c r="AU92" s="2"/>
      <c r="AV92" s="2"/>
      <c r="AW92" s="33"/>
      <c r="AX92" s="2"/>
      <c r="AY92" s="2"/>
      <c r="AZ92" s="2"/>
      <c r="BA92" s="2"/>
      <c r="BB92" s="2"/>
      <c r="BC92" s="2"/>
      <c r="BD92" s="2"/>
    </row>
    <row r="93" spans="1:56" x14ac:dyDescent="0.25">
      <c r="A93" s="40" t="s">
        <v>38</v>
      </c>
      <c r="B93" s="1" t="s">
        <v>35</v>
      </c>
      <c r="D93" s="1">
        <v>1</v>
      </c>
      <c r="F93" s="1">
        <v>1</v>
      </c>
      <c r="H93" s="33"/>
      <c r="I93" s="2"/>
      <c r="J93" s="2"/>
      <c r="K93" s="2"/>
      <c r="L93" s="2">
        <v>3453.79</v>
      </c>
      <c r="M93" s="2">
        <v>0</v>
      </c>
      <c r="N93" s="2">
        <v>0</v>
      </c>
      <c r="O93" s="2">
        <v>3453.79</v>
      </c>
      <c r="P93" s="33"/>
      <c r="Q93" s="2"/>
      <c r="R93" s="2"/>
      <c r="S93" s="2"/>
      <c r="T93" s="33">
        <v>1394.83</v>
      </c>
      <c r="U93" s="2">
        <v>0</v>
      </c>
      <c r="V93" s="2">
        <v>0</v>
      </c>
      <c r="W93" s="2">
        <v>1394.83</v>
      </c>
      <c r="AE93" s="2"/>
      <c r="AF93" s="2"/>
      <c r="AG93" s="2"/>
      <c r="AH93" s="2"/>
      <c r="AI93" s="2"/>
      <c r="AJ93" s="2"/>
      <c r="AK93" s="33"/>
      <c r="AL93" s="2"/>
      <c r="AM93" s="2"/>
      <c r="AN93" s="2"/>
      <c r="AO93" s="33"/>
      <c r="AP93" s="2"/>
      <c r="AQ93" s="2"/>
      <c r="AR93" s="2"/>
      <c r="AS93" s="33"/>
      <c r="AT93" s="2"/>
      <c r="AU93" s="2"/>
      <c r="AV93" s="2"/>
      <c r="AW93" s="33"/>
      <c r="AX93" s="2"/>
      <c r="AY93" s="2"/>
      <c r="AZ93" s="2"/>
      <c r="BA93" s="2"/>
      <c r="BB93" s="2"/>
      <c r="BC93" s="2"/>
      <c r="BD93" s="2"/>
    </row>
    <row r="94" spans="1:56" x14ac:dyDescent="0.25">
      <c r="A94" s="40" t="s">
        <v>40</v>
      </c>
      <c r="B94" s="1" t="s">
        <v>35</v>
      </c>
      <c r="E94" s="1">
        <v>1</v>
      </c>
      <c r="H94" s="33"/>
      <c r="I94" s="2"/>
      <c r="J94" s="2"/>
      <c r="K94" s="2"/>
      <c r="L94" s="2"/>
      <c r="M94" s="2"/>
      <c r="N94" s="2"/>
      <c r="O94" s="2"/>
      <c r="P94" s="33">
        <v>2767.74</v>
      </c>
      <c r="Q94" s="2">
        <v>0</v>
      </c>
      <c r="R94" s="2">
        <v>0</v>
      </c>
      <c r="S94" s="2">
        <v>2767.74</v>
      </c>
      <c r="T94" s="33"/>
      <c r="U94" s="2"/>
      <c r="V94" s="2"/>
      <c r="W94" s="2"/>
      <c r="AE94" s="2"/>
      <c r="AF94" s="2"/>
      <c r="AG94" s="2"/>
      <c r="AH94" s="2"/>
      <c r="AI94" s="2"/>
      <c r="AJ94" s="2"/>
      <c r="AK94" s="33"/>
      <c r="AL94" s="2"/>
      <c r="AM94" s="2"/>
      <c r="AN94" s="2"/>
      <c r="AO94" s="33"/>
      <c r="AP94" s="2"/>
      <c r="AQ94" s="2"/>
      <c r="AR94" s="2"/>
      <c r="AS94" s="33"/>
      <c r="AT94" s="2"/>
      <c r="AU94" s="2"/>
      <c r="AV94" s="2"/>
      <c r="AW94" s="33"/>
      <c r="AX94" s="2"/>
      <c r="AY94" s="2"/>
      <c r="AZ94" s="2"/>
      <c r="BA94" s="2"/>
      <c r="BB94" s="2"/>
      <c r="BC94" s="2"/>
      <c r="BD94" s="2"/>
    </row>
    <row r="95" spans="1:56" x14ac:dyDescent="0.25">
      <c r="A95" s="40" t="s">
        <v>41</v>
      </c>
      <c r="B95" s="1" t="s">
        <v>35</v>
      </c>
      <c r="E95" s="1">
        <v>1</v>
      </c>
      <c r="F95" s="1">
        <v>1</v>
      </c>
      <c r="G95" s="1">
        <v>1</v>
      </c>
      <c r="H95" s="33"/>
      <c r="I95" s="2"/>
      <c r="J95" s="2"/>
      <c r="K95" s="2"/>
      <c r="L95" s="2"/>
      <c r="M95" s="2"/>
      <c r="N95" s="2"/>
      <c r="O95" s="2"/>
      <c r="P95" s="33">
        <v>3087.51</v>
      </c>
      <c r="Q95" s="2">
        <v>0</v>
      </c>
      <c r="R95" s="2">
        <v>0</v>
      </c>
      <c r="S95" s="2">
        <v>3087.51</v>
      </c>
      <c r="T95" s="33">
        <v>2985.24</v>
      </c>
      <c r="U95" s="2">
        <v>102.27</v>
      </c>
      <c r="V95" s="2">
        <v>0</v>
      </c>
      <c r="W95" s="2">
        <v>3087.51</v>
      </c>
      <c r="X95" s="44">
        <v>3224.53</v>
      </c>
      <c r="Y95" s="1">
        <v>2985.24</v>
      </c>
      <c r="Z95" s="1">
        <v>102.27</v>
      </c>
      <c r="AA95" s="1">
        <v>6312.04</v>
      </c>
      <c r="AE95" s="2"/>
      <c r="AF95" s="2"/>
      <c r="AG95" s="2"/>
      <c r="AH95" s="2"/>
      <c r="AI95" s="2"/>
      <c r="AJ95" s="2"/>
      <c r="AK95" s="33"/>
      <c r="AL95" s="2"/>
      <c r="AM95" s="2"/>
      <c r="AN95" s="2"/>
      <c r="AO95" s="33"/>
      <c r="AP95" s="2"/>
      <c r="AQ95" s="2"/>
      <c r="AR95" s="2"/>
      <c r="AS95" s="33"/>
      <c r="AT95" s="2"/>
      <c r="AU95" s="2"/>
      <c r="AV95" s="2"/>
      <c r="AW95" s="33"/>
      <c r="AX95" s="2"/>
      <c r="AY95" s="2"/>
      <c r="AZ95" s="2"/>
      <c r="BA95" s="2"/>
      <c r="BB95" s="2"/>
      <c r="BC95" s="2"/>
      <c r="BD95" s="2"/>
    </row>
    <row r="96" spans="1:56" x14ac:dyDescent="0.25">
      <c r="A96" s="40" t="s">
        <v>43</v>
      </c>
      <c r="B96" s="1" t="s">
        <v>35</v>
      </c>
      <c r="C96" s="1">
        <v>1</v>
      </c>
      <c r="E96" s="1">
        <v>1</v>
      </c>
      <c r="F96" s="1">
        <v>1</v>
      </c>
      <c r="G96" s="1">
        <v>1</v>
      </c>
      <c r="H96" s="33">
        <v>41.06</v>
      </c>
      <c r="I96" s="2">
        <v>0</v>
      </c>
      <c r="J96" s="2">
        <v>0</v>
      </c>
      <c r="K96" s="2">
        <v>41.06</v>
      </c>
      <c r="L96" s="2"/>
      <c r="M96" s="2"/>
      <c r="N96" s="2"/>
      <c r="O96" s="2"/>
      <c r="P96" s="33">
        <v>41.06</v>
      </c>
      <c r="Q96" s="2">
        <v>0</v>
      </c>
      <c r="R96" s="2">
        <v>0</v>
      </c>
      <c r="S96" s="2">
        <v>41.06</v>
      </c>
      <c r="T96" s="33">
        <v>1305.93</v>
      </c>
      <c r="U96" s="2">
        <v>41.06</v>
      </c>
      <c r="V96" s="2">
        <v>0</v>
      </c>
      <c r="W96" s="2">
        <v>1346.99</v>
      </c>
      <c r="X96" s="44">
        <v>3088.61</v>
      </c>
      <c r="Y96" s="1">
        <v>1305.93</v>
      </c>
      <c r="Z96" s="1">
        <v>41.06</v>
      </c>
      <c r="AA96" s="1">
        <v>4435.6000000000004</v>
      </c>
      <c r="AE96" s="2"/>
      <c r="AF96" s="2"/>
      <c r="AG96" s="2"/>
      <c r="AH96" s="2"/>
      <c r="AI96" s="2"/>
      <c r="AJ96" s="2"/>
      <c r="AK96" s="33"/>
      <c r="AL96" s="2"/>
      <c r="AM96" s="2"/>
      <c r="AN96" s="2"/>
      <c r="AO96" s="33"/>
      <c r="AP96" s="2"/>
      <c r="AQ96" s="2"/>
      <c r="AR96" s="2"/>
      <c r="AS96" s="33"/>
      <c r="AT96" s="2"/>
      <c r="AU96" s="2"/>
      <c r="AV96" s="2"/>
      <c r="AW96" s="33"/>
      <c r="AX96" s="2"/>
      <c r="AY96" s="2"/>
      <c r="AZ96" s="2"/>
      <c r="BA96" s="2"/>
      <c r="BB96" s="2"/>
      <c r="BC96" s="2"/>
      <c r="BD96" s="2"/>
    </row>
    <row r="97" spans="1:56" x14ac:dyDescent="0.25">
      <c r="A97" s="40" t="s">
        <v>57</v>
      </c>
      <c r="B97" s="1" t="s">
        <v>35</v>
      </c>
      <c r="D97" s="1">
        <v>1</v>
      </c>
      <c r="E97" s="1">
        <v>1</v>
      </c>
      <c r="H97" s="33"/>
      <c r="I97" s="2"/>
      <c r="J97" s="2"/>
      <c r="K97" s="2"/>
      <c r="L97" s="2">
        <v>1816.4</v>
      </c>
      <c r="M97" s="2">
        <v>0</v>
      </c>
      <c r="N97" s="2">
        <v>0</v>
      </c>
      <c r="O97" s="2">
        <v>1816.4</v>
      </c>
      <c r="P97" s="33">
        <v>19.2</v>
      </c>
      <c r="Q97" s="2">
        <v>0</v>
      </c>
      <c r="R97" s="2">
        <v>0</v>
      </c>
      <c r="S97" s="2">
        <v>19.2</v>
      </c>
      <c r="T97" s="33"/>
      <c r="U97" s="2"/>
      <c r="V97" s="2"/>
      <c r="W97" s="2"/>
      <c r="AE97" s="2"/>
      <c r="AF97" s="2"/>
      <c r="AG97" s="2"/>
      <c r="AH97" s="2"/>
      <c r="AI97" s="2"/>
      <c r="AJ97" s="2"/>
      <c r="AK97" s="33"/>
      <c r="AL97" s="2"/>
      <c r="AM97" s="2"/>
      <c r="AN97" s="2"/>
      <c r="AO97" s="33"/>
      <c r="AP97" s="2"/>
      <c r="AQ97" s="2"/>
      <c r="AR97" s="2"/>
      <c r="AS97" s="33"/>
      <c r="AT97" s="2"/>
      <c r="AU97" s="2"/>
      <c r="AV97" s="2"/>
      <c r="AW97" s="33"/>
      <c r="AX97" s="2"/>
      <c r="AY97" s="2"/>
      <c r="AZ97" s="2"/>
      <c r="BA97" s="2"/>
      <c r="BB97" s="2"/>
      <c r="BC97" s="2"/>
      <c r="BD97" s="2"/>
    </row>
    <row r="98" spans="1:56" x14ac:dyDescent="0.25">
      <c r="A98" s="40" t="s">
        <v>15</v>
      </c>
      <c r="B98" s="1" t="s">
        <v>35</v>
      </c>
      <c r="E98" s="1">
        <v>1</v>
      </c>
      <c r="G98" s="1">
        <v>1</v>
      </c>
      <c r="H98" s="33"/>
      <c r="I98" s="2"/>
      <c r="J98" s="2"/>
      <c r="K98" s="2"/>
      <c r="L98" s="2"/>
      <c r="M98" s="2"/>
      <c r="N98" s="2"/>
      <c r="O98" s="2"/>
      <c r="P98" s="33">
        <v>23605.95</v>
      </c>
      <c r="Q98" s="2">
        <v>0</v>
      </c>
      <c r="R98" s="2">
        <v>0</v>
      </c>
      <c r="S98" s="2">
        <v>23605.95</v>
      </c>
      <c r="T98" s="33"/>
      <c r="U98" s="2"/>
      <c r="V98" s="2"/>
      <c r="W98" s="2"/>
      <c r="X98" s="44">
        <v>0.01</v>
      </c>
      <c r="Y98" s="1">
        <v>0</v>
      </c>
      <c r="Z98" s="1">
        <v>0</v>
      </c>
      <c r="AA98" s="1">
        <v>0.01</v>
      </c>
      <c r="AE98" s="2"/>
      <c r="AF98" s="2"/>
      <c r="AG98" s="2"/>
      <c r="AH98" s="2"/>
      <c r="AI98" s="2"/>
      <c r="AJ98" s="2"/>
      <c r="AK98" s="33"/>
      <c r="AL98" s="2"/>
      <c r="AM98" s="2"/>
      <c r="AN98" s="2"/>
      <c r="AO98" s="33"/>
      <c r="AP98" s="2"/>
      <c r="AQ98" s="2"/>
      <c r="AR98" s="2"/>
      <c r="AS98" s="33"/>
      <c r="AT98" s="2"/>
      <c r="AU98" s="2"/>
      <c r="AV98" s="2"/>
      <c r="AW98" s="33"/>
      <c r="AX98" s="2"/>
      <c r="AY98" s="2"/>
      <c r="AZ98" s="2"/>
      <c r="BA98" s="2"/>
      <c r="BB98" s="2"/>
      <c r="BC98" s="2"/>
      <c r="BD98" s="2"/>
    </row>
    <row r="99" spans="1:56" x14ac:dyDescent="0.25">
      <c r="A99" s="40" t="s">
        <v>28</v>
      </c>
      <c r="B99" s="1" t="s">
        <v>35</v>
      </c>
      <c r="C99" s="1">
        <v>1</v>
      </c>
      <c r="D99" s="1">
        <v>1</v>
      </c>
      <c r="G99" s="1">
        <v>1</v>
      </c>
      <c r="H99" s="33">
        <v>8756.16</v>
      </c>
      <c r="I99" s="2">
        <v>0</v>
      </c>
      <c r="J99" s="2">
        <v>0</v>
      </c>
      <c r="K99" s="2">
        <v>8756.16</v>
      </c>
      <c r="L99" s="2">
        <v>120.66</v>
      </c>
      <c r="M99" s="2">
        <v>0</v>
      </c>
      <c r="N99" s="2">
        <v>0</v>
      </c>
      <c r="O99" s="2">
        <v>120.66</v>
      </c>
      <c r="P99" s="33"/>
      <c r="Q99" s="2"/>
      <c r="R99" s="2"/>
      <c r="S99" s="2"/>
      <c r="T99" s="33"/>
      <c r="U99" s="2"/>
      <c r="V99" s="2"/>
      <c r="W99" s="2"/>
      <c r="X99" s="44">
        <v>10448.85</v>
      </c>
      <c r="Y99" s="1">
        <v>0</v>
      </c>
      <c r="Z99" s="1">
        <v>0</v>
      </c>
      <c r="AA99" s="1">
        <v>10448.85</v>
      </c>
      <c r="AE99" s="2"/>
      <c r="AF99" s="2"/>
      <c r="AG99" s="2"/>
      <c r="AH99" s="2"/>
      <c r="AI99" s="2"/>
      <c r="AJ99" s="2"/>
      <c r="AK99" s="33"/>
      <c r="AL99" s="2"/>
      <c r="AM99" s="2"/>
      <c r="AN99" s="2"/>
      <c r="AO99" s="33"/>
      <c r="AP99" s="2"/>
      <c r="AQ99" s="2"/>
      <c r="AR99" s="2"/>
      <c r="AS99" s="33"/>
      <c r="AT99" s="2"/>
      <c r="AU99" s="2"/>
      <c r="AV99" s="2"/>
      <c r="AW99" s="33"/>
      <c r="AX99" s="2"/>
      <c r="AY99" s="2"/>
      <c r="AZ99" s="2"/>
      <c r="BA99" s="2"/>
      <c r="BB99" s="2"/>
      <c r="BC99" s="2"/>
      <c r="BD99" s="2"/>
    </row>
    <row r="100" spans="1:56" x14ac:dyDescent="0.25">
      <c r="A100" s="40" t="s">
        <v>66</v>
      </c>
      <c r="B100" s="1" t="s">
        <v>35</v>
      </c>
      <c r="D100" s="1">
        <v>1</v>
      </c>
      <c r="H100" s="33"/>
      <c r="I100" s="2"/>
      <c r="J100" s="2"/>
      <c r="K100" s="2"/>
      <c r="L100" s="2">
        <v>154.6</v>
      </c>
      <c r="M100" s="2">
        <v>0</v>
      </c>
      <c r="N100" s="2">
        <v>0</v>
      </c>
      <c r="O100" s="2">
        <v>154.6</v>
      </c>
      <c r="P100" s="33"/>
      <c r="Q100" s="2"/>
      <c r="R100" s="2"/>
      <c r="S100" s="2"/>
      <c r="T100" s="33"/>
      <c r="U100" s="2"/>
      <c r="V100" s="2"/>
      <c r="W100" s="2"/>
    </row>
    <row r="101" spans="1:56" x14ac:dyDescent="0.25">
      <c r="A101" s="40" t="s">
        <v>71</v>
      </c>
      <c r="B101" s="1" t="s">
        <v>35</v>
      </c>
      <c r="C101" s="1">
        <v>1</v>
      </c>
      <c r="H101" s="33">
        <v>5841.4</v>
      </c>
      <c r="I101" s="2">
        <v>0</v>
      </c>
      <c r="J101" s="2">
        <v>0</v>
      </c>
      <c r="K101" s="2">
        <v>5841.4</v>
      </c>
      <c r="L101" s="2"/>
      <c r="M101" s="2"/>
      <c r="N101" s="2"/>
      <c r="O101" s="2"/>
      <c r="P101" s="33"/>
      <c r="Q101" s="2"/>
      <c r="R101" s="2"/>
      <c r="S101" s="2"/>
      <c r="T101" s="33"/>
      <c r="U101" s="2"/>
      <c r="V101" s="2"/>
      <c r="W101" s="2"/>
    </row>
    <row r="102" spans="1:56" x14ac:dyDescent="0.25">
      <c r="A102" s="40" t="s">
        <v>72</v>
      </c>
      <c r="B102" s="1" t="s">
        <v>35</v>
      </c>
      <c r="D102" s="1">
        <v>1</v>
      </c>
      <c r="H102" s="33"/>
      <c r="I102" s="2"/>
      <c r="J102" s="2"/>
      <c r="K102" s="2"/>
      <c r="L102" s="2">
        <v>84.17</v>
      </c>
      <c r="M102" s="2">
        <v>0</v>
      </c>
      <c r="N102" s="2">
        <v>0</v>
      </c>
      <c r="O102" s="2">
        <v>84.17</v>
      </c>
      <c r="P102" s="33"/>
      <c r="Q102" s="2"/>
      <c r="R102" s="2"/>
      <c r="S102" s="2"/>
      <c r="T102" s="33"/>
      <c r="U102" s="2"/>
      <c r="V102" s="2"/>
      <c r="W102" s="2"/>
    </row>
    <row r="103" spans="1:56" x14ac:dyDescent="0.25">
      <c r="A103" s="40" t="s">
        <v>13</v>
      </c>
      <c r="B103" s="1" t="s">
        <v>35</v>
      </c>
      <c r="D103" s="1">
        <v>2</v>
      </c>
      <c r="H103" s="33"/>
      <c r="I103" s="2"/>
      <c r="J103" s="2"/>
      <c r="K103" s="2"/>
      <c r="L103" s="2">
        <v>3231.16</v>
      </c>
      <c r="M103" s="2">
        <v>0</v>
      </c>
      <c r="N103" s="2">
        <v>0</v>
      </c>
      <c r="O103" s="2">
        <v>3231.16</v>
      </c>
      <c r="P103" s="33"/>
      <c r="Q103" s="2"/>
      <c r="R103" s="2"/>
      <c r="S103" s="2"/>
      <c r="T103" s="33"/>
      <c r="U103" s="2"/>
      <c r="V103" s="2"/>
      <c r="W103" s="2"/>
    </row>
    <row r="104" spans="1:56" x14ac:dyDescent="0.25">
      <c r="A104" s="40" t="s">
        <v>78</v>
      </c>
      <c r="B104" s="1" t="s">
        <v>35</v>
      </c>
      <c r="D104" s="1">
        <v>1</v>
      </c>
      <c r="H104" s="33"/>
      <c r="I104" s="2"/>
      <c r="J104" s="2"/>
      <c r="K104" s="2"/>
      <c r="L104" s="2">
        <v>4369.1400000000003</v>
      </c>
      <c r="M104" s="2">
        <v>0</v>
      </c>
      <c r="N104" s="2">
        <v>0</v>
      </c>
      <c r="O104" s="2">
        <v>4369.1400000000003</v>
      </c>
      <c r="P104" s="33"/>
      <c r="Q104" s="2"/>
      <c r="R104" s="2"/>
      <c r="S104" s="2"/>
      <c r="T104" s="33"/>
      <c r="U104" s="2"/>
      <c r="V104" s="2"/>
      <c r="W104" s="2"/>
    </row>
    <row r="105" spans="1:56" x14ac:dyDescent="0.25">
      <c r="A105" s="43" t="s">
        <v>21</v>
      </c>
      <c r="B105" s="1" t="s">
        <v>35</v>
      </c>
      <c r="G105" s="1">
        <v>1</v>
      </c>
      <c r="H105" s="33"/>
      <c r="I105" s="2"/>
      <c r="J105" s="2"/>
      <c r="K105" s="2"/>
      <c r="L105" s="2"/>
      <c r="M105" s="2"/>
      <c r="N105" s="2"/>
      <c r="O105" s="2"/>
      <c r="P105" s="33"/>
      <c r="Q105" s="2"/>
      <c r="R105" s="2"/>
      <c r="S105" s="2"/>
      <c r="T105" s="33"/>
      <c r="U105" s="2"/>
      <c r="V105" s="2"/>
      <c r="W105" s="2"/>
      <c r="X105" s="44">
        <v>5800.97</v>
      </c>
      <c r="Y105" s="1">
        <v>0</v>
      </c>
      <c r="Z105" s="1">
        <v>0</v>
      </c>
      <c r="AA105" s="1">
        <v>5800.97</v>
      </c>
    </row>
    <row r="106" spans="1:56" x14ac:dyDescent="0.25">
      <c r="A106" s="43" t="s">
        <v>108</v>
      </c>
      <c r="B106" s="1" t="s">
        <v>35</v>
      </c>
      <c r="C106" s="1">
        <v>1</v>
      </c>
      <c r="H106" s="33">
        <v>809.52</v>
      </c>
      <c r="I106" s="2">
        <v>1204.46</v>
      </c>
      <c r="J106" s="2">
        <v>0</v>
      </c>
      <c r="K106" s="2">
        <v>2013.98</v>
      </c>
      <c r="L106" s="2"/>
      <c r="M106" s="2"/>
      <c r="N106" s="2"/>
      <c r="O106" s="2"/>
      <c r="P106" s="33"/>
      <c r="Q106" s="2"/>
      <c r="R106" s="2"/>
      <c r="S106" s="2"/>
      <c r="T106" s="33"/>
      <c r="U106" s="2"/>
      <c r="V106" s="2"/>
      <c r="W106" s="2"/>
    </row>
    <row r="107" spans="1:56" x14ac:dyDescent="0.25">
      <c r="A107" s="43" t="s">
        <v>80</v>
      </c>
      <c r="B107" s="1" t="s">
        <v>35</v>
      </c>
      <c r="C107" s="1">
        <v>2</v>
      </c>
      <c r="D107" s="1">
        <v>2</v>
      </c>
      <c r="E107" s="1">
        <v>2</v>
      </c>
      <c r="F107" s="1">
        <v>3</v>
      </c>
      <c r="G107" s="1">
        <v>2</v>
      </c>
      <c r="H107" s="33">
        <v>4442.84</v>
      </c>
      <c r="I107" s="2">
        <v>1615.21</v>
      </c>
      <c r="J107" s="2">
        <v>0</v>
      </c>
      <c r="K107" s="2">
        <v>6058.05</v>
      </c>
      <c r="L107" s="2">
        <v>5370.3</v>
      </c>
      <c r="M107" s="2">
        <v>1615.21</v>
      </c>
      <c r="N107" s="2">
        <v>0</v>
      </c>
      <c r="O107" s="2">
        <v>6985.51</v>
      </c>
      <c r="P107" s="33">
        <v>5919.87</v>
      </c>
      <c r="Q107" s="2">
        <v>296.29000000000002</v>
      </c>
      <c r="R107" s="2">
        <v>0</v>
      </c>
      <c r="S107" s="2">
        <v>6216.16</v>
      </c>
      <c r="T107" s="33">
        <v>4729.68</v>
      </c>
      <c r="U107" s="2">
        <v>0</v>
      </c>
      <c r="V107" s="2">
        <v>0</v>
      </c>
      <c r="W107" s="2">
        <v>4729.68</v>
      </c>
      <c r="X107" s="44">
        <v>2357.89</v>
      </c>
      <c r="Y107" s="1">
        <v>708.33</v>
      </c>
      <c r="Z107" s="1">
        <v>0</v>
      </c>
      <c r="AA107" s="1">
        <v>3066.22</v>
      </c>
    </row>
    <row r="108" spans="1:56" x14ac:dyDescent="0.25">
      <c r="A108" s="43" t="s">
        <v>82</v>
      </c>
      <c r="B108" s="1" t="s">
        <v>35</v>
      </c>
      <c r="G108" s="1">
        <v>1</v>
      </c>
      <c r="H108" s="33"/>
      <c r="I108" s="2"/>
      <c r="J108" s="2"/>
      <c r="K108" s="2"/>
      <c r="L108" s="2"/>
      <c r="M108" s="2"/>
      <c r="N108" s="2"/>
      <c r="O108" s="2"/>
      <c r="P108" s="33"/>
      <c r="Q108" s="2"/>
      <c r="R108" s="2"/>
      <c r="S108" s="2"/>
      <c r="T108" s="33"/>
      <c r="U108" s="2"/>
      <c r="V108" s="2"/>
      <c r="W108" s="2"/>
      <c r="X108" s="44">
        <v>8788.5</v>
      </c>
      <c r="Y108" s="1">
        <v>0</v>
      </c>
      <c r="Z108" s="1">
        <v>0</v>
      </c>
      <c r="AA108" s="1">
        <v>8788.5</v>
      </c>
    </row>
    <row r="109" spans="1:56" x14ac:dyDescent="0.25">
      <c r="A109" s="43" t="s">
        <v>7</v>
      </c>
      <c r="B109" s="1" t="s">
        <v>36</v>
      </c>
      <c r="C109" s="1">
        <v>4</v>
      </c>
      <c r="D109" s="1">
        <v>5</v>
      </c>
      <c r="E109" s="1">
        <v>5</v>
      </c>
      <c r="F109" s="1">
        <v>7</v>
      </c>
      <c r="G109" s="1">
        <v>9</v>
      </c>
      <c r="H109" s="33">
        <v>478.66</v>
      </c>
      <c r="I109" s="2">
        <v>122.14</v>
      </c>
      <c r="J109" s="2">
        <v>0</v>
      </c>
      <c r="K109" s="2">
        <v>600.79999999999995</v>
      </c>
      <c r="L109" s="2">
        <v>888.64</v>
      </c>
      <c r="M109" s="2">
        <v>342.55</v>
      </c>
      <c r="N109" s="2">
        <v>0</v>
      </c>
      <c r="O109" s="2">
        <v>1231.19</v>
      </c>
      <c r="P109" s="33">
        <v>519.38</v>
      </c>
      <c r="Q109" s="2">
        <v>434.17</v>
      </c>
      <c r="R109" s="2">
        <v>272.92</v>
      </c>
      <c r="S109" s="2">
        <v>1226.47</v>
      </c>
      <c r="T109" s="33">
        <v>975.37</v>
      </c>
      <c r="U109" s="2">
        <v>300.57</v>
      </c>
      <c r="V109" s="2">
        <v>642.09</v>
      </c>
      <c r="W109" s="2">
        <v>1918.03</v>
      </c>
      <c r="X109" s="44">
        <v>884.34</v>
      </c>
      <c r="Y109" s="1">
        <v>407.87</v>
      </c>
      <c r="Z109" s="1">
        <v>937.05</v>
      </c>
      <c r="AA109" s="1">
        <v>2229.2600000000002</v>
      </c>
    </row>
    <row r="110" spans="1:56" x14ac:dyDescent="0.25">
      <c r="A110" s="43" t="s">
        <v>37</v>
      </c>
      <c r="B110" s="1" t="s">
        <v>36</v>
      </c>
      <c r="C110" s="1">
        <v>388</v>
      </c>
      <c r="D110" s="1">
        <v>469</v>
      </c>
      <c r="E110" s="1">
        <v>329</v>
      </c>
      <c r="F110" s="1">
        <v>421</v>
      </c>
      <c r="G110" s="1">
        <v>405</v>
      </c>
      <c r="H110" s="33">
        <v>32368.44</v>
      </c>
      <c r="I110" s="2">
        <v>8147.55</v>
      </c>
      <c r="J110" s="2">
        <v>18562.059999999998</v>
      </c>
      <c r="K110" s="2">
        <v>59078.05</v>
      </c>
      <c r="L110" s="2">
        <v>59904.06</v>
      </c>
      <c r="M110" s="2">
        <v>10041.58</v>
      </c>
      <c r="N110" s="2">
        <v>18471.84</v>
      </c>
      <c r="O110" s="2">
        <v>88417.48</v>
      </c>
      <c r="P110" s="33">
        <v>27450.35</v>
      </c>
      <c r="Q110" s="2">
        <v>14698.04</v>
      </c>
      <c r="R110" s="2">
        <v>14368.98</v>
      </c>
      <c r="S110" s="2">
        <v>56517.37</v>
      </c>
      <c r="T110" s="33">
        <v>39022.82</v>
      </c>
      <c r="U110" s="2">
        <v>12982.48</v>
      </c>
      <c r="V110" s="2">
        <v>21121.66</v>
      </c>
      <c r="W110" s="2">
        <v>73126.960000000006</v>
      </c>
      <c r="X110" s="44">
        <v>28235.5</v>
      </c>
      <c r="Y110" s="1">
        <v>17729.38</v>
      </c>
      <c r="Z110" s="1">
        <v>25415.73</v>
      </c>
      <c r="AA110" s="1">
        <v>71380.61</v>
      </c>
    </row>
    <row r="111" spans="1:56" x14ac:dyDescent="0.25">
      <c r="A111" s="43" t="s">
        <v>34</v>
      </c>
      <c r="B111" s="1" t="s">
        <v>36</v>
      </c>
      <c r="C111" s="1">
        <v>276</v>
      </c>
      <c r="D111" s="1">
        <v>384</v>
      </c>
      <c r="E111" s="1">
        <v>277</v>
      </c>
      <c r="F111" s="1">
        <v>354</v>
      </c>
      <c r="G111" s="1">
        <v>363</v>
      </c>
      <c r="H111" s="33">
        <v>25099.3</v>
      </c>
      <c r="I111" s="2">
        <v>6304.26</v>
      </c>
      <c r="J111" s="2">
        <v>12122.61</v>
      </c>
      <c r="K111" s="2">
        <v>43526.17</v>
      </c>
      <c r="L111" s="2">
        <v>47753.52</v>
      </c>
      <c r="M111" s="2">
        <v>9895.2900000000009</v>
      </c>
      <c r="N111" s="2">
        <v>13974.310000000001</v>
      </c>
      <c r="O111" s="2">
        <v>71623.12</v>
      </c>
      <c r="P111" s="33">
        <v>28559.64</v>
      </c>
      <c r="Q111" s="2">
        <v>13260.59</v>
      </c>
      <c r="R111" s="2">
        <v>15947.329999999998</v>
      </c>
      <c r="S111" s="2">
        <v>57767.56</v>
      </c>
      <c r="T111" s="33">
        <v>36657.32</v>
      </c>
      <c r="U111" s="2">
        <v>11676.28</v>
      </c>
      <c r="V111" s="2">
        <v>18245.78</v>
      </c>
      <c r="W111" s="2">
        <v>66579.38</v>
      </c>
      <c r="X111" s="44">
        <v>28173.26</v>
      </c>
      <c r="Y111" s="1">
        <v>18283.150000000001</v>
      </c>
      <c r="Z111" s="1">
        <v>22575.66</v>
      </c>
      <c r="AA111" s="1">
        <v>69032.070000000007</v>
      </c>
    </row>
    <row r="112" spans="1:56" x14ac:dyDescent="0.25">
      <c r="A112" s="43" t="s">
        <v>30</v>
      </c>
      <c r="B112" s="1" t="s">
        <v>36</v>
      </c>
      <c r="C112" s="1">
        <v>573</v>
      </c>
      <c r="D112" s="1">
        <v>648</v>
      </c>
      <c r="E112" s="1">
        <v>418</v>
      </c>
      <c r="F112" s="1">
        <v>715</v>
      </c>
      <c r="G112" s="1">
        <v>675</v>
      </c>
      <c r="H112" s="33">
        <v>47956.85</v>
      </c>
      <c r="I112" s="2">
        <v>13876.72</v>
      </c>
      <c r="J112" s="2">
        <v>26056.69</v>
      </c>
      <c r="K112" s="2">
        <v>87890.26</v>
      </c>
      <c r="L112" s="2">
        <v>75499.490000000005</v>
      </c>
      <c r="M112" s="2">
        <v>22418.94</v>
      </c>
      <c r="N112" s="2">
        <v>27994.7</v>
      </c>
      <c r="O112" s="2">
        <v>125913.13</v>
      </c>
      <c r="P112" s="33">
        <v>27009.69</v>
      </c>
      <c r="Q112" s="2">
        <v>26744.83</v>
      </c>
      <c r="R112" s="2">
        <v>33967.97</v>
      </c>
      <c r="S112" s="2">
        <v>87722.49</v>
      </c>
      <c r="T112" s="33">
        <v>66333.81</v>
      </c>
      <c r="U112" s="2">
        <v>16273.67</v>
      </c>
      <c r="V112" s="2">
        <v>43994.259999999995</v>
      </c>
      <c r="W112" s="2">
        <v>126601.74</v>
      </c>
      <c r="X112" s="44">
        <v>43945.86</v>
      </c>
      <c r="Y112" s="1">
        <v>27827.79</v>
      </c>
      <c r="Z112" s="1">
        <v>42011.880000000005</v>
      </c>
      <c r="AA112" s="1">
        <v>113785.53</v>
      </c>
    </row>
    <row r="113" spans="1:56" x14ac:dyDescent="0.25">
      <c r="A113" s="43" t="s">
        <v>38</v>
      </c>
      <c r="B113" s="1" t="s">
        <v>36</v>
      </c>
      <c r="C113" s="1">
        <v>425</v>
      </c>
      <c r="D113" s="1">
        <v>530</v>
      </c>
      <c r="E113" s="1">
        <v>310</v>
      </c>
      <c r="F113" s="1">
        <v>509</v>
      </c>
      <c r="G113" s="1">
        <v>509</v>
      </c>
      <c r="H113" s="33">
        <v>35271.370000000003</v>
      </c>
      <c r="I113" s="2">
        <v>8714.9</v>
      </c>
      <c r="J113" s="2">
        <v>16131.25</v>
      </c>
      <c r="K113" s="2">
        <v>60117.52</v>
      </c>
      <c r="L113" s="2">
        <v>61042.36</v>
      </c>
      <c r="M113" s="2">
        <v>15621.23</v>
      </c>
      <c r="N113" s="2">
        <v>16114.84</v>
      </c>
      <c r="O113" s="2">
        <v>92778.43</v>
      </c>
      <c r="P113" s="33">
        <v>23475.77</v>
      </c>
      <c r="Q113" s="2">
        <v>20529.490000000002</v>
      </c>
      <c r="R113" s="2">
        <v>22670.35</v>
      </c>
      <c r="S113" s="2">
        <v>66675.61</v>
      </c>
      <c r="T113" s="33">
        <v>53866.06</v>
      </c>
      <c r="U113" s="2">
        <v>12689.7</v>
      </c>
      <c r="V113" s="2">
        <v>34379.729999999996</v>
      </c>
      <c r="W113" s="2">
        <v>100935.49</v>
      </c>
      <c r="X113" s="44">
        <v>33295.08</v>
      </c>
      <c r="Y113" s="1">
        <v>23634.04</v>
      </c>
      <c r="Z113" s="1">
        <v>35833.839999999997</v>
      </c>
      <c r="AA113" s="1">
        <v>92762.96</v>
      </c>
    </row>
    <row r="114" spans="1:56" x14ac:dyDescent="0.25">
      <c r="A114" s="43" t="s">
        <v>39</v>
      </c>
      <c r="B114" s="1" t="s">
        <v>36</v>
      </c>
      <c r="C114" s="1">
        <v>289</v>
      </c>
      <c r="D114" s="1">
        <v>339</v>
      </c>
      <c r="E114" s="1">
        <v>184</v>
      </c>
      <c r="F114" s="1">
        <v>322</v>
      </c>
      <c r="G114" s="1">
        <v>357</v>
      </c>
      <c r="H114" s="33">
        <v>26969.32</v>
      </c>
      <c r="I114" s="2">
        <v>6552.79</v>
      </c>
      <c r="J114" s="2">
        <v>16031.77</v>
      </c>
      <c r="K114" s="2">
        <v>49553.88</v>
      </c>
      <c r="L114" s="2">
        <v>40982.57</v>
      </c>
      <c r="M114" s="2">
        <v>12693.61</v>
      </c>
      <c r="N114" s="2">
        <v>18195.46</v>
      </c>
      <c r="O114" s="2">
        <v>71871.64</v>
      </c>
      <c r="P114" s="33">
        <v>13338.22</v>
      </c>
      <c r="Q114" s="2">
        <v>14156.44</v>
      </c>
      <c r="R114" s="2">
        <v>19333.349999999999</v>
      </c>
      <c r="S114" s="2">
        <v>46828.01</v>
      </c>
      <c r="T114" s="33">
        <v>35400.239999999998</v>
      </c>
      <c r="U114" s="2">
        <v>7060.22</v>
      </c>
      <c r="V114" s="2">
        <v>21430.54</v>
      </c>
      <c r="W114" s="2">
        <v>63891</v>
      </c>
      <c r="X114" s="44">
        <v>26757.1</v>
      </c>
      <c r="Y114" s="1">
        <v>15584.36</v>
      </c>
      <c r="Z114" s="1">
        <v>25889.84</v>
      </c>
      <c r="AA114" s="1">
        <v>68231.3</v>
      </c>
    </row>
    <row r="115" spans="1:56" x14ac:dyDescent="0.25">
      <c r="A115" s="43" t="s">
        <v>40</v>
      </c>
      <c r="B115" s="1" t="s">
        <v>36</v>
      </c>
      <c r="C115" s="1">
        <v>299</v>
      </c>
      <c r="D115" s="1">
        <v>414</v>
      </c>
      <c r="E115" s="1">
        <v>378</v>
      </c>
      <c r="F115" s="1">
        <v>380</v>
      </c>
      <c r="G115" s="1">
        <v>428</v>
      </c>
      <c r="H115" s="33">
        <v>26684</v>
      </c>
      <c r="I115" s="2">
        <v>5822.5</v>
      </c>
      <c r="J115" s="2">
        <v>8283.74</v>
      </c>
      <c r="K115" s="2">
        <v>40790.239999999998</v>
      </c>
      <c r="L115" s="2">
        <v>51030.93</v>
      </c>
      <c r="M115" s="2">
        <v>9163.4599999999991</v>
      </c>
      <c r="N115" s="2">
        <v>9264.08</v>
      </c>
      <c r="O115" s="2">
        <v>69458.47</v>
      </c>
      <c r="P115" s="33">
        <v>34748.32</v>
      </c>
      <c r="Q115" s="2">
        <v>13851.25</v>
      </c>
      <c r="R115" s="2">
        <v>10683.61</v>
      </c>
      <c r="S115" s="2">
        <v>59283.18</v>
      </c>
      <c r="T115" s="33">
        <v>32801.129999999997</v>
      </c>
      <c r="U115" s="2">
        <v>14546.34</v>
      </c>
      <c r="V115" s="2">
        <v>18579.96</v>
      </c>
      <c r="W115" s="2">
        <v>65927.429999999993</v>
      </c>
      <c r="X115" s="44">
        <v>27199.96</v>
      </c>
      <c r="Y115" s="1">
        <v>14285.09</v>
      </c>
      <c r="Z115" s="1">
        <v>23309.279999999999</v>
      </c>
      <c r="AA115" s="1">
        <v>64794.33</v>
      </c>
      <c r="AE115" s="2"/>
      <c r="AF115" s="2"/>
      <c r="AG115" s="2"/>
      <c r="AH115" s="2"/>
      <c r="AI115" s="2"/>
      <c r="AJ115" s="2"/>
      <c r="AK115" s="33"/>
      <c r="AL115" s="2"/>
      <c r="AM115" s="2"/>
      <c r="AN115" s="2"/>
      <c r="AO115" s="33"/>
      <c r="AP115" s="2"/>
      <c r="AQ115" s="2"/>
      <c r="AR115" s="2"/>
      <c r="AS115" s="33"/>
      <c r="AT115" s="2"/>
      <c r="AU115" s="2"/>
      <c r="AV115" s="2"/>
      <c r="AW115" s="33"/>
      <c r="AX115" s="2"/>
      <c r="AY115" s="2"/>
      <c r="AZ115" s="2"/>
      <c r="BA115" s="2"/>
      <c r="BB115" s="2"/>
      <c r="BC115" s="2"/>
      <c r="BD115" s="2"/>
    </row>
    <row r="116" spans="1:56" x14ac:dyDescent="0.25">
      <c r="A116" s="43" t="s">
        <v>85</v>
      </c>
      <c r="B116" s="1" t="s">
        <v>36</v>
      </c>
      <c r="C116" s="1">
        <v>7</v>
      </c>
      <c r="D116" s="1">
        <v>4</v>
      </c>
      <c r="E116" s="1">
        <v>11</v>
      </c>
      <c r="F116" s="1">
        <v>4</v>
      </c>
      <c r="G116" s="1">
        <v>6</v>
      </c>
      <c r="H116" s="33">
        <v>856.11</v>
      </c>
      <c r="I116" s="2">
        <v>184.75</v>
      </c>
      <c r="J116" s="2">
        <v>320.49</v>
      </c>
      <c r="K116" s="2">
        <v>1361.35</v>
      </c>
      <c r="L116" s="2">
        <v>471.34</v>
      </c>
      <c r="M116" s="2">
        <v>74.790000000000006</v>
      </c>
      <c r="N116" s="2">
        <v>21.560000000000002</v>
      </c>
      <c r="O116" s="2">
        <v>567.69000000000005</v>
      </c>
      <c r="P116" s="33">
        <v>1419.91</v>
      </c>
      <c r="Q116" s="2">
        <v>144.85</v>
      </c>
      <c r="R116" s="2">
        <v>96.350000000000009</v>
      </c>
      <c r="S116" s="2">
        <v>1661.11</v>
      </c>
      <c r="T116" s="33">
        <v>340.82</v>
      </c>
      <c r="U116" s="2">
        <v>289.06</v>
      </c>
      <c r="V116" s="2">
        <v>116.2</v>
      </c>
      <c r="W116" s="2">
        <v>746.08</v>
      </c>
      <c r="X116" s="44">
        <v>429.63</v>
      </c>
      <c r="Y116" s="1">
        <v>266.22000000000003</v>
      </c>
      <c r="Z116" s="1">
        <v>405.26</v>
      </c>
      <c r="AA116" s="1">
        <v>1101.1099999999999</v>
      </c>
      <c r="AE116" s="2"/>
      <c r="AF116" s="2"/>
      <c r="AG116" s="2"/>
      <c r="AH116" s="2"/>
      <c r="AI116" s="2"/>
      <c r="AJ116" s="2"/>
      <c r="AK116" s="33"/>
      <c r="AL116" s="2"/>
      <c r="AM116" s="2"/>
      <c r="AN116" s="2"/>
      <c r="AO116" s="33"/>
      <c r="AP116" s="2"/>
      <c r="AQ116" s="2"/>
      <c r="AR116" s="2"/>
      <c r="AS116" s="33"/>
      <c r="AT116" s="2"/>
      <c r="AU116" s="2"/>
      <c r="AV116" s="2"/>
      <c r="AW116" s="33"/>
      <c r="AX116" s="2"/>
      <c r="AY116" s="2"/>
      <c r="AZ116" s="2"/>
      <c r="BA116" s="2"/>
      <c r="BB116" s="2"/>
      <c r="BC116" s="2"/>
      <c r="BD116" s="2"/>
    </row>
    <row r="117" spans="1:56" x14ac:dyDescent="0.25">
      <c r="A117" s="43" t="s">
        <v>41</v>
      </c>
      <c r="B117" s="1" t="s">
        <v>36</v>
      </c>
      <c r="C117" s="1">
        <v>456</v>
      </c>
      <c r="D117" s="1">
        <v>484</v>
      </c>
      <c r="E117" s="1">
        <v>495</v>
      </c>
      <c r="F117" s="1">
        <v>466</v>
      </c>
      <c r="G117" s="1">
        <v>463</v>
      </c>
      <c r="H117" s="33">
        <v>51171.92</v>
      </c>
      <c r="I117" s="2">
        <v>8016.82</v>
      </c>
      <c r="J117" s="2">
        <v>14611.7</v>
      </c>
      <c r="K117" s="2">
        <v>73800.44</v>
      </c>
      <c r="L117" s="2">
        <v>51911.65</v>
      </c>
      <c r="M117" s="2">
        <v>13160.19</v>
      </c>
      <c r="N117" s="2">
        <v>16355.4</v>
      </c>
      <c r="O117" s="2">
        <v>81427.240000000005</v>
      </c>
      <c r="P117" s="33">
        <v>53168.51</v>
      </c>
      <c r="Q117" s="2">
        <v>12986.9</v>
      </c>
      <c r="R117" s="2">
        <v>15139.09</v>
      </c>
      <c r="S117" s="2">
        <v>81294.5</v>
      </c>
      <c r="T117" s="33">
        <v>41358.400000000001</v>
      </c>
      <c r="U117" s="2">
        <v>17627.71</v>
      </c>
      <c r="V117" s="2">
        <v>19232.02</v>
      </c>
      <c r="W117" s="2">
        <v>78218.13</v>
      </c>
      <c r="X117" s="44">
        <v>30426.16</v>
      </c>
      <c r="Y117" s="1">
        <v>13471.52</v>
      </c>
      <c r="Z117" s="1">
        <v>23670.45</v>
      </c>
      <c r="AA117" s="1">
        <v>67568.13</v>
      </c>
      <c r="AE117" s="2"/>
      <c r="AF117" s="2"/>
      <c r="AG117" s="2"/>
      <c r="AH117" s="2"/>
      <c r="AI117" s="2"/>
      <c r="AJ117" s="2"/>
      <c r="AK117" s="33"/>
      <c r="AL117" s="2"/>
      <c r="AM117" s="2"/>
      <c r="AN117" s="2"/>
      <c r="AO117" s="33"/>
      <c r="AP117" s="2"/>
      <c r="AQ117" s="2"/>
      <c r="AR117" s="2"/>
      <c r="AS117" s="33"/>
      <c r="AT117" s="2"/>
      <c r="AU117" s="2"/>
      <c r="AV117" s="2"/>
      <c r="AW117" s="33"/>
      <c r="AX117" s="2"/>
      <c r="AY117" s="2"/>
      <c r="AZ117" s="2"/>
      <c r="BA117" s="2"/>
      <c r="BB117" s="2"/>
      <c r="BC117" s="2"/>
      <c r="BD117" s="2"/>
    </row>
    <row r="118" spans="1:56" x14ac:dyDescent="0.25">
      <c r="A118" s="43" t="s">
        <v>42</v>
      </c>
      <c r="B118" s="1" t="s">
        <v>36</v>
      </c>
      <c r="C118" s="1">
        <v>10</v>
      </c>
      <c r="D118" s="1">
        <v>13</v>
      </c>
      <c r="E118" s="1">
        <v>11</v>
      </c>
      <c r="F118" s="1">
        <v>12</v>
      </c>
      <c r="G118" s="1">
        <v>15</v>
      </c>
      <c r="H118" s="33">
        <v>968.83</v>
      </c>
      <c r="I118" s="2">
        <v>233.14</v>
      </c>
      <c r="J118" s="2">
        <v>2962.26</v>
      </c>
      <c r="K118" s="2">
        <v>4164.2299999999996</v>
      </c>
      <c r="L118" s="2">
        <v>1390.08</v>
      </c>
      <c r="M118" s="2">
        <v>289.72000000000003</v>
      </c>
      <c r="N118" s="2">
        <v>2977.41</v>
      </c>
      <c r="O118" s="2">
        <v>4657.21</v>
      </c>
      <c r="P118" s="33">
        <v>1054.75</v>
      </c>
      <c r="Q118" s="2">
        <v>452.79</v>
      </c>
      <c r="R118" s="2">
        <v>2093.8199999999997</v>
      </c>
      <c r="S118" s="2">
        <v>3601.36</v>
      </c>
      <c r="T118" s="33">
        <v>1332.64</v>
      </c>
      <c r="U118" s="2">
        <v>649.28</v>
      </c>
      <c r="V118" s="2">
        <v>1246.44</v>
      </c>
      <c r="W118" s="2">
        <v>3228.36</v>
      </c>
      <c r="X118" s="44">
        <v>1302.83</v>
      </c>
      <c r="Y118" s="1">
        <v>736.28</v>
      </c>
      <c r="Z118" s="1">
        <v>1449.89</v>
      </c>
      <c r="AA118" s="1">
        <v>3489</v>
      </c>
      <c r="AE118" s="2"/>
      <c r="AF118" s="2"/>
      <c r="AG118" s="2"/>
      <c r="AH118" s="2"/>
      <c r="AI118" s="2"/>
      <c r="AJ118" s="2"/>
      <c r="AK118" s="33"/>
      <c r="AL118" s="2"/>
      <c r="AM118" s="2"/>
      <c r="AN118" s="2"/>
      <c r="AO118" s="33"/>
      <c r="AP118" s="2"/>
      <c r="AQ118" s="2"/>
      <c r="AR118" s="2"/>
      <c r="AS118" s="33"/>
      <c r="AT118" s="2"/>
      <c r="AU118" s="2"/>
      <c r="AV118" s="2"/>
      <c r="AW118" s="33"/>
      <c r="AX118" s="2"/>
      <c r="AY118" s="2"/>
      <c r="AZ118" s="2"/>
      <c r="BA118" s="2"/>
      <c r="BB118" s="2"/>
      <c r="BC118" s="2"/>
      <c r="BD118" s="2"/>
    </row>
    <row r="119" spans="1:56" x14ac:dyDescent="0.25">
      <c r="A119" s="43" t="s">
        <v>11</v>
      </c>
      <c r="B119" s="1" t="s">
        <v>36</v>
      </c>
      <c r="C119" s="1">
        <v>1</v>
      </c>
      <c r="D119" s="1">
        <v>1</v>
      </c>
      <c r="E119" s="1">
        <v>3</v>
      </c>
      <c r="F119" s="1">
        <v>2</v>
      </c>
      <c r="G119" s="1">
        <v>1</v>
      </c>
      <c r="H119" s="33">
        <v>83.23</v>
      </c>
      <c r="I119" s="2">
        <v>0</v>
      </c>
      <c r="J119" s="2">
        <v>0</v>
      </c>
      <c r="K119" s="2">
        <v>83.23</v>
      </c>
      <c r="L119" s="2">
        <v>156.16999999999999</v>
      </c>
      <c r="M119" s="2">
        <v>83.23</v>
      </c>
      <c r="N119" s="2">
        <v>0</v>
      </c>
      <c r="O119" s="2">
        <v>239.4</v>
      </c>
      <c r="P119" s="33">
        <v>297.38</v>
      </c>
      <c r="Q119" s="2">
        <v>0</v>
      </c>
      <c r="R119" s="2">
        <v>0</v>
      </c>
      <c r="S119" s="2">
        <v>297.38</v>
      </c>
      <c r="T119" s="33">
        <v>147.08000000000001</v>
      </c>
      <c r="U119" s="2">
        <v>3.98</v>
      </c>
      <c r="V119" s="2">
        <v>0</v>
      </c>
      <c r="W119" s="2">
        <v>151.06</v>
      </c>
      <c r="X119" s="44">
        <v>86.44</v>
      </c>
      <c r="Y119" s="1">
        <v>0</v>
      </c>
      <c r="Z119" s="1">
        <v>0</v>
      </c>
      <c r="AA119" s="1">
        <v>86.44</v>
      </c>
      <c r="AE119" s="2"/>
      <c r="AF119" s="2"/>
      <c r="AG119" s="2"/>
      <c r="AH119" s="2"/>
      <c r="AI119" s="2"/>
      <c r="AJ119" s="2"/>
      <c r="AK119" s="33"/>
      <c r="AL119" s="2"/>
      <c r="AM119" s="2"/>
      <c r="AN119" s="2"/>
      <c r="AO119" s="33"/>
      <c r="AP119" s="2"/>
      <c r="AQ119" s="2"/>
      <c r="AR119" s="2"/>
      <c r="AS119" s="33"/>
      <c r="AT119" s="2"/>
      <c r="AU119" s="2"/>
      <c r="AV119" s="2"/>
      <c r="AW119" s="33"/>
      <c r="AX119" s="2"/>
      <c r="AY119" s="2"/>
      <c r="AZ119" s="2"/>
      <c r="BA119" s="2"/>
      <c r="BB119" s="2"/>
      <c r="BC119" s="2"/>
      <c r="BD119" s="2"/>
    </row>
    <row r="120" spans="1:56" x14ac:dyDescent="0.25">
      <c r="A120" s="43" t="s">
        <v>43</v>
      </c>
      <c r="B120" s="1" t="s">
        <v>36</v>
      </c>
      <c r="C120" s="1">
        <v>65</v>
      </c>
      <c r="D120" s="1">
        <v>95</v>
      </c>
      <c r="E120" s="1">
        <v>80</v>
      </c>
      <c r="F120" s="1">
        <v>100</v>
      </c>
      <c r="G120" s="1">
        <v>97</v>
      </c>
      <c r="H120" s="33">
        <v>4466.3500000000004</v>
      </c>
      <c r="I120" s="2">
        <v>2709.26</v>
      </c>
      <c r="J120" s="2">
        <v>3378.77</v>
      </c>
      <c r="K120" s="2">
        <v>10554.38</v>
      </c>
      <c r="L120" s="2">
        <v>10871.53</v>
      </c>
      <c r="M120" s="2">
        <v>2776.43</v>
      </c>
      <c r="N120" s="2">
        <v>5189.58</v>
      </c>
      <c r="O120" s="2">
        <v>18837.54</v>
      </c>
      <c r="P120" s="33">
        <v>7181.57</v>
      </c>
      <c r="Q120" s="2">
        <v>5310.49</v>
      </c>
      <c r="R120" s="2">
        <v>4363.3500000000004</v>
      </c>
      <c r="S120" s="2">
        <v>16855.41</v>
      </c>
      <c r="T120" s="33">
        <v>9564.17</v>
      </c>
      <c r="U120" s="2">
        <v>4881.4799999999996</v>
      </c>
      <c r="V120" s="2">
        <v>7052.89</v>
      </c>
      <c r="W120" s="2">
        <v>21498.54</v>
      </c>
      <c r="X120" s="44">
        <v>6488.36</v>
      </c>
      <c r="Y120" s="1">
        <v>4973.42</v>
      </c>
      <c r="Z120" s="1">
        <v>8695.35</v>
      </c>
      <c r="AA120" s="1">
        <v>20157.13</v>
      </c>
      <c r="AE120" s="2"/>
      <c r="AF120" s="2"/>
      <c r="AG120" s="2"/>
      <c r="AH120" s="2"/>
      <c r="AI120" s="2"/>
      <c r="AJ120" s="2"/>
      <c r="AK120" s="33"/>
      <c r="AL120" s="2"/>
      <c r="AM120" s="2"/>
      <c r="AN120" s="2"/>
      <c r="AO120" s="33"/>
      <c r="AP120" s="2"/>
      <c r="AQ120" s="2"/>
      <c r="AR120" s="2"/>
      <c r="AS120" s="33"/>
      <c r="AT120" s="2"/>
      <c r="AU120" s="2"/>
      <c r="AV120" s="2"/>
      <c r="AW120" s="33"/>
      <c r="AX120" s="2"/>
      <c r="AY120" s="2"/>
      <c r="AZ120" s="2"/>
      <c r="BA120" s="2"/>
      <c r="BB120" s="2"/>
      <c r="BC120" s="2"/>
      <c r="BD120" s="2"/>
    </row>
    <row r="121" spans="1:56" x14ac:dyDescent="0.25">
      <c r="A121" s="43" t="s">
        <v>44</v>
      </c>
      <c r="B121" s="1" t="s">
        <v>36</v>
      </c>
      <c r="C121" s="1">
        <v>370</v>
      </c>
      <c r="D121" s="1">
        <v>489</v>
      </c>
      <c r="E121" s="1">
        <v>345</v>
      </c>
      <c r="F121" s="1">
        <v>547</v>
      </c>
      <c r="G121" s="1">
        <v>466</v>
      </c>
      <c r="H121" s="33">
        <v>32960.43</v>
      </c>
      <c r="I121" s="2">
        <v>9044.2199999999993</v>
      </c>
      <c r="J121" s="2">
        <v>16247.68</v>
      </c>
      <c r="K121" s="2">
        <v>58252.33</v>
      </c>
      <c r="L121" s="2">
        <v>63966.18</v>
      </c>
      <c r="M121" s="2">
        <v>11922.02</v>
      </c>
      <c r="N121" s="2">
        <v>18799.650000000001</v>
      </c>
      <c r="O121" s="2">
        <v>94687.85</v>
      </c>
      <c r="P121" s="33">
        <v>31117.99</v>
      </c>
      <c r="Q121" s="2">
        <v>17372.59</v>
      </c>
      <c r="R121" s="2">
        <v>18362.739999999998</v>
      </c>
      <c r="S121" s="2">
        <v>66853.320000000007</v>
      </c>
      <c r="T121" s="33">
        <v>56317.34</v>
      </c>
      <c r="U121" s="2">
        <v>15926.49</v>
      </c>
      <c r="V121" s="2">
        <v>25179.050000000003</v>
      </c>
      <c r="W121" s="2">
        <v>97422.88</v>
      </c>
      <c r="X121" s="44">
        <v>31401.03</v>
      </c>
      <c r="Y121" s="1">
        <v>21488.959999999999</v>
      </c>
      <c r="Z121" s="1">
        <v>29604.3</v>
      </c>
      <c r="AA121" s="1">
        <v>82494.289999999994</v>
      </c>
      <c r="AE121" s="2"/>
      <c r="AF121" s="2"/>
      <c r="AG121" s="2"/>
      <c r="AH121" s="2"/>
      <c r="AI121" s="2"/>
      <c r="AJ121" s="2"/>
      <c r="AK121" s="33"/>
      <c r="AL121" s="2"/>
      <c r="AM121" s="2"/>
      <c r="AN121" s="2"/>
      <c r="AO121" s="33"/>
      <c r="AP121" s="2"/>
      <c r="AQ121" s="2"/>
      <c r="AR121" s="2"/>
      <c r="AS121" s="33"/>
      <c r="AT121" s="2"/>
      <c r="AU121" s="2"/>
      <c r="AV121" s="2"/>
      <c r="AW121" s="33"/>
      <c r="AX121" s="2"/>
      <c r="AY121" s="2"/>
      <c r="AZ121" s="2"/>
      <c r="BA121" s="2"/>
      <c r="BB121" s="2"/>
      <c r="BC121" s="2"/>
      <c r="BD121" s="2"/>
    </row>
    <row r="122" spans="1:56" x14ac:dyDescent="0.25">
      <c r="A122" s="43" t="s">
        <v>17</v>
      </c>
      <c r="B122" s="1" t="s">
        <v>36</v>
      </c>
      <c r="C122" s="1">
        <v>29</v>
      </c>
      <c r="D122" s="1">
        <v>39</v>
      </c>
      <c r="E122" s="1">
        <v>32</v>
      </c>
      <c r="F122" s="1">
        <v>37</v>
      </c>
      <c r="G122" s="1">
        <v>46</v>
      </c>
      <c r="H122" s="33">
        <v>1795.5</v>
      </c>
      <c r="I122" s="2">
        <v>611.17999999999995</v>
      </c>
      <c r="J122" s="2">
        <v>1320.9699999999998</v>
      </c>
      <c r="K122" s="2">
        <v>3727.65</v>
      </c>
      <c r="L122" s="2">
        <v>4766.46</v>
      </c>
      <c r="M122" s="2">
        <v>981.76</v>
      </c>
      <c r="N122" s="2">
        <v>563.40000000000009</v>
      </c>
      <c r="O122" s="2">
        <v>6311.62</v>
      </c>
      <c r="P122" s="33">
        <v>2307.73</v>
      </c>
      <c r="Q122" s="2">
        <v>1673.61</v>
      </c>
      <c r="R122" s="2">
        <v>1246.21</v>
      </c>
      <c r="S122" s="2">
        <v>5227.55</v>
      </c>
      <c r="T122" s="33">
        <v>3053.24</v>
      </c>
      <c r="U122" s="2">
        <v>1611.44</v>
      </c>
      <c r="V122" s="2">
        <v>2118.36</v>
      </c>
      <c r="W122" s="2">
        <v>6783.04</v>
      </c>
      <c r="X122" s="44">
        <v>2581.04</v>
      </c>
      <c r="Y122" s="1">
        <v>2287.38</v>
      </c>
      <c r="Z122" s="1">
        <v>3003.79</v>
      </c>
      <c r="AA122" s="1">
        <v>7872.21</v>
      </c>
      <c r="AE122" s="2"/>
      <c r="AF122" s="2"/>
      <c r="AG122" s="2"/>
      <c r="AH122" s="2"/>
      <c r="AI122" s="2"/>
      <c r="AJ122" s="2"/>
      <c r="AK122" s="33"/>
      <c r="AL122" s="2"/>
      <c r="AM122" s="2"/>
      <c r="AN122" s="2"/>
      <c r="AO122" s="33"/>
      <c r="AP122" s="2"/>
      <c r="AQ122" s="2"/>
      <c r="AR122" s="2"/>
      <c r="AS122" s="33"/>
      <c r="AT122" s="2"/>
      <c r="AU122" s="2"/>
      <c r="AV122" s="2"/>
      <c r="AW122" s="33"/>
      <c r="AX122" s="2"/>
      <c r="AY122" s="2"/>
      <c r="AZ122" s="2"/>
      <c r="BA122" s="2"/>
      <c r="BB122" s="2"/>
      <c r="BC122" s="2"/>
      <c r="BD122" s="2"/>
    </row>
    <row r="123" spans="1:56" x14ac:dyDescent="0.25">
      <c r="A123" s="43" t="s">
        <v>45</v>
      </c>
      <c r="B123" s="1" t="s">
        <v>36</v>
      </c>
      <c r="C123" s="1">
        <v>403</v>
      </c>
      <c r="D123" s="1">
        <v>520</v>
      </c>
      <c r="E123" s="1">
        <v>397</v>
      </c>
      <c r="F123" s="1">
        <v>528</v>
      </c>
      <c r="G123" s="1">
        <v>550</v>
      </c>
      <c r="H123" s="33">
        <v>33291.31</v>
      </c>
      <c r="I123" s="2">
        <v>9656.3799999999992</v>
      </c>
      <c r="J123" s="2">
        <v>18915.34</v>
      </c>
      <c r="K123" s="2">
        <v>61863.03</v>
      </c>
      <c r="L123" s="2">
        <v>75516</v>
      </c>
      <c r="M123" s="2">
        <v>11729.84</v>
      </c>
      <c r="N123" s="2">
        <v>19428.739999999998</v>
      </c>
      <c r="O123" s="2">
        <v>106674.58</v>
      </c>
      <c r="P123" s="33">
        <v>36880.35</v>
      </c>
      <c r="Q123" s="2">
        <v>23689.96</v>
      </c>
      <c r="R123" s="2">
        <v>16480.080000000002</v>
      </c>
      <c r="S123" s="2">
        <v>77050.39</v>
      </c>
      <c r="T123" s="33">
        <v>54732.639999999999</v>
      </c>
      <c r="U123" s="2">
        <v>17891.71</v>
      </c>
      <c r="V123" s="2">
        <v>29601.75</v>
      </c>
      <c r="W123" s="2">
        <v>102226.1</v>
      </c>
      <c r="X123" s="44">
        <v>39559.040000000001</v>
      </c>
      <c r="Y123" s="1">
        <v>26148.52</v>
      </c>
      <c r="Z123" s="1">
        <v>34258.19</v>
      </c>
      <c r="AA123" s="1">
        <v>99965.75</v>
      </c>
    </row>
    <row r="124" spans="1:56" x14ac:dyDescent="0.25">
      <c r="A124" s="43" t="s">
        <v>46</v>
      </c>
      <c r="B124" s="1" t="s">
        <v>36</v>
      </c>
      <c r="C124" s="1">
        <v>95</v>
      </c>
      <c r="D124" s="1">
        <v>105</v>
      </c>
      <c r="E124" s="1">
        <v>95</v>
      </c>
      <c r="F124" s="1">
        <v>121</v>
      </c>
      <c r="G124" s="1">
        <v>123</v>
      </c>
      <c r="H124" s="33">
        <v>6632.99</v>
      </c>
      <c r="I124" s="2">
        <v>2503.2800000000002</v>
      </c>
      <c r="J124" s="2">
        <v>6696.24</v>
      </c>
      <c r="K124" s="2">
        <v>15832.51</v>
      </c>
      <c r="L124" s="2">
        <v>10718.3</v>
      </c>
      <c r="M124" s="2">
        <v>3721.93</v>
      </c>
      <c r="N124" s="2">
        <v>7390.26</v>
      </c>
      <c r="O124" s="2">
        <v>21830.49</v>
      </c>
      <c r="P124" s="33">
        <v>7568.12</v>
      </c>
      <c r="Q124" s="2">
        <v>5096.24</v>
      </c>
      <c r="R124" s="2">
        <v>6331.7800000000007</v>
      </c>
      <c r="S124" s="2">
        <v>18996.14</v>
      </c>
      <c r="T124" s="33">
        <v>10292.48</v>
      </c>
      <c r="U124" s="2">
        <v>5001.72</v>
      </c>
      <c r="V124" s="2">
        <v>8675.24</v>
      </c>
      <c r="W124" s="2">
        <v>23969.439999999999</v>
      </c>
      <c r="X124" s="44">
        <v>6119.01</v>
      </c>
      <c r="Y124" s="1">
        <v>6347.51</v>
      </c>
      <c r="Z124" s="1">
        <v>11240.939999999999</v>
      </c>
      <c r="AA124" s="1">
        <v>23707.46</v>
      </c>
    </row>
    <row r="125" spans="1:56" x14ac:dyDescent="0.25">
      <c r="A125" s="43" t="s">
        <v>31</v>
      </c>
      <c r="B125" s="1" t="s">
        <v>36</v>
      </c>
      <c r="C125" s="1">
        <v>573</v>
      </c>
      <c r="D125" s="1">
        <v>632</v>
      </c>
      <c r="E125" s="1">
        <v>286</v>
      </c>
      <c r="F125" s="1">
        <v>369</v>
      </c>
      <c r="G125" s="1">
        <v>603</v>
      </c>
      <c r="H125" s="33">
        <v>56056.480000000003</v>
      </c>
      <c r="I125" s="2">
        <v>11559.86</v>
      </c>
      <c r="J125" s="2">
        <v>27508.66</v>
      </c>
      <c r="K125" s="2">
        <v>95125</v>
      </c>
      <c r="L125" s="2">
        <v>81314.86</v>
      </c>
      <c r="M125" s="2">
        <v>11261.39</v>
      </c>
      <c r="N125" s="2">
        <v>25708.11</v>
      </c>
      <c r="O125" s="2">
        <v>118284.36</v>
      </c>
      <c r="P125" s="33">
        <v>12470.55</v>
      </c>
      <c r="Q125" s="2">
        <v>20935.48</v>
      </c>
      <c r="R125" s="2">
        <v>28757.25</v>
      </c>
      <c r="S125" s="2">
        <v>62163.28</v>
      </c>
      <c r="T125" s="33">
        <v>35759.32</v>
      </c>
      <c r="U125" s="2">
        <v>6442.81</v>
      </c>
      <c r="V125" s="2">
        <v>29553.050000000003</v>
      </c>
      <c r="W125" s="2">
        <v>71755.179999999993</v>
      </c>
      <c r="X125" s="44">
        <v>40984.81</v>
      </c>
      <c r="Y125" s="1">
        <v>28960.45</v>
      </c>
      <c r="Z125" s="1">
        <v>20184.809999999998</v>
      </c>
      <c r="AA125" s="1">
        <v>90130.07</v>
      </c>
    </row>
    <row r="126" spans="1:56" x14ac:dyDescent="0.25">
      <c r="A126" s="43" t="s">
        <v>47</v>
      </c>
      <c r="B126" s="1" t="s">
        <v>36</v>
      </c>
      <c r="C126" s="1">
        <v>190</v>
      </c>
      <c r="D126" s="1">
        <v>205</v>
      </c>
      <c r="E126" s="1">
        <v>153</v>
      </c>
      <c r="F126" s="1">
        <v>245</v>
      </c>
      <c r="G126" s="1">
        <v>243</v>
      </c>
      <c r="H126" s="33">
        <v>16212.95</v>
      </c>
      <c r="I126" s="2">
        <v>3769.36</v>
      </c>
      <c r="J126" s="2">
        <v>13029.6</v>
      </c>
      <c r="K126" s="2">
        <v>33011.910000000003</v>
      </c>
      <c r="L126" s="2">
        <v>27575.23</v>
      </c>
      <c r="M126" s="2">
        <v>4805.41</v>
      </c>
      <c r="N126" s="2">
        <v>12358.01</v>
      </c>
      <c r="O126" s="2">
        <v>44738.65</v>
      </c>
      <c r="P126" s="33">
        <v>14492.53</v>
      </c>
      <c r="Q126" s="2">
        <v>8413.9500000000007</v>
      </c>
      <c r="R126" s="2">
        <v>11081.169999999998</v>
      </c>
      <c r="S126" s="2">
        <v>33987.65</v>
      </c>
      <c r="T126" s="33">
        <v>24889.73</v>
      </c>
      <c r="U126" s="2">
        <v>6849.44</v>
      </c>
      <c r="V126" s="2">
        <v>13824.05</v>
      </c>
      <c r="W126" s="2">
        <v>45563.22</v>
      </c>
      <c r="X126" s="44">
        <v>18076.91</v>
      </c>
      <c r="Y126" s="1">
        <v>12310.2</v>
      </c>
      <c r="Z126" s="1">
        <v>13319.18</v>
      </c>
      <c r="AA126" s="1">
        <v>43706.29</v>
      </c>
    </row>
    <row r="127" spans="1:56" x14ac:dyDescent="0.25">
      <c r="A127" s="43" t="s">
        <v>111</v>
      </c>
      <c r="B127" s="1" t="s">
        <v>36</v>
      </c>
      <c r="C127" s="1">
        <v>3</v>
      </c>
      <c r="D127" s="1">
        <v>1</v>
      </c>
      <c r="E127" s="1">
        <v>1</v>
      </c>
      <c r="F127" s="1">
        <v>1</v>
      </c>
      <c r="G127" s="1">
        <v>1</v>
      </c>
      <c r="H127" s="33">
        <v>18.66</v>
      </c>
      <c r="I127" s="2">
        <v>16.75</v>
      </c>
      <c r="J127" s="2">
        <v>38.06</v>
      </c>
      <c r="K127" s="2">
        <v>73.47</v>
      </c>
      <c r="L127" s="2">
        <v>12.22</v>
      </c>
      <c r="M127" s="2">
        <v>12.22</v>
      </c>
      <c r="N127" s="2">
        <v>15.79</v>
      </c>
      <c r="O127" s="2">
        <v>40.229999999999997</v>
      </c>
      <c r="P127" s="33">
        <v>11.06</v>
      </c>
      <c r="Q127" s="2">
        <v>12.22</v>
      </c>
      <c r="R127" s="2">
        <v>28.009999999999998</v>
      </c>
      <c r="S127" s="2">
        <v>51.29</v>
      </c>
      <c r="T127" s="33">
        <v>11.06</v>
      </c>
      <c r="U127" s="2">
        <v>11.06</v>
      </c>
      <c r="V127" s="2">
        <v>40.230000000000004</v>
      </c>
      <c r="W127" s="2">
        <v>62.35</v>
      </c>
      <c r="X127" s="44">
        <v>10.89</v>
      </c>
      <c r="Y127" s="1">
        <v>11.06</v>
      </c>
      <c r="Z127" s="1">
        <v>51.29</v>
      </c>
      <c r="AA127" s="1">
        <v>73.239999999999995</v>
      </c>
    </row>
    <row r="128" spans="1:56" x14ac:dyDescent="0.25">
      <c r="A128" s="43" t="s">
        <v>48</v>
      </c>
      <c r="B128" s="1" t="s">
        <v>36</v>
      </c>
      <c r="C128" s="1">
        <v>14</v>
      </c>
      <c r="D128" s="1">
        <v>20</v>
      </c>
      <c r="E128" s="1">
        <v>18</v>
      </c>
      <c r="F128" s="1">
        <v>25</v>
      </c>
      <c r="G128" s="1">
        <v>19</v>
      </c>
      <c r="H128" s="33">
        <v>1209.43</v>
      </c>
      <c r="I128" s="2">
        <v>333.62</v>
      </c>
      <c r="J128" s="2">
        <v>84.63</v>
      </c>
      <c r="K128" s="2">
        <v>1627.68</v>
      </c>
      <c r="L128" s="2">
        <v>2294.2199999999998</v>
      </c>
      <c r="M128" s="2">
        <v>334.48</v>
      </c>
      <c r="N128" s="2">
        <v>79.02</v>
      </c>
      <c r="O128" s="2">
        <v>2707.72</v>
      </c>
      <c r="P128" s="33">
        <v>1808.72</v>
      </c>
      <c r="Q128" s="2">
        <v>1145.58</v>
      </c>
      <c r="R128" s="2">
        <v>890.57999999999993</v>
      </c>
      <c r="S128" s="2">
        <v>3844.88</v>
      </c>
      <c r="T128" s="33">
        <v>2833.13</v>
      </c>
      <c r="U128" s="2">
        <v>1125.8900000000001</v>
      </c>
      <c r="V128" s="2">
        <v>583.66999999999996</v>
      </c>
      <c r="W128" s="2">
        <v>4542.6899999999996</v>
      </c>
      <c r="X128" s="44">
        <v>1406.28</v>
      </c>
      <c r="Y128" s="1">
        <v>1540.88</v>
      </c>
      <c r="Z128" s="1">
        <v>947.73</v>
      </c>
      <c r="AA128" s="1">
        <v>3894.89</v>
      </c>
    </row>
    <row r="129" spans="1:27" x14ac:dyDescent="0.25">
      <c r="A129" s="43" t="s">
        <v>32</v>
      </c>
      <c r="B129" s="1" t="s">
        <v>36</v>
      </c>
      <c r="C129" s="1">
        <v>236</v>
      </c>
      <c r="D129" s="1">
        <v>257</v>
      </c>
      <c r="E129" s="1">
        <v>239</v>
      </c>
      <c r="F129" s="1">
        <v>262</v>
      </c>
      <c r="G129" s="1">
        <v>242</v>
      </c>
      <c r="H129" s="33">
        <v>15365.99</v>
      </c>
      <c r="I129" s="2">
        <v>4881.28</v>
      </c>
      <c r="J129" s="2">
        <v>15569.31</v>
      </c>
      <c r="K129" s="2">
        <v>35816.58</v>
      </c>
      <c r="L129" s="2">
        <v>27727.86</v>
      </c>
      <c r="M129" s="2">
        <v>6631.17</v>
      </c>
      <c r="N129" s="2">
        <v>15547.86</v>
      </c>
      <c r="O129" s="2">
        <v>49906.89</v>
      </c>
      <c r="P129" s="33">
        <v>17608.97</v>
      </c>
      <c r="Q129" s="2">
        <v>13135.23</v>
      </c>
      <c r="R129" s="2">
        <v>16754.740000000002</v>
      </c>
      <c r="S129" s="2">
        <v>47498.94</v>
      </c>
      <c r="T129" s="33">
        <v>20900.18</v>
      </c>
      <c r="U129" s="2">
        <v>9277.31</v>
      </c>
      <c r="V129" s="2">
        <v>23567.46</v>
      </c>
      <c r="W129" s="2">
        <v>53744.95</v>
      </c>
      <c r="X129" s="44">
        <v>14943.62</v>
      </c>
      <c r="Y129" s="1">
        <v>11079.44</v>
      </c>
      <c r="Z129" s="1">
        <v>22289.54</v>
      </c>
      <c r="AA129" s="1">
        <v>48312.6</v>
      </c>
    </row>
    <row r="130" spans="1:27" x14ac:dyDescent="0.25">
      <c r="A130" s="43" t="s">
        <v>49</v>
      </c>
      <c r="B130" s="1" t="s">
        <v>36</v>
      </c>
      <c r="C130" s="1">
        <v>34</v>
      </c>
      <c r="D130" s="1">
        <v>36</v>
      </c>
      <c r="E130" s="1">
        <v>24</v>
      </c>
      <c r="F130" s="1">
        <v>33</v>
      </c>
      <c r="G130" s="1">
        <v>39</v>
      </c>
      <c r="H130" s="33">
        <v>3493.65</v>
      </c>
      <c r="I130" s="2">
        <v>708.7</v>
      </c>
      <c r="J130" s="2">
        <v>750.57999999999993</v>
      </c>
      <c r="K130" s="2">
        <v>4952.93</v>
      </c>
      <c r="L130" s="2">
        <v>4570.33</v>
      </c>
      <c r="M130" s="2">
        <v>1287.02</v>
      </c>
      <c r="N130" s="2">
        <v>749.7</v>
      </c>
      <c r="O130" s="2">
        <v>6607.05</v>
      </c>
      <c r="P130" s="33">
        <v>2223.04</v>
      </c>
      <c r="Q130" s="2">
        <v>1298.1199999999999</v>
      </c>
      <c r="R130" s="2">
        <v>819.86</v>
      </c>
      <c r="S130" s="2">
        <v>4341.0200000000004</v>
      </c>
      <c r="T130" s="33">
        <v>3072.26</v>
      </c>
      <c r="U130" s="2">
        <v>1205.27</v>
      </c>
      <c r="V130" s="2">
        <v>1480.08</v>
      </c>
      <c r="W130" s="2">
        <v>5757.61</v>
      </c>
      <c r="X130" s="44">
        <v>2287.7800000000002</v>
      </c>
      <c r="Y130" s="1">
        <v>1098.98</v>
      </c>
      <c r="Z130" s="1">
        <v>1378.65</v>
      </c>
      <c r="AA130" s="1">
        <v>4765.41</v>
      </c>
    </row>
    <row r="131" spans="1:27" x14ac:dyDescent="0.25">
      <c r="A131" s="43" t="s">
        <v>50</v>
      </c>
      <c r="B131" s="1" t="s">
        <v>36</v>
      </c>
      <c r="C131" s="1">
        <v>230</v>
      </c>
      <c r="D131" s="1">
        <v>273</v>
      </c>
      <c r="E131" s="1">
        <v>240</v>
      </c>
      <c r="F131" s="1">
        <v>306</v>
      </c>
      <c r="G131" s="1">
        <v>304</v>
      </c>
      <c r="H131" s="33">
        <v>14501.52</v>
      </c>
      <c r="I131" s="2">
        <v>335.28</v>
      </c>
      <c r="J131" s="2">
        <v>14922.16</v>
      </c>
      <c r="K131" s="2">
        <v>29758.959999999999</v>
      </c>
      <c r="L131" s="2">
        <v>31151.95</v>
      </c>
      <c r="M131" s="2">
        <v>8601.43</v>
      </c>
      <c r="N131" s="2">
        <v>12103.54</v>
      </c>
      <c r="O131" s="2">
        <v>51856.92</v>
      </c>
      <c r="P131" s="33">
        <v>20153.45</v>
      </c>
      <c r="Q131" s="2">
        <v>13637.3</v>
      </c>
      <c r="R131" s="2">
        <v>13162.41</v>
      </c>
      <c r="S131" s="2">
        <v>46953.16</v>
      </c>
      <c r="T131" s="33">
        <v>26034.7</v>
      </c>
      <c r="U131" s="2">
        <v>12128.15</v>
      </c>
      <c r="V131" s="2">
        <v>20010.25</v>
      </c>
      <c r="W131" s="2">
        <v>58173.1</v>
      </c>
      <c r="X131" s="44">
        <v>21388.61</v>
      </c>
      <c r="Y131" s="1">
        <v>16102.12</v>
      </c>
      <c r="Z131" s="1">
        <v>24297.949999999997</v>
      </c>
      <c r="AA131" s="1">
        <v>61788.68</v>
      </c>
    </row>
    <row r="132" spans="1:27" x14ac:dyDescent="0.25">
      <c r="A132" s="43" t="s">
        <v>24</v>
      </c>
      <c r="B132" s="1" t="s">
        <v>36</v>
      </c>
      <c r="C132" s="1">
        <v>128</v>
      </c>
      <c r="D132" s="1">
        <v>142</v>
      </c>
      <c r="E132" s="1">
        <v>120</v>
      </c>
      <c r="F132" s="1">
        <v>155</v>
      </c>
      <c r="G132" s="1">
        <v>148</v>
      </c>
      <c r="H132" s="33">
        <v>10817.95</v>
      </c>
      <c r="I132" s="2">
        <v>3095.54</v>
      </c>
      <c r="J132" s="2">
        <v>7212.0599999999995</v>
      </c>
      <c r="K132" s="2">
        <v>21125.55</v>
      </c>
      <c r="L132" s="2">
        <v>16130.28</v>
      </c>
      <c r="M132" s="2">
        <v>4077.66</v>
      </c>
      <c r="N132" s="2">
        <v>7599.78</v>
      </c>
      <c r="O132" s="2">
        <v>27807.72</v>
      </c>
      <c r="P132" s="33">
        <v>9254.4500000000007</v>
      </c>
      <c r="Q132" s="2">
        <v>5032.4399999999996</v>
      </c>
      <c r="R132" s="2">
        <v>8669.94</v>
      </c>
      <c r="S132" s="2">
        <v>22956.83</v>
      </c>
      <c r="T132" s="33">
        <v>13685.56</v>
      </c>
      <c r="U132" s="2">
        <v>4345.3100000000004</v>
      </c>
      <c r="V132" s="2">
        <v>8920.8700000000008</v>
      </c>
      <c r="W132" s="2">
        <v>26951.74</v>
      </c>
      <c r="X132" s="44">
        <v>10273.67</v>
      </c>
      <c r="Y132" s="1">
        <v>7192.51</v>
      </c>
      <c r="Z132" s="1">
        <v>10829.14</v>
      </c>
      <c r="AA132" s="1">
        <v>28295.32</v>
      </c>
    </row>
    <row r="133" spans="1:27" x14ac:dyDescent="0.25">
      <c r="A133" s="43" t="s">
        <v>25</v>
      </c>
      <c r="B133" s="1" t="s">
        <v>36</v>
      </c>
      <c r="C133" s="1">
        <v>33</v>
      </c>
      <c r="D133" s="1">
        <v>31</v>
      </c>
      <c r="E133" s="1">
        <v>24</v>
      </c>
      <c r="F133" s="1">
        <v>39</v>
      </c>
      <c r="G133" s="1">
        <v>39</v>
      </c>
      <c r="H133" s="33">
        <v>2411.87</v>
      </c>
      <c r="I133" s="2">
        <v>1058.3699999999999</v>
      </c>
      <c r="J133" s="2">
        <v>1489.1399999999999</v>
      </c>
      <c r="K133" s="2">
        <v>4959.38</v>
      </c>
      <c r="L133" s="2">
        <v>3983.37</v>
      </c>
      <c r="M133" s="2">
        <v>1143.8</v>
      </c>
      <c r="N133" s="2">
        <v>1723.8799999999999</v>
      </c>
      <c r="O133" s="2">
        <v>6851.05</v>
      </c>
      <c r="P133" s="33">
        <v>2580.2399999999998</v>
      </c>
      <c r="Q133" s="2">
        <v>1728.25</v>
      </c>
      <c r="R133" s="2">
        <v>740.88000000000011</v>
      </c>
      <c r="S133" s="2">
        <v>5049.37</v>
      </c>
      <c r="T133" s="33">
        <v>3162.33</v>
      </c>
      <c r="U133" s="2">
        <v>1213.5899999999999</v>
      </c>
      <c r="V133" s="2">
        <v>1223.7</v>
      </c>
      <c r="W133" s="2">
        <v>5599.62</v>
      </c>
      <c r="X133" s="44">
        <v>2461.25</v>
      </c>
      <c r="Y133" s="1">
        <v>1644.52</v>
      </c>
      <c r="Z133" s="1">
        <v>1371.87</v>
      </c>
      <c r="AA133" s="1">
        <v>5477.64</v>
      </c>
    </row>
    <row r="134" spans="1:27" x14ac:dyDescent="0.25">
      <c r="A134" s="43" t="s">
        <v>51</v>
      </c>
      <c r="B134" s="1" t="s">
        <v>36</v>
      </c>
      <c r="C134" s="1">
        <v>499</v>
      </c>
      <c r="D134" s="1">
        <v>584</v>
      </c>
      <c r="E134" s="1">
        <v>471</v>
      </c>
      <c r="F134" s="1">
        <v>561</v>
      </c>
      <c r="G134" s="1">
        <v>548</v>
      </c>
      <c r="H134" s="33">
        <v>32965.449999999997</v>
      </c>
      <c r="I134" s="2">
        <v>9504.4500000000007</v>
      </c>
      <c r="J134" s="2">
        <v>25100.76</v>
      </c>
      <c r="K134" s="2">
        <v>67570.66</v>
      </c>
      <c r="L134" s="2">
        <v>56054.66</v>
      </c>
      <c r="M134" s="2">
        <v>14239.43</v>
      </c>
      <c r="N134" s="2">
        <v>26516.07</v>
      </c>
      <c r="O134" s="2">
        <v>96810.16</v>
      </c>
      <c r="P134" s="33">
        <v>31202.47</v>
      </c>
      <c r="Q134" s="2">
        <v>19815.349999999999</v>
      </c>
      <c r="R134" s="2">
        <v>24801.79</v>
      </c>
      <c r="S134" s="2">
        <v>75819.61</v>
      </c>
      <c r="T134" s="33">
        <v>41736.839999999997</v>
      </c>
      <c r="U134" s="2">
        <v>16704.37</v>
      </c>
      <c r="V134" s="2">
        <v>34198.300000000003</v>
      </c>
      <c r="W134" s="2">
        <v>92639.51</v>
      </c>
      <c r="X134" s="44">
        <v>28307</v>
      </c>
      <c r="Y134" s="1">
        <v>21952.03</v>
      </c>
      <c r="Z134" s="1">
        <v>35539.15</v>
      </c>
      <c r="AA134" s="1">
        <v>85798.18</v>
      </c>
    </row>
    <row r="135" spans="1:27" x14ac:dyDescent="0.25">
      <c r="A135" s="43" t="s">
        <v>52</v>
      </c>
      <c r="B135" s="1" t="s">
        <v>36</v>
      </c>
      <c r="C135" s="1">
        <v>392</v>
      </c>
      <c r="D135" s="1">
        <v>467</v>
      </c>
      <c r="E135" s="1">
        <v>358</v>
      </c>
      <c r="F135" s="1">
        <v>415</v>
      </c>
      <c r="G135" s="1">
        <v>419</v>
      </c>
      <c r="H135" s="33">
        <v>36108.07</v>
      </c>
      <c r="I135" s="2">
        <v>9307.14</v>
      </c>
      <c r="J135" s="2">
        <v>13534.95</v>
      </c>
      <c r="K135" s="2">
        <v>58950.16</v>
      </c>
      <c r="L135" s="2">
        <v>57391.79</v>
      </c>
      <c r="M135" s="2">
        <v>10997.43</v>
      </c>
      <c r="N135" s="2">
        <v>16254.990000000002</v>
      </c>
      <c r="O135" s="2">
        <v>84644.21</v>
      </c>
      <c r="P135" s="33">
        <v>32252.66</v>
      </c>
      <c r="Q135" s="2">
        <v>16014.87</v>
      </c>
      <c r="R135" s="2">
        <v>16364.48</v>
      </c>
      <c r="S135" s="2">
        <v>64632.01</v>
      </c>
      <c r="T135" s="33">
        <v>42779.21</v>
      </c>
      <c r="U135" s="2">
        <v>15957.13</v>
      </c>
      <c r="V135" s="2">
        <v>23711.43</v>
      </c>
      <c r="W135" s="2">
        <v>82447.77</v>
      </c>
      <c r="X135" s="44">
        <v>32092.05</v>
      </c>
      <c r="Y135" s="1">
        <v>20736.04</v>
      </c>
      <c r="Z135" s="1">
        <v>28819.510000000002</v>
      </c>
      <c r="AA135" s="1">
        <v>81647.600000000006</v>
      </c>
    </row>
    <row r="136" spans="1:27" x14ac:dyDescent="0.25">
      <c r="A136" s="43" t="s">
        <v>53</v>
      </c>
      <c r="B136" s="1" t="s">
        <v>36</v>
      </c>
      <c r="C136" s="1">
        <v>565</v>
      </c>
      <c r="D136" s="1">
        <v>646</v>
      </c>
      <c r="E136" s="1">
        <v>587</v>
      </c>
      <c r="F136" s="1">
        <v>622</v>
      </c>
      <c r="G136" s="1">
        <v>648</v>
      </c>
      <c r="H136" s="33">
        <v>44811.13</v>
      </c>
      <c r="I136" s="2">
        <v>11367.92</v>
      </c>
      <c r="J136" s="2">
        <v>27218.31</v>
      </c>
      <c r="K136" s="2">
        <v>83397.36</v>
      </c>
      <c r="L136" s="2">
        <v>58061.63</v>
      </c>
      <c r="M136" s="2">
        <v>17664.46</v>
      </c>
      <c r="N136" s="2">
        <v>30238.91</v>
      </c>
      <c r="O136" s="2">
        <v>105965</v>
      </c>
      <c r="P136" s="33">
        <v>46592.2</v>
      </c>
      <c r="Q136" s="2">
        <v>18553.509999999998</v>
      </c>
      <c r="R136" s="2">
        <v>27456.480000000003</v>
      </c>
      <c r="S136" s="2">
        <v>92602.19</v>
      </c>
      <c r="T136" s="33">
        <v>47349.68</v>
      </c>
      <c r="U136" s="2">
        <v>21260.85</v>
      </c>
      <c r="V136" s="2">
        <v>35070.160000000003</v>
      </c>
      <c r="W136" s="2">
        <v>103680.69</v>
      </c>
      <c r="X136" s="44">
        <v>36826.83</v>
      </c>
      <c r="Y136" s="1">
        <v>23615.5</v>
      </c>
      <c r="Z136" s="1">
        <v>42610.45</v>
      </c>
      <c r="AA136" s="1">
        <v>103052.78</v>
      </c>
    </row>
    <row r="137" spans="1:27" x14ac:dyDescent="0.25">
      <c r="A137" s="43" t="s">
        <v>107</v>
      </c>
      <c r="B137" s="1" t="s">
        <v>36</v>
      </c>
      <c r="G137" s="1">
        <v>1</v>
      </c>
      <c r="H137" s="33"/>
      <c r="I137" s="2"/>
      <c r="J137" s="2"/>
      <c r="K137" s="2"/>
      <c r="L137" s="2"/>
      <c r="M137" s="2"/>
      <c r="N137" s="2"/>
      <c r="O137" s="2"/>
      <c r="P137" s="33"/>
      <c r="Q137" s="2"/>
      <c r="R137" s="2"/>
      <c r="S137" s="2"/>
      <c r="T137" s="33"/>
      <c r="U137" s="2"/>
      <c r="V137" s="2"/>
      <c r="W137" s="2"/>
      <c r="X137" s="44">
        <v>71.77</v>
      </c>
      <c r="Y137" s="1">
        <v>0</v>
      </c>
      <c r="Z137" s="1">
        <v>0</v>
      </c>
      <c r="AA137" s="1">
        <v>71.77</v>
      </c>
    </row>
    <row r="138" spans="1:27" x14ac:dyDescent="0.25">
      <c r="A138" s="43" t="s">
        <v>54</v>
      </c>
      <c r="B138" s="1" t="s">
        <v>36</v>
      </c>
      <c r="C138" s="1">
        <v>182</v>
      </c>
      <c r="D138" s="1">
        <v>253</v>
      </c>
      <c r="E138" s="1">
        <v>222</v>
      </c>
      <c r="F138" s="1">
        <v>251</v>
      </c>
      <c r="G138" s="1">
        <v>248</v>
      </c>
      <c r="H138" s="33">
        <v>13814.25</v>
      </c>
      <c r="I138" s="2">
        <v>3190.64</v>
      </c>
      <c r="J138" s="2">
        <v>14184.54</v>
      </c>
      <c r="K138" s="2">
        <v>31189.43</v>
      </c>
      <c r="L138" s="2">
        <v>24985.96</v>
      </c>
      <c r="M138" s="2">
        <v>6437.23</v>
      </c>
      <c r="N138" s="2">
        <v>14803.039999999999</v>
      </c>
      <c r="O138" s="2">
        <v>46226.23</v>
      </c>
      <c r="P138" s="33">
        <v>14232.17</v>
      </c>
      <c r="Q138" s="2">
        <v>6572.32</v>
      </c>
      <c r="R138" s="2">
        <v>14744.51</v>
      </c>
      <c r="S138" s="2">
        <v>35549</v>
      </c>
      <c r="T138" s="33">
        <v>17065.2</v>
      </c>
      <c r="U138" s="2">
        <v>6632.71</v>
      </c>
      <c r="V138" s="2">
        <v>15753.670000000002</v>
      </c>
      <c r="W138" s="2">
        <v>39451.58</v>
      </c>
      <c r="X138" s="44">
        <v>12831.77</v>
      </c>
      <c r="Y138" s="1">
        <v>9724.6</v>
      </c>
      <c r="Z138" s="1">
        <v>18542.559999999998</v>
      </c>
      <c r="AA138" s="1">
        <v>41098.93</v>
      </c>
    </row>
    <row r="139" spans="1:27" x14ac:dyDescent="0.25">
      <c r="A139" s="43" t="s">
        <v>16</v>
      </c>
      <c r="B139" s="1" t="s">
        <v>36</v>
      </c>
      <c r="C139" s="1">
        <v>6</v>
      </c>
      <c r="D139" s="1">
        <v>10</v>
      </c>
      <c r="E139" s="1">
        <v>7</v>
      </c>
      <c r="F139" s="1">
        <v>9</v>
      </c>
      <c r="G139" s="1">
        <v>13</v>
      </c>
      <c r="H139" s="33">
        <v>597.77</v>
      </c>
      <c r="I139" s="2">
        <v>134.63</v>
      </c>
      <c r="J139" s="2">
        <v>466.02</v>
      </c>
      <c r="K139" s="2">
        <v>1198.42</v>
      </c>
      <c r="L139" s="2">
        <v>1318.08</v>
      </c>
      <c r="M139" s="2">
        <v>271.24</v>
      </c>
      <c r="N139" s="2">
        <v>600.65</v>
      </c>
      <c r="O139" s="2">
        <v>2189.9699999999998</v>
      </c>
      <c r="P139" s="33">
        <v>644.54</v>
      </c>
      <c r="Q139" s="2">
        <v>393.86</v>
      </c>
      <c r="R139" s="2">
        <v>651.89</v>
      </c>
      <c r="S139" s="2">
        <v>1690.29</v>
      </c>
      <c r="T139" s="33">
        <v>766.17</v>
      </c>
      <c r="U139" s="2">
        <v>346.55</v>
      </c>
      <c r="V139" s="2">
        <v>826.88</v>
      </c>
      <c r="W139" s="2">
        <v>1939.6</v>
      </c>
      <c r="X139" s="44">
        <v>734.03</v>
      </c>
      <c r="Y139" s="1">
        <v>577.09</v>
      </c>
      <c r="Z139" s="1">
        <v>1013.73</v>
      </c>
      <c r="AA139" s="1">
        <v>2324.85</v>
      </c>
    </row>
    <row r="140" spans="1:27" x14ac:dyDescent="0.25">
      <c r="A140" s="43" t="s">
        <v>18</v>
      </c>
      <c r="B140" s="1" t="s">
        <v>36</v>
      </c>
      <c r="C140" s="1">
        <v>353</v>
      </c>
      <c r="D140" s="1">
        <v>409</v>
      </c>
      <c r="E140" s="1">
        <v>314</v>
      </c>
      <c r="F140" s="1">
        <v>418</v>
      </c>
      <c r="G140" s="1">
        <v>444</v>
      </c>
      <c r="H140" s="33">
        <v>27493.66</v>
      </c>
      <c r="I140" s="2">
        <v>9667.73</v>
      </c>
      <c r="J140" s="2">
        <v>34408.730000000003</v>
      </c>
      <c r="K140" s="2">
        <v>71570.12</v>
      </c>
      <c r="L140" s="2">
        <v>44676.56</v>
      </c>
      <c r="M140" s="2">
        <v>14843.76</v>
      </c>
      <c r="N140" s="2">
        <v>36754.520000000004</v>
      </c>
      <c r="O140" s="2">
        <v>96274.84</v>
      </c>
      <c r="P140" s="33">
        <v>24875.29</v>
      </c>
      <c r="Q140" s="2">
        <v>19856.18</v>
      </c>
      <c r="R140" s="2">
        <v>31564.090000000004</v>
      </c>
      <c r="S140" s="2">
        <v>76295.56</v>
      </c>
      <c r="T140" s="33">
        <v>43443.56</v>
      </c>
      <c r="U140" s="2">
        <v>14718.31</v>
      </c>
      <c r="V140" s="2">
        <v>41656.07</v>
      </c>
      <c r="W140" s="2">
        <v>99817.94</v>
      </c>
      <c r="X140" s="44">
        <v>31889.96</v>
      </c>
      <c r="Y140" s="1">
        <v>26017.06</v>
      </c>
      <c r="Z140" s="1">
        <v>39633.9</v>
      </c>
      <c r="AA140" s="1">
        <v>97540.92</v>
      </c>
    </row>
    <row r="141" spans="1:27" x14ac:dyDescent="0.25">
      <c r="A141" s="43" t="s">
        <v>55</v>
      </c>
      <c r="B141" s="1" t="s">
        <v>36</v>
      </c>
      <c r="C141" s="1">
        <v>166</v>
      </c>
      <c r="D141" s="1">
        <v>205</v>
      </c>
      <c r="E141" s="1">
        <v>180</v>
      </c>
      <c r="F141" s="1">
        <v>210</v>
      </c>
      <c r="G141" s="1">
        <v>209</v>
      </c>
      <c r="H141" s="33">
        <v>18805.18</v>
      </c>
      <c r="I141" s="2">
        <v>2978.9</v>
      </c>
      <c r="J141" s="2">
        <v>3596.0600000000004</v>
      </c>
      <c r="K141" s="2">
        <v>25380.14</v>
      </c>
      <c r="L141" s="2">
        <v>24703.27</v>
      </c>
      <c r="M141" s="2">
        <v>4482.13</v>
      </c>
      <c r="N141" s="2">
        <v>4317.7800000000007</v>
      </c>
      <c r="O141" s="2">
        <v>33503.18</v>
      </c>
      <c r="P141" s="33">
        <v>20247.73</v>
      </c>
      <c r="Q141" s="2">
        <v>5560.54</v>
      </c>
      <c r="R141" s="2">
        <v>6152.5599999999995</v>
      </c>
      <c r="S141" s="2">
        <v>31960.83</v>
      </c>
      <c r="T141" s="33">
        <v>20366.09</v>
      </c>
      <c r="U141" s="2">
        <v>7655.48</v>
      </c>
      <c r="V141" s="2">
        <v>9021.1</v>
      </c>
      <c r="W141" s="2">
        <v>37042.67</v>
      </c>
      <c r="X141" s="44">
        <v>16775.419999999998</v>
      </c>
      <c r="Y141" s="1">
        <v>7991.02</v>
      </c>
      <c r="Z141" s="1">
        <v>11133.2</v>
      </c>
      <c r="AA141" s="1">
        <v>35899.64</v>
      </c>
    </row>
    <row r="142" spans="1:27" x14ac:dyDescent="0.25">
      <c r="A142" s="43" t="s">
        <v>56</v>
      </c>
      <c r="B142" s="1" t="s">
        <v>36</v>
      </c>
      <c r="C142" s="1">
        <v>63</v>
      </c>
      <c r="D142" s="1">
        <v>73</v>
      </c>
      <c r="E142" s="1">
        <v>63</v>
      </c>
      <c r="F142" s="1">
        <v>88</v>
      </c>
      <c r="G142" s="1">
        <v>100</v>
      </c>
      <c r="H142" s="33">
        <v>5270.13</v>
      </c>
      <c r="I142" s="2">
        <v>2626.99</v>
      </c>
      <c r="J142" s="2">
        <v>2900.3</v>
      </c>
      <c r="K142" s="2">
        <v>10797.42</v>
      </c>
      <c r="L142" s="2">
        <v>8398.6299999999992</v>
      </c>
      <c r="M142" s="2">
        <v>2633.74</v>
      </c>
      <c r="N142" s="2">
        <v>3035.51</v>
      </c>
      <c r="O142" s="2">
        <v>14067.88</v>
      </c>
      <c r="P142" s="33">
        <v>6223.73</v>
      </c>
      <c r="Q142" s="2">
        <v>3088.46</v>
      </c>
      <c r="R142" s="2">
        <v>3949.7300000000005</v>
      </c>
      <c r="S142" s="2">
        <v>13261.92</v>
      </c>
      <c r="T142" s="33">
        <v>8409.4699999999993</v>
      </c>
      <c r="U142" s="2">
        <v>3559.42</v>
      </c>
      <c r="V142" s="2">
        <v>4647.09</v>
      </c>
      <c r="W142" s="2">
        <v>16615.98</v>
      </c>
      <c r="X142" s="44">
        <v>7431.29</v>
      </c>
      <c r="Y142" s="1">
        <v>3795.99</v>
      </c>
      <c r="Z142" s="1">
        <v>6382.1399999999994</v>
      </c>
      <c r="AA142" s="1">
        <v>17609.419999999998</v>
      </c>
    </row>
    <row r="143" spans="1:27" x14ac:dyDescent="0.25">
      <c r="A143" s="43" t="s">
        <v>57</v>
      </c>
      <c r="B143" s="1" t="s">
        <v>36</v>
      </c>
      <c r="C143" s="1">
        <v>159</v>
      </c>
      <c r="D143" s="1">
        <v>173</v>
      </c>
      <c r="E143" s="1">
        <v>140</v>
      </c>
      <c r="F143" s="1">
        <v>177</v>
      </c>
      <c r="G143" s="1">
        <v>184</v>
      </c>
      <c r="H143" s="33">
        <v>14446.94</v>
      </c>
      <c r="I143" s="2">
        <v>2901.88</v>
      </c>
      <c r="J143" s="2">
        <v>5924.89</v>
      </c>
      <c r="K143" s="2">
        <v>23273.71</v>
      </c>
      <c r="L143" s="2">
        <v>21790.79</v>
      </c>
      <c r="M143" s="2">
        <v>3804.52</v>
      </c>
      <c r="N143" s="2">
        <v>5737.02</v>
      </c>
      <c r="O143" s="2">
        <v>31332.33</v>
      </c>
      <c r="P143" s="33">
        <v>13264.68</v>
      </c>
      <c r="Q143" s="2">
        <v>5676.78</v>
      </c>
      <c r="R143" s="2">
        <v>4640.12</v>
      </c>
      <c r="S143" s="2">
        <v>23581.58</v>
      </c>
      <c r="T143" s="33">
        <v>17677.599999999999</v>
      </c>
      <c r="U143" s="2">
        <v>5143.96</v>
      </c>
      <c r="V143" s="2">
        <v>6916.1900000000005</v>
      </c>
      <c r="W143" s="2">
        <v>29737.75</v>
      </c>
      <c r="X143" s="44">
        <v>13104.55</v>
      </c>
      <c r="Y143" s="1">
        <v>6870.61</v>
      </c>
      <c r="Z143" s="1">
        <v>7462.16</v>
      </c>
      <c r="AA143" s="1">
        <v>27437.32</v>
      </c>
    </row>
    <row r="144" spans="1:27" x14ac:dyDescent="0.25">
      <c r="A144" s="43" t="s">
        <v>58</v>
      </c>
      <c r="B144" s="1" t="s">
        <v>36</v>
      </c>
      <c r="C144" s="1">
        <v>121</v>
      </c>
      <c r="D144" s="1">
        <v>140</v>
      </c>
      <c r="E144" s="1">
        <v>119</v>
      </c>
      <c r="F144" s="1">
        <v>149</v>
      </c>
      <c r="G144" s="1">
        <v>161</v>
      </c>
      <c r="H144" s="33">
        <v>9961.67</v>
      </c>
      <c r="I144" s="2">
        <v>2318.0100000000002</v>
      </c>
      <c r="J144" s="2">
        <v>9120.6899999999987</v>
      </c>
      <c r="K144" s="2">
        <v>21400.37</v>
      </c>
      <c r="L144" s="2">
        <v>17074.39</v>
      </c>
      <c r="M144" s="2">
        <v>4264.33</v>
      </c>
      <c r="N144" s="2">
        <v>10473.259999999998</v>
      </c>
      <c r="O144" s="2">
        <v>31811.98</v>
      </c>
      <c r="P144" s="33">
        <v>10613.46</v>
      </c>
      <c r="Q144" s="2">
        <v>7230.46</v>
      </c>
      <c r="R144" s="2">
        <v>10827.45</v>
      </c>
      <c r="S144" s="2">
        <v>28671.37</v>
      </c>
      <c r="T144" s="33">
        <v>13781.07</v>
      </c>
      <c r="U144" s="2">
        <v>6517.12</v>
      </c>
      <c r="V144" s="2">
        <v>15244.01</v>
      </c>
      <c r="W144" s="2">
        <v>35542.199999999997</v>
      </c>
      <c r="X144" s="44">
        <v>12919.68</v>
      </c>
      <c r="Y144" s="1">
        <v>8771.0300000000007</v>
      </c>
      <c r="Z144" s="1">
        <v>12426.98</v>
      </c>
      <c r="AA144" s="1">
        <v>34117.69</v>
      </c>
    </row>
    <row r="145" spans="1:27" x14ac:dyDescent="0.25">
      <c r="A145" s="43" t="s">
        <v>8</v>
      </c>
      <c r="B145" s="1" t="s">
        <v>36</v>
      </c>
      <c r="C145" s="1">
        <v>4</v>
      </c>
      <c r="D145" s="1">
        <v>3</v>
      </c>
      <c r="E145" s="1">
        <v>4</v>
      </c>
      <c r="F145" s="1">
        <v>5</v>
      </c>
      <c r="G145" s="1">
        <v>5</v>
      </c>
      <c r="H145" s="33">
        <v>288.64999999999998</v>
      </c>
      <c r="I145" s="2">
        <v>6.08</v>
      </c>
      <c r="J145" s="2">
        <v>23.65</v>
      </c>
      <c r="K145" s="2">
        <v>318.38</v>
      </c>
      <c r="L145" s="2">
        <v>291.26</v>
      </c>
      <c r="M145" s="2">
        <v>0</v>
      </c>
      <c r="N145" s="2">
        <v>0</v>
      </c>
      <c r="O145" s="2">
        <v>291.26</v>
      </c>
      <c r="P145" s="33">
        <v>327.26</v>
      </c>
      <c r="Q145" s="2">
        <v>0</v>
      </c>
      <c r="R145" s="2">
        <v>0</v>
      </c>
      <c r="S145" s="2">
        <v>327.26</v>
      </c>
      <c r="T145" s="33">
        <v>347.11</v>
      </c>
      <c r="U145" s="2">
        <v>12.61</v>
      </c>
      <c r="V145" s="2">
        <v>0</v>
      </c>
      <c r="W145" s="2">
        <v>359.72</v>
      </c>
      <c r="X145" s="44">
        <v>286.93</v>
      </c>
      <c r="Y145" s="1">
        <v>100.26</v>
      </c>
      <c r="Z145" s="1">
        <v>12.61</v>
      </c>
      <c r="AA145" s="1">
        <v>399.8</v>
      </c>
    </row>
    <row r="146" spans="1:27" x14ac:dyDescent="0.25">
      <c r="A146" s="43" t="s">
        <v>9</v>
      </c>
      <c r="B146" s="1" t="s">
        <v>36</v>
      </c>
      <c r="C146" s="1">
        <v>11</v>
      </c>
      <c r="D146" s="1">
        <v>10</v>
      </c>
      <c r="E146" s="1">
        <v>15</v>
      </c>
      <c r="F146" s="1">
        <v>10</v>
      </c>
      <c r="G146" s="1">
        <v>7</v>
      </c>
      <c r="H146" s="33">
        <v>1195.5</v>
      </c>
      <c r="I146" s="2">
        <v>164.33</v>
      </c>
      <c r="J146" s="2">
        <v>20</v>
      </c>
      <c r="K146" s="2">
        <v>1379.83</v>
      </c>
      <c r="L146" s="2">
        <v>993.84</v>
      </c>
      <c r="M146" s="2">
        <v>261.31</v>
      </c>
      <c r="N146" s="2">
        <v>82.62</v>
      </c>
      <c r="O146" s="2">
        <v>1337.77</v>
      </c>
      <c r="P146" s="33">
        <v>1451.81</v>
      </c>
      <c r="Q146" s="2">
        <v>68.569999999999993</v>
      </c>
      <c r="R146" s="2">
        <v>0</v>
      </c>
      <c r="S146" s="2">
        <v>1520.38</v>
      </c>
      <c r="T146" s="33">
        <v>695.41</v>
      </c>
      <c r="U146" s="2">
        <v>306.47000000000003</v>
      </c>
      <c r="V146" s="2">
        <v>0</v>
      </c>
      <c r="W146" s="2">
        <v>1001.88</v>
      </c>
      <c r="X146" s="44">
        <v>452.96</v>
      </c>
      <c r="Y146" s="1">
        <v>174.48</v>
      </c>
      <c r="Z146" s="1">
        <v>70.040000000000006</v>
      </c>
      <c r="AA146" s="1">
        <v>697.48</v>
      </c>
    </row>
    <row r="147" spans="1:27" x14ac:dyDescent="0.25">
      <c r="A147" s="43" t="s">
        <v>12</v>
      </c>
      <c r="B147" s="1" t="s">
        <v>36</v>
      </c>
      <c r="C147" s="1">
        <v>29</v>
      </c>
      <c r="D147" s="1">
        <v>23</v>
      </c>
      <c r="E147" s="1">
        <v>27</v>
      </c>
      <c r="F147" s="1">
        <v>31</v>
      </c>
      <c r="G147" s="1">
        <v>32</v>
      </c>
      <c r="H147" s="33">
        <v>1399.12</v>
      </c>
      <c r="I147" s="2">
        <v>336.7</v>
      </c>
      <c r="J147" s="2">
        <v>3101.79</v>
      </c>
      <c r="K147" s="2">
        <v>4837.6099999999997</v>
      </c>
      <c r="L147" s="2">
        <v>2280.0100000000002</v>
      </c>
      <c r="M147" s="2">
        <v>837.47</v>
      </c>
      <c r="N147" s="2">
        <v>2721.9100000000003</v>
      </c>
      <c r="O147" s="2">
        <v>5839.39</v>
      </c>
      <c r="P147" s="33">
        <v>2096.5100000000002</v>
      </c>
      <c r="Q147" s="2">
        <v>1188.76</v>
      </c>
      <c r="R147" s="2">
        <v>2568.1800000000003</v>
      </c>
      <c r="S147" s="2">
        <v>5853.45</v>
      </c>
      <c r="T147" s="33">
        <v>2709</v>
      </c>
      <c r="U147" s="2">
        <v>1419.37</v>
      </c>
      <c r="V147" s="2">
        <v>2861.08</v>
      </c>
      <c r="W147" s="2">
        <v>6989.45</v>
      </c>
      <c r="X147" s="44">
        <v>2211.38</v>
      </c>
      <c r="Y147" s="1">
        <v>1328.61</v>
      </c>
      <c r="Z147" s="1">
        <v>2862.06</v>
      </c>
      <c r="AA147" s="1">
        <v>6402.05</v>
      </c>
    </row>
    <row r="148" spans="1:27" x14ac:dyDescent="0.25">
      <c r="A148" s="43" t="s">
        <v>59</v>
      </c>
      <c r="B148" s="1" t="s">
        <v>36</v>
      </c>
      <c r="C148" s="1">
        <v>123</v>
      </c>
      <c r="D148" s="1">
        <v>130</v>
      </c>
      <c r="E148" s="1">
        <v>105</v>
      </c>
      <c r="F148" s="1">
        <v>134</v>
      </c>
      <c r="G148" s="1">
        <v>139</v>
      </c>
      <c r="H148" s="33">
        <v>8724.82</v>
      </c>
      <c r="I148" s="2">
        <v>2280.31</v>
      </c>
      <c r="J148" s="2">
        <v>7606.9299999999994</v>
      </c>
      <c r="K148" s="2">
        <v>18612.060000000001</v>
      </c>
      <c r="L148" s="2">
        <v>14034.76</v>
      </c>
      <c r="M148" s="2">
        <v>3545.23</v>
      </c>
      <c r="N148" s="2">
        <v>7935.73</v>
      </c>
      <c r="O148" s="2">
        <v>25515.72</v>
      </c>
      <c r="P148" s="33">
        <v>7892.09</v>
      </c>
      <c r="Q148" s="2">
        <v>6753.82</v>
      </c>
      <c r="R148" s="2">
        <v>9561.93</v>
      </c>
      <c r="S148" s="2">
        <v>24207.84</v>
      </c>
      <c r="T148" s="33">
        <v>11649.07</v>
      </c>
      <c r="U148" s="2">
        <v>4289.1899999999996</v>
      </c>
      <c r="V148" s="2">
        <v>13424.88</v>
      </c>
      <c r="W148" s="2">
        <v>29363.14</v>
      </c>
      <c r="X148" s="44">
        <v>9682.51</v>
      </c>
      <c r="Y148" s="1">
        <v>6780.08</v>
      </c>
      <c r="Z148" s="1">
        <v>10981.3</v>
      </c>
      <c r="AA148" s="1">
        <v>27443.89</v>
      </c>
    </row>
    <row r="149" spans="1:27" x14ac:dyDescent="0.25">
      <c r="A149" s="43" t="s">
        <v>19</v>
      </c>
      <c r="B149" s="1" t="s">
        <v>36</v>
      </c>
      <c r="C149" s="1">
        <v>10</v>
      </c>
      <c r="D149" s="1">
        <v>11</v>
      </c>
      <c r="E149" s="1">
        <v>10</v>
      </c>
      <c r="F149" s="1">
        <v>12</v>
      </c>
      <c r="G149" s="1">
        <v>12</v>
      </c>
      <c r="H149" s="33">
        <v>575.97</v>
      </c>
      <c r="I149" s="2">
        <v>276.12</v>
      </c>
      <c r="J149" s="2">
        <v>42.5</v>
      </c>
      <c r="K149" s="2">
        <v>894.59</v>
      </c>
      <c r="L149" s="2">
        <v>896.39</v>
      </c>
      <c r="M149" s="2">
        <v>261.47000000000003</v>
      </c>
      <c r="N149" s="2">
        <v>199.24</v>
      </c>
      <c r="O149" s="2">
        <v>1357.1</v>
      </c>
      <c r="P149" s="33">
        <v>705.69</v>
      </c>
      <c r="Q149" s="2">
        <v>260.52</v>
      </c>
      <c r="R149" s="2">
        <v>169.27</v>
      </c>
      <c r="S149" s="2">
        <v>1135.48</v>
      </c>
      <c r="T149" s="33">
        <v>779.1</v>
      </c>
      <c r="U149" s="2">
        <v>409.42</v>
      </c>
      <c r="V149" s="2">
        <v>313.59000000000003</v>
      </c>
      <c r="W149" s="2">
        <v>1502.11</v>
      </c>
      <c r="X149" s="44">
        <v>701.47</v>
      </c>
      <c r="Y149" s="1">
        <v>391.8</v>
      </c>
      <c r="Z149" s="1">
        <v>566.04999999999995</v>
      </c>
      <c r="AA149" s="1">
        <v>1659.32</v>
      </c>
    </row>
    <row r="150" spans="1:27" x14ac:dyDescent="0.25">
      <c r="A150" s="43" t="s">
        <v>60</v>
      </c>
      <c r="B150" s="1" t="s">
        <v>36</v>
      </c>
      <c r="C150" s="1">
        <v>25</v>
      </c>
      <c r="D150" s="1">
        <v>24</v>
      </c>
      <c r="E150" s="1">
        <v>28</v>
      </c>
      <c r="F150" s="1">
        <v>38</v>
      </c>
      <c r="G150" s="1">
        <v>31</v>
      </c>
      <c r="H150" s="33">
        <v>1927.4</v>
      </c>
      <c r="I150" s="2">
        <v>601.66</v>
      </c>
      <c r="J150" s="2">
        <v>2169.34</v>
      </c>
      <c r="K150" s="2">
        <v>4698.3999999999996</v>
      </c>
      <c r="L150" s="2">
        <v>3378.25</v>
      </c>
      <c r="M150" s="2">
        <v>916.27</v>
      </c>
      <c r="N150" s="2">
        <v>2162.2799999999997</v>
      </c>
      <c r="O150" s="2">
        <v>6456.8</v>
      </c>
      <c r="P150" s="33">
        <v>1745.81</v>
      </c>
      <c r="Q150" s="2">
        <v>1272.74</v>
      </c>
      <c r="R150" s="2">
        <v>1892.6599999999999</v>
      </c>
      <c r="S150" s="2">
        <v>4911.21</v>
      </c>
      <c r="T150" s="33">
        <v>4079.79</v>
      </c>
      <c r="U150" s="2">
        <v>1075.26</v>
      </c>
      <c r="V150" s="2">
        <v>2449.9300000000003</v>
      </c>
      <c r="W150" s="2">
        <v>7604.98</v>
      </c>
      <c r="X150" s="44">
        <v>2240.5300000000002</v>
      </c>
      <c r="Y150" s="1">
        <v>1974.81</v>
      </c>
      <c r="Z150" s="1">
        <v>2309.08</v>
      </c>
      <c r="AA150" s="1">
        <v>6524.42</v>
      </c>
    </row>
    <row r="151" spans="1:27" x14ac:dyDescent="0.25">
      <c r="A151" s="43" t="s">
        <v>23</v>
      </c>
      <c r="B151" s="1" t="s">
        <v>36</v>
      </c>
      <c r="C151" s="1">
        <v>121</v>
      </c>
      <c r="D151" s="1">
        <v>134</v>
      </c>
      <c r="E151" s="1">
        <v>120</v>
      </c>
      <c r="F151" s="1">
        <v>143</v>
      </c>
      <c r="G151" s="1">
        <v>176</v>
      </c>
      <c r="H151" s="33">
        <v>6936.27</v>
      </c>
      <c r="I151" s="2">
        <v>318.2</v>
      </c>
      <c r="J151" s="2">
        <v>7959.2999999999993</v>
      </c>
      <c r="K151" s="2">
        <v>15213.77</v>
      </c>
      <c r="L151" s="2">
        <v>13132.03</v>
      </c>
      <c r="M151" s="2">
        <v>4295.29</v>
      </c>
      <c r="N151" s="2">
        <v>6923.6900000000005</v>
      </c>
      <c r="O151" s="2">
        <v>24351.01</v>
      </c>
      <c r="P151" s="33">
        <v>9348.19</v>
      </c>
      <c r="Q151" s="2">
        <v>6361.76</v>
      </c>
      <c r="R151" s="2">
        <v>5429.27</v>
      </c>
      <c r="S151" s="2">
        <v>21139.22</v>
      </c>
      <c r="T151" s="33">
        <v>11553.4</v>
      </c>
      <c r="U151" s="2">
        <v>5823.25</v>
      </c>
      <c r="V151" s="2">
        <v>9307.0300000000007</v>
      </c>
      <c r="W151" s="2">
        <v>26683.68</v>
      </c>
      <c r="X151" s="44">
        <v>12482.35</v>
      </c>
      <c r="Y151" s="1">
        <v>7385.14</v>
      </c>
      <c r="Z151" s="1">
        <v>11900.98</v>
      </c>
      <c r="AA151" s="1">
        <v>31768.47</v>
      </c>
    </row>
    <row r="152" spans="1:27" x14ac:dyDescent="0.25">
      <c r="A152" s="43" t="s">
        <v>10</v>
      </c>
      <c r="B152" s="1" t="s">
        <v>36</v>
      </c>
      <c r="C152" s="1">
        <v>10</v>
      </c>
      <c r="D152" s="1">
        <v>11</v>
      </c>
      <c r="E152" s="1">
        <v>5</v>
      </c>
      <c r="F152" s="1">
        <v>17</v>
      </c>
      <c r="G152" s="1">
        <v>12</v>
      </c>
      <c r="H152" s="33">
        <v>488.04</v>
      </c>
      <c r="I152" s="2">
        <v>19.63</v>
      </c>
      <c r="J152" s="2">
        <v>15.299999999999999</v>
      </c>
      <c r="K152" s="2">
        <v>522.97</v>
      </c>
      <c r="L152" s="2">
        <v>780.15</v>
      </c>
      <c r="M152" s="2">
        <v>12.03</v>
      </c>
      <c r="N152" s="2">
        <v>15.3</v>
      </c>
      <c r="O152" s="2">
        <v>807.48</v>
      </c>
      <c r="P152" s="33">
        <v>104.44</v>
      </c>
      <c r="Q152" s="2">
        <v>232.56</v>
      </c>
      <c r="R152" s="2">
        <v>47.87</v>
      </c>
      <c r="S152" s="2">
        <v>384.87</v>
      </c>
      <c r="T152" s="33">
        <v>960.59</v>
      </c>
      <c r="U152" s="2">
        <v>104.44</v>
      </c>
      <c r="V152" s="2">
        <v>268.26</v>
      </c>
      <c r="W152" s="2">
        <v>1333.29</v>
      </c>
      <c r="X152" s="44">
        <v>613.20000000000005</v>
      </c>
      <c r="Y152" s="1">
        <v>175.26</v>
      </c>
      <c r="Z152" s="1">
        <v>0</v>
      </c>
      <c r="AA152" s="1">
        <v>788.46</v>
      </c>
    </row>
    <row r="153" spans="1:27" x14ac:dyDescent="0.25">
      <c r="A153" s="43" t="s">
        <v>15</v>
      </c>
      <c r="B153" s="1" t="s">
        <v>36</v>
      </c>
      <c r="C153" s="1">
        <v>16</v>
      </c>
      <c r="D153" s="1">
        <v>19</v>
      </c>
      <c r="E153" s="1">
        <v>4</v>
      </c>
      <c r="F153" s="1">
        <v>18</v>
      </c>
      <c r="G153" s="1">
        <v>18</v>
      </c>
      <c r="H153" s="33">
        <v>1947.82</v>
      </c>
      <c r="I153" s="2">
        <v>48.45</v>
      </c>
      <c r="J153" s="2">
        <v>458.86</v>
      </c>
      <c r="K153" s="2">
        <v>2455.13</v>
      </c>
      <c r="L153" s="2">
        <v>2323.0300000000002</v>
      </c>
      <c r="M153" s="2">
        <v>728.33</v>
      </c>
      <c r="N153" s="2">
        <v>458.86</v>
      </c>
      <c r="O153" s="2">
        <v>3510.22</v>
      </c>
      <c r="P153" s="33">
        <v>0</v>
      </c>
      <c r="Q153" s="2">
        <v>615.4</v>
      </c>
      <c r="R153" s="2">
        <v>455.6</v>
      </c>
      <c r="S153" s="2">
        <v>1071</v>
      </c>
      <c r="T153" s="33">
        <v>2124.1799999999998</v>
      </c>
      <c r="U153" s="2">
        <v>0</v>
      </c>
      <c r="V153" s="2">
        <v>468.56000000000006</v>
      </c>
      <c r="W153" s="2">
        <v>2592.7399999999998</v>
      </c>
      <c r="X153" s="44">
        <v>1840.12</v>
      </c>
      <c r="Y153" s="1">
        <v>430.45</v>
      </c>
      <c r="Z153" s="1">
        <v>786.61</v>
      </c>
      <c r="AA153" s="1">
        <v>3057.18</v>
      </c>
    </row>
    <row r="154" spans="1:27" x14ac:dyDescent="0.25">
      <c r="A154" s="43" t="s">
        <v>61</v>
      </c>
      <c r="B154" s="1" t="s">
        <v>36</v>
      </c>
      <c r="C154" s="1">
        <v>61</v>
      </c>
      <c r="D154" s="1">
        <v>49</v>
      </c>
      <c r="E154" s="1">
        <v>24</v>
      </c>
      <c r="F154" s="1">
        <v>71</v>
      </c>
      <c r="G154" s="1">
        <v>68</v>
      </c>
      <c r="H154" s="33">
        <v>4135.29</v>
      </c>
      <c r="I154" s="2">
        <v>770.36</v>
      </c>
      <c r="J154" s="2">
        <v>1633.0700000000002</v>
      </c>
      <c r="K154" s="2">
        <v>6538.72</v>
      </c>
      <c r="L154" s="2">
        <v>3729.71</v>
      </c>
      <c r="M154" s="2">
        <v>849.04</v>
      </c>
      <c r="N154" s="2">
        <v>1466.86</v>
      </c>
      <c r="O154" s="2">
        <v>6045.61</v>
      </c>
      <c r="P154" s="33">
        <v>546.25</v>
      </c>
      <c r="Q154" s="2">
        <v>902.01</v>
      </c>
      <c r="R154" s="2">
        <v>1291.8899999999999</v>
      </c>
      <c r="S154" s="2">
        <v>2740.15</v>
      </c>
      <c r="T154" s="33">
        <v>6520.76</v>
      </c>
      <c r="U154" s="2">
        <v>337.31</v>
      </c>
      <c r="V154" s="2">
        <v>1794.46</v>
      </c>
      <c r="W154" s="2">
        <v>8652.5300000000007</v>
      </c>
      <c r="X154" s="44">
        <v>3727.41</v>
      </c>
      <c r="Y154" s="1">
        <v>1870.13</v>
      </c>
      <c r="Z154" s="1">
        <v>2383.61</v>
      </c>
      <c r="AA154" s="1">
        <v>7981.15</v>
      </c>
    </row>
    <row r="155" spans="1:27" x14ac:dyDescent="0.25">
      <c r="A155" s="43" t="s">
        <v>62</v>
      </c>
      <c r="B155" s="1" t="s">
        <v>36</v>
      </c>
      <c r="C155" s="1">
        <v>102</v>
      </c>
      <c r="D155" s="1">
        <v>108</v>
      </c>
      <c r="E155" s="1">
        <v>77</v>
      </c>
      <c r="F155" s="1">
        <v>89</v>
      </c>
      <c r="G155" s="1">
        <v>103</v>
      </c>
      <c r="H155" s="33">
        <v>4451.8</v>
      </c>
      <c r="I155" s="2">
        <v>1453.41</v>
      </c>
      <c r="J155" s="2">
        <v>7220.15</v>
      </c>
      <c r="K155" s="2">
        <v>13125.36</v>
      </c>
      <c r="L155" s="2">
        <v>7958.72</v>
      </c>
      <c r="M155" s="2">
        <v>1969.6</v>
      </c>
      <c r="N155" s="2">
        <v>7380.92</v>
      </c>
      <c r="O155" s="2">
        <v>17309.240000000002</v>
      </c>
      <c r="P155" s="33">
        <v>3995.25</v>
      </c>
      <c r="Q155" s="2">
        <v>2684.97</v>
      </c>
      <c r="R155" s="2">
        <v>7425.42</v>
      </c>
      <c r="S155" s="2">
        <v>14105.64</v>
      </c>
      <c r="T155" s="33">
        <v>5232.5</v>
      </c>
      <c r="U155" s="2">
        <v>2659.46</v>
      </c>
      <c r="V155" s="2">
        <v>7750.28</v>
      </c>
      <c r="W155" s="2">
        <v>15642.24</v>
      </c>
      <c r="X155" s="44">
        <v>4501.6499999999996</v>
      </c>
      <c r="Y155" s="1">
        <v>3302.71</v>
      </c>
      <c r="Z155" s="1">
        <v>6191.14</v>
      </c>
      <c r="AA155" s="1">
        <v>13995.5</v>
      </c>
    </row>
    <row r="156" spans="1:27" x14ac:dyDescent="0.25">
      <c r="A156" s="43" t="s">
        <v>63</v>
      </c>
      <c r="B156" s="1" t="s">
        <v>36</v>
      </c>
      <c r="C156" s="1">
        <v>98</v>
      </c>
      <c r="D156" s="1">
        <v>96</v>
      </c>
      <c r="E156" s="1">
        <v>23</v>
      </c>
      <c r="F156" s="1">
        <v>94</v>
      </c>
      <c r="G156" s="1">
        <v>109</v>
      </c>
      <c r="H156" s="33">
        <v>8187.78</v>
      </c>
      <c r="I156" s="2">
        <v>1422.62</v>
      </c>
      <c r="J156" s="2">
        <v>2495.6800000000003</v>
      </c>
      <c r="K156" s="2">
        <v>12106.08</v>
      </c>
      <c r="L156" s="2">
        <v>8564.42</v>
      </c>
      <c r="M156" s="2">
        <v>698.67</v>
      </c>
      <c r="N156" s="2">
        <v>2213.0100000000002</v>
      </c>
      <c r="O156" s="2">
        <v>11476.1</v>
      </c>
      <c r="P156" s="33">
        <v>125</v>
      </c>
      <c r="Q156" s="2">
        <v>1834.24</v>
      </c>
      <c r="R156" s="2">
        <v>1137.01</v>
      </c>
      <c r="S156" s="2">
        <v>3096.25</v>
      </c>
      <c r="T156" s="33">
        <v>8171.85</v>
      </c>
      <c r="U156" s="2">
        <v>0</v>
      </c>
      <c r="V156" s="2">
        <v>1377.81</v>
      </c>
      <c r="W156" s="2">
        <v>9549.66</v>
      </c>
      <c r="X156" s="44">
        <v>7033.14</v>
      </c>
      <c r="Y156" s="1">
        <v>2047.82</v>
      </c>
      <c r="Z156" s="1">
        <v>2716.33</v>
      </c>
      <c r="AA156" s="1">
        <v>11797.29</v>
      </c>
    </row>
    <row r="157" spans="1:27" x14ac:dyDescent="0.25">
      <c r="A157" s="43" t="s">
        <v>64</v>
      </c>
      <c r="B157" s="1" t="s">
        <v>36</v>
      </c>
      <c r="C157" s="1">
        <v>79</v>
      </c>
      <c r="D157" s="1">
        <v>83</v>
      </c>
      <c r="E157" s="1">
        <v>74</v>
      </c>
      <c r="F157" s="1">
        <v>85</v>
      </c>
      <c r="G157" s="1">
        <v>84</v>
      </c>
      <c r="H157" s="33">
        <v>3348.08</v>
      </c>
      <c r="I157" s="2">
        <v>899.68</v>
      </c>
      <c r="J157" s="2">
        <v>1431.1799999999998</v>
      </c>
      <c r="K157" s="2">
        <v>5678.94</v>
      </c>
      <c r="L157" s="2">
        <v>7007.35</v>
      </c>
      <c r="M157" s="2">
        <v>1167.79</v>
      </c>
      <c r="N157" s="2">
        <v>1573.5700000000002</v>
      </c>
      <c r="O157" s="2">
        <v>9748.7099999999991</v>
      </c>
      <c r="P157" s="33">
        <v>7058.49</v>
      </c>
      <c r="Q157" s="2">
        <v>1505.48</v>
      </c>
      <c r="R157" s="2">
        <v>1236.01</v>
      </c>
      <c r="S157" s="2">
        <v>9799.98</v>
      </c>
      <c r="T157" s="33">
        <v>4394.9799999999996</v>
      </c>
      <c r="U157" s="2">
        <v>1738.13</v>
      </c>
      <c r="V157" s="2">
        <v>2419.98</v>
      </c>
      <c r="W157" s="2">
        <v>8553.09</v>
      </c>
      <c r="X157" s="44">
        <v>2607.52</v>
      </c>
      <c r="Y157" s="1">
        <v>1664.72</v>
      </c>
      <c r="Z157" s="1">
        <v>2535.5699999999997</v>
      </c>
      <c r="AA157" s="1">
        <v>6807.81</v>
      </c>
    </row>
    <row r="158" spans="1:27" x14ac:dyDescent="0.25">
      <c r="A158" s="43" t="s">
        <v>65</v>
      </c>
      <c r="B158" s="1" t="s">
        <v>36</v>
      </c>
      <c r="C158" s="1">
        <v>22</v>
      </c>
      <c r="D158" s="1">
        <v>17</v>
      </c>
      <c r="E158" s="1">
        <v>15</v>
      </c>
      <c r="F158" s="1">
        <v>25</v>
      </c>
      <c r="G158" s="1">
        <v>17</v>
      </c>
      <c r="H158" s="33">
        <v>1051.73</v>
      </c>
      <c r="I158" s="2">
        <v>313.61</v>
      </c>
      <c r="J158" s="2">
        <v>961.86</v>
      </c>
      <c r="K158" s="2">
        <v>2327.1999999999998</v>
      </c>
      <c r="L158" s="2">
        <v>2122.59</v>
      </c>
      <c r="M158" s="2">
        <v>253.87</v>
      </c>
      <c r="N158" s="2">
        <v>917.63</v>
      </c>
      <c r="O158" s="2">
        <v>3294.09</v>
      </c>
      <c r="P158" s="33">
        <v>1470.34</v>
      </c>
      <c r="Q158" s="2">
        <v>564.14</v>
      </c>
      <c r="R158" s="2">
        <v>1021.19</v>
      </c>
      <c r="S158" s="2">
        <v>3055.67</v>
      </c>
      <c r="T158" s="33">
        <v>1479.15</v>
      </c>
      <c r="U158" s="2">
        <v>511.25</v>
      </c>
      <c r="V158" s="2">
        <v>1376.8200000000002</v>
      </c>
      <c r="W158" s="2">
        <v>3367.22</v>
      </c>
      <c r="X158" s="44">
        <v>552.23</v>
      </c>
      <c r="Y158" s="1">
        <v>681.34</v>
      </c>
      <c r="Z158" s="1">
        <v>1712.47</v>
      </c>
      <c r="AA158" s="1">
        <v>2946.04</v>
      </c>
    </row>
    <row r="159" spans="1:27" x14ac:dyDescent="0.25">
      <c r="A159" s="43" t="s">
        <v>28</v>
      </c>
      <c r="B159" s="1" t="s">
        <v>36</v>
      </c>
      <c r="C159" s="1">
        <v>57</v>
      </c>
      <c r="D159" s="1">
        <v>68</v>
      </c>
      <c r="E159" s="1">
        <v>70</v>
      </c>
      <c r="F159" s="1">
        <v>68</v>
      </c>
      <c r="G159" s="1">
        <v>77</v>
      </c>
      <c r="H159" s="33">
        <v>3524.41</v>
      </c>
      <c r="I159" s="2">
        <v>633.6</v>
      </c>
      <c r="J159" s="2">
        <v>1583.35</v>
      </c>
      <c r="K159" s="2">
        <v>5741.36</v>
      </c>
      <c r="L159" s="2">
        <v>6933.26</v>
      </c>
      <c r="M159" s="2">
        <v>1848.02</v>
      </c>
      <c r="N159" s="2">
        <v>2016.31</v>
      </c>
      <c r="O159" s="2">
        <v>10797.59</v>
      </c>
      <c r="P159" s="33">
        <v>5486.21</v>
      </c>
      <c r="Q159" s="2">
        <v>2776.28</v>
      </c>
      <c r="R159" s="2">
        <v>2713.1800000000003</v>
      </c>
      <c r="S159" s="2">
        <v>10975.67</v>
      </c>
      <c r="T159" s="33">
        <v>6278.32</v>
      </c>
      <c r="U159" s="2">
        <v>4176.59</v>
      </c>
      <c r="V159" s="2">
        <v>4310.5200000000004</v>
      </c>
      <c r="W159" s="2">
        <v>14765.43</v>
      </c>
      <c r="X159" s="44">
        <v>3338.27</v>
      </c>
      <c r="Y159" s="1">
        <v>3962.83</v>
      </c>
      <c r="Z159" s="1">
        <v>7439.42</v>
      </c>
      <c r="AA159" s="1">
        <v>14740.52</v>
      </c>
    </row>
    <row r="160" spans="1:27" x14ac:dyDescent="0.25">
      <c r="A160" s="43" t="s">
        <v>66</v>
      </c>
      <c r="B160" s="1" t="s">
        <v>36</v>
      </c>
      <c r="C160" s="1">
        <v>1</v>
      </c>
      <c r="D160" s="1">
        <v>3</v>
      </c>
      <c r="E160" s="1">
        <v>4</v>
      </c>
      <c r="F160" s="1">
        <v>1</v>
      </c>
      <c r="G160" s="1">
        <v>4</v>
      </c>
      <c r="H160" s="33">
        <v>5.2</v>
      </c>
      <c r="I160" s="2">
        <v>5.2</v>
      </c>
      <c r="J160" s="2">
        <v>20.8</v>
      </c>
      <c r="K160" s="2">
        <v>31.2</v>
      </c>
      <c r="L160" s="2">
        <v>104.95</v>
      </c>
      <c r="M160" s="2">
        <v>5.2</v>
      </c>
      <c r="N160" s="2">
        <v>26</v>
      </c>
      <c r="O160" s="2">
        <v>136.15</v>
      </c>
      <c r="P160" s="33">
        <v>135.04</v>
      </c>
      <c r="Q160" s="2">
        <v>104.95</v>
      </c>
      <c r="R160" s="2">
        <v>31.2</v>
      </c>
      <c r="S160" s="2">
        <v>271.19</v>
      </c>
      <c r="T160" s="33">
        <v>5.2</v>
      </c>
      <c r="U160" s="2">
        <v>5.2</v>
      </c>
      <c r="V160" s="2">
        <v>36.4</v>
      </c>
      <c r="W160" s="2">
        <v>46.8</v>
      </c>
      <c r="X160" s="44">
        <v>190.27</v>
      </c>
      <c r="Y160" s="1">
        <v>5.2</v>
      </c>
      <c r="Z160" s="1">
        <v>41.6</v>
      </c>
      <c r="AA160" s="1">
        <v>237.07</v>
      </c>
    </row>
    <row r="161" spans="1:27" x14ac:dyDescent="0.25">
      <c r="A161" s="43" t="s">
        <v>67</v>
      </c>
      <c r="B161" s="1" t="s">
        <v>36</v>
      </c>
      <c r="C161" s="1">
        <v>265</v>
      </c>
      <c r="D161" s="1">
        <v>313</v>
      </c>
      <c r="E161" s="1">
        <v>294</v>
      </c>
      <c r="F161" s="1">
        <v>336</v>
      </c>
      <c r="G161" s="1">
        <v>357</v>
      </c>
      <c r="H161" s="33">
        <v>15585.88</v>
      </c>
      <c r="I161" s="2">
        <v>2689.98</v>
      </c>
      <c r="J161" s="2">
        <v>24172.59</v>
      </c>
      <c r="K161" s="2">
        <v>42448.45</v>
      </c>
      <c r="L161" s="2">
        <v>32368.1</v>
      </c>
      <c r="M161" s="2">
        <v>8616.51</v>
      </c>
      <c r="N161" s="2">
        <v>23711.45</v>
      </c>
      <c r="O161" s="2">
        <v>64696.06</v>
      </c>
      <c r="P161" s="33">
        <v>25341.07</v>
      </c>
      <c r="Q161" s="2">
        <v>16802.14</v>
      </c>
      <c r="R161" s="2">
        <v>20852</v>
      </c>
      <c r="S161" s="2">
        <v>62995.21</v>
      </c>
      <c r="T161" s="33">
        <v>27850.04</v>
      </c>
      <c r="U161" s="2">
        <v>17412.37</v>
      </c>
      <c r="V161" s="2">
        <v>30036.79</v>
      </c>
      <c r="W161" s="2">
        <v>75299.199999999997</v>
      </c>
      <c r="X161" s="44">
        <v>19250.88</v>
      </c>
      <c r="Y161" s="1">
        <v>18535.54</v>
      </c>
      <c r="Z161" s="1">
        <v>42722.42</v>
      </c>
      <c r="AA161" s="1">
        <v>80508.84</v>
      </c>
    </row>
    <row r="162" spans="1:27" x14ac:dyDescent="0.25">
      <c r="A162" s="43" t="s">
        <v>68</v>
      </c>
      <c r="B162" s="1" t="s">
        <v>36</v>
      </c>
      <c r="C162" s="1">
        <v>1086</v>
      </c>
      <c r="D162" s="1">
        <v>1345</v>
      </c>
      <c r="E162" s="1">
        <v>880</v>
      </c>
      <c r="F162" s="1">
        <v>1359</v>
      </c>
      <c r="G162" s="1">
        <v>1416</v>
      </c>
      <c r="H162" s="33">
        <v>93284.95</v>
      </c>
      <c r="I162" s="2">
        <v>21801.18</v>
      </c>
      <c r="J162" s="2">
        <v>50271.58</v>
      </c>
      <c r="K162" s="2">
        <v>165357.71</v>
      </c>
      <c r="L162" s="2">
        <v>170957.85</v>
      </c>
      <c r="M162" s="2">
        <v>44873.04</v>
      </c>
      <c r="N162" s="2">
        <v>51094.54</v>
      </c>
      <c r="O162" s="2">
        <v>266925.43</v>
      </c>
      <c r="P162" s="33">
        <v>61970.17</v>
      </c>
      <c r="Q162" s="2">
        <v>66181.45</v>
      </c>
      <c r="R162" s="2">
        <v>61104.05</v>
      </c>
      <c r="S162" s="2">
        <v>189255.67</v>
      </c>
      <c r="T162" s="33">
        <v>134627.49</v>
      </c>
      <c r="U162" s="2">
        <v>36647.949999999997</v>
      </c>
      <c r="V162" s="2">
        <v>97569.2</v>
      </c>
      <c r="W162" s="2">
        <v>268844.64</v>
      </c>
      <c r="X162" s="44">
        <v>82499.78</v>
      </c>
      <c r="Y162" s="1">
        <v>58192.68</v>
      </c>
      <c r="Z162" s="1">
        <v>138496.51</v>
      </c>
      <c r="AA162" s="1">
        <v>279188.96999999997</v>
      </c>
    </row>
    <row r="163" spans="1:27" x14ac:dyDescent="0.25">
      <c r="A163" s="43" t="s">
        <v>69</v>
      </c>
      <c r="B163" s="1" t="s">
        <v>36</v>
      </c>
      <c r="C163" s="1">
        <v>124</v>
      </c>
      <c r="D163" s="1">
        <v>132</v>
      </c>
      <c r="E163" s="1">
        <v>87</v>
      </c>
      <c r="F163" s="1">
        <v>149</v>
      </c>
      <c r="G163" s="1">
        <v>158</v>
      </c>
      <c r="H163" s="33">
        <v>9086.61</v>
      </c>
      <c r="I163" s="2">
        <v>2507.2199999999998</v>
      </c>
      <c r="J163" s="2">
        <v>6354.0700000000006</v>
      </c>
      <c r="K163" s="2">
        <v>17947.900000000001</v>
      </c>
      <c r="L163" s="2">
        <v>14252.44</v>
      </c>
      <c r="M163" s="2">
        <v>5408.8</v>
      </c>
      <c r="N163" s="2">
        <v>6225.99</v>
      </c>
      <c r="O163" s="2">
        <v>25887.23</v>
      </c>
      <c r="P163" s="33">
        <v>3840.41</v>
      </c>
      <c r="Q163" s="2">
        <v>6886.81</v>
      </c>
      <c r="R163" s="2">
        <v>8146.11</v>
      </c>
      <c r="S163" s="2">
        <v>18873.330000000002</v>
      </c>
      <c r="T163" s="33">
        <v>14533.65</v>
      </c>
      <c r="U163" s="2">
        <v>1792.76</v>
      </c>
      <c r="V163" s="2">
        <v>10865.48</v>
      </c>
      <c r="W163" s="2">
        <v>27191.89</v>
      </c>
      <c r="X163" s="44">
        <v>8290.26</v>
      </c>
      <c r="Y163" s="1">
        <v>6166.81</v>
      </c>
      <c r="Z163" s="1">
        <v>13576.439999999999</v>
      </c>
      <c r="AA163" s="1">
        <v>28033.51</v>
      </c>
    </row>
    <row r="164" spans="1:27" x14ac:dyDescent="0.25">
      <c r="A164" s="43" t="s">
        <v>29</v>
      </c>
      <c r="B164" s="1" t="s">
        <v>36</v>
      </c>
      <c r="C164" s="1">
        <v>365</v>
      </c>
      <c r="D164" s="1">
        <v>507</v>
      </c>
      <c r="E164" s="1">
        <v>406</v>
      </c>
      <c r="F164" s="1">
        <v>466</v>
      </c>
      <c r="G164" s="1">
        <v>464</v>
      </c>
      <c r="H164" s="33">
        <v>31153.06</v>
      </c>
      <c r="I164" s="2">
        <v>11236.65</v>
      </c>
      <c r="J164" s="2">
        <v>27215.96</v>
      </c>
      <c r="K164" s="2">
        <v>69605.67</v>
      </c>
      <c r="L164" s="2">
        <v>73605.94</v>
      </c>
      <c r="M164" s="2">
        <v>15300.75</v>
      </c>
      <c r="N164" s="2">
        <v>32136.690000000002</v>
      </c>
      <c r="O164" s="2">
        <v>121043.38</v>
      </c>
      <c r="P164" s="33">
        <v>51097.86</v>
      </c>
      <c r="Q164" s="2">
        <v>30065.23</v>
      </c>
      <c r="R164" s="2">
        <v>34719.760000000002</v>
      </c>
      <c r="S164" s="2">
        <v>115882.85</v>
      </c>
      <c r="T164" s="33">
        <v>45026.559999999998</v>
      </c>
      <c r="U164" s="2">
        <v>27059.35</v>
      </c>
      <c r="V164" s="2">
        <v>50731.399999999994</v>
      </c>
      <c r="W164" s="2">
        <v>122817.31</v>
      </c>
      <c r="X164" s="44">
        <v>27480.25</v>
      </c>
      <c r="Y164" s="1">
        <v>25365.439999999999</v>
      </c>
      <c r="Z164" s="1">
        <v>62100.7</v>
      </c>
      <c r="AA164" s="1">
        <v>114946.39</v>
      </c>
    </row>
    <row r="165" spans="1:27" x14ac:dyDescent="0.25">
      <c r="A165" s="43" t="s">
        <v>70</v>
      </c>
      <c r="B165" s="1" t="s">
        <v>36</v>
      </c>
      <c r="C165" s="1">
        <v>200</v>
      </c>
      <c r="D165" s="1">
        <v>228</v>
      </c>
      <c r="E165" s="1">
        <v>214</v>
      </c>
      <c r="F165" s="1">
        <v>228</v>
      </c>
      <c r="G165" s="1">
        <v>224</v>
      </c>
      <c r="H165" s="33">
        <v>16884.61</v>
      </c>
      <c r="I165" s="2">
        <v>2886.48</v>
      </c>
      <c r="J165" s="2">
        <v>5220.09</v>
      </c>
      <c r="K165" s="2">
        <v>24991.18</v>
      </c>
      <c r="L165" s="2">
        <v>24896.87</v>
      </c>
      <c r="M165" s="2">
        <v>4822.2</v>
      </c>
      <c r="N165" s="2">
        <v>5775.7300000000005</v>
      </c>
      <c r="O165" s="2">
        <v>35494.800000000003</v>
      </c>
      <c r="P165" s="33">
        <v>21173.37</v>
      </c>
      <c r="Q165" s="2">
        <v>7341.38</v>
      </c>
      <c r="R165" s="2">
        <v>4965.3600000000006</v>
      </c>
      <c r="S165" s="2">
        <v>33480.11</v>
      </c>
      <c r="T165" s="33">
        <v>14870.04</v>
      </c>
      <c r="U165" s="2">
        <v>8195.69</v>
      </c>
      <c r="V165" s="2">
        <v>8591.39</v>
      </c>
      <c r="W165" s="2">
        <v>31657.119999999999</v>
      </c>
      <c r="X165" s="44">
        <v>11063.44</v>
      </c>
      <c r="Y165" s="1">
        <v>7102.97</v>
      </c>
      <c r="Z165" s="1">
        <v>12470.82</v>
      </c>
      <c r="AA165" s="1">
        <v>30637.23</v>
      </c>
    </row>
    <row r="166" spans="1:27" x14ac:dyDescent="0.25">
      <c r="A166" s="43" t="s">
        <v>14</v>
      </c>
      <c r="B166" s="1" t="s">
        <v>36</v>
      </c>
      <c r="C166" s="1">
        <v>49</v>
      </c>
      <c r="D166" s="1">
        <v>54</v>
      </c>
      <c r="E166" s="1">
        <v>52</v>
      </c>
      <c r="F166" s="1">
        <v>54</v>
      </c>
      <c r="G166" s="1">
        <v>58</v>
      </c>
      <c r="H166" s="33">
        <v>3069.49</v>
      </c>
      <c r="I166" s="2">
        <v>646.79</v>
      </c>
      <c r="J166" s="2">
        <v>1049.94</v>
      </c>
      <c r="K166" s="2">
        <v>4766.22</v>
      </c>
      <c r="L166" s="2">
        <v>4496.53</v>
      </c>
      <c r="M166" s="2">
        <v>1238.72</v>
      </c>
      <c r="N166" s="2">
        <v>999.51</v>
      </c>
      <c r="O166" s="2">
        <v>6734.76</v>
      </c>
      <c r="P166" s="33">
        <v>4073.68</v>
      </c>
      <c r="Q166" s="2">
        <v>1781.39</v>
      </c>
      <c r="R166" s="2">
        <v>859.49</v>
      </c>
      <c r="S166" s="2">
        <v>6714.56</v>
      </c>
      <c r="T166" s="33">
        <v>2750.05</v>
      </c>
      <c r="U166" s="2">
        <v>2399.25</v>
      </c>
      <c r="V166" s="2">
        <v>1333.25</v>
      </c>
      <c r="W166" s="2">
        <v>6482.55</v>
      </c>
      <c r="X166" s="44">
        <v>2274.92</v>
      </c>
      <c r="Y166" s="1">
        <v>1696.91</v>
      </c>
      <c r="Z166" s="1">
        <v>2947.7200000000003</v>
      </c>
      <c r="AA166" s="1">
        <v>6919.55</v>
      </c>
    </row>
    <row r="167" spans="1:27" x14ac:dyDescent="0.25">
      <c r="A167" s="43" t="s">
        <v>20</v>
      </c>
      <c r="B167" s="1" t="s">
        <v>36</v>
      </c>
      <c r="C167" s="1">
        <v>57</v>
      </c>
      <c r="D167" s="1">
        <v>77</v>
      </c>
      <c r="E167" s="1">
        <v>65</v>
      </c>
      <c r="F167" s="1">
        <v>86</v>
      </c>
      <c r="G167" s="1">
        <v>84</v>
      </c>
      <c r="H167" s="33">
        <v>4009.14</v>
      </c>
      <c r="I167" s="2">
        <v>29.24</v>
      </c>
      <c r="J167" s="2">
        <v>4228.76</v>
      </c>
      <c r="K167" s="2">
        <v>8267.14</v>
      </c>
      <c r="L167" s="2">
        <v>8171.54</v>
      </c>
      <c r="M167" s="2">
        <v>1937.11</v>
      </c>
      <c r="N167" s="2">
        <v>3685.07</v>
      </c>
      <c r="O167" s="2">
        <v>13793.72</v>
      </c>
      <c r="P167" s="33">
        <v>6450.13</v>
      </c>
      <c r="Q167" s="2">
        <v>3636.05</v>
      </c>
      <c r="R167" s="2">
        <v>4520.07</v>
      </c>
      <c r="S167" s="2">
        <v>14606.25</v>
      </c>
      <c r="T167" s="33">
        <v>7701.79</v>
      </c>
      <c r="U167" s="2">
        <v>4995.8</v>
      </c>
      <c r="V167" s="2">
        <v>6828.41</v>
      </c>
      <c r="W167" s="2">
        <v>19526</v>
      </c>
      <c r="X167" s="44">
        <v>4934.37</v>
      </c>
      <c r="Y167" s="1">
        <v>4122.57</v>
      </c>
      <c r="Z167" s="1">
        <v>8974.9500000000007</v>
      </c>
      <c r="AA167" s="1">
        <v>18031.89</v>
      </c>
    </row>
    <row r="168" spans="1:27" x14ac:dyDescent="0.25">
      <c r="A168" s="43" t="s">
        <v>71</v>
      </c>
      <c r="B168" s="1" t="s">
        <v>36</v>
      </c>
      <c r="C168" s="1">
        <v>124</v>
      </c>
      <c r="D168" s="1">
        <v>150</v>
      </c>
      <c r="E168" s="1">
        <v>136</v>
      </c>
      <c r="F168" s="1">
        <v>155</v>
      </c>
      <c r="G168" s="1">
        <v>141</v>
      </c>
      <c r="H168" s="33">
        <v>9005.8799999999992</v>
      </c>
      <c r="I168" s="2">
        <v>3345.64</v>
      </c>
      <c r="J168" s="2">
        <v>7914.62</v>
      </c>
      <c r="K168" s="2">
        <v>20266.14</v>
      </c>
      <c r="L168" s="2">
        <v>19921.060000000001</v>
      </c>
      <c r="M168" s="2">
        <v>5186.74</v>
      </c>
      <c r="N168" s="2">
        <v>8961.57</v>
      </c>
      <c r="O168" s="2">
        <v>34069.370000000003</v>
      </c>
      <c r="P168" s="33">
        <v>13554.05</v>
      </c>
      <c r="Q168" s="2">
        <v>9462.2199999999993</v>
      </c>
      <c r="R168" s="2">
        <v>10572.86</v>
      </c>
      <c r="S168" s="2">
        <v>33589.129999999997</v>
      </c>
      <c r="T168" s="33">
        <v>13156.51</v>
      </c>
      <c r="U168" s="2">
        <v>8894.24</v>
      </c>
      <c r="V168" s="2">
        <v>14319.099999999999</v>
      </c>
      <c r="W168" s="2">
        <v>36369.85</v>
      </c>
      <c r="X168" s="44">
        <v>8382.24</v>
      </c>
      <c r="Y168" s="1">
        <v>7698.42</v>
      </c>
      <c r="Z168" s="1">
        <v>17950.629999999997</v>
      </c>
      <c r="AA168" s="1">
        <v>34031.29</v>
      </c>
    </row>
    <row r="169" spans="1:27" x14ac:dyDescent="0.25">
      <c r="A169" s="43" t="s">
        <v>26</v>
      </c>
      <c r="B169" s="1" t="s">
        <v>36</v>
      </c>
      <c r="C169" s="1">
        <v>198</v>
      </c>
      <c r="D169" s="1">
        <v>259</v>
      </c>
      <c r="E169" s="1">
        <v>226</v>
      </c>
      <c r="F169" s="1">
        <v>295</v>
      </c>
      <c r="G169" s="1">
        <v>301</v>
      </c>
      <c r="H169" s="33">
        <v>13353.95</v>
      </c>
      <c r="I169" s="2">
        <v>3469.75</v>
      </c>
      <c r="J169" s="2">
        <v>9851.7800000000007</v>
      </c>
      <c r="K169" s="2">
        <v>26675.48</v>
      </c>
      <c r="L169" s="2">
        <v>26348.22</v>
      </c>
      <c r="M169" s="2">
        <v>8047.22</v>
      </c>
      <c r="N169" s="2">
        <v>9666.2000000000007</v>
      </c>
      <c r="O169" s="2">
        <v>44061.64</v>
      </c>
      <c r="P169" s="33">
        <v>23167.25</v>
      </c>
      <c r="Q169" s="2">
        <v>12449.86</v>
      </c>
      <c r="R169" s="2">
        <v>11721.07</v>
      </c>
      <c r="S169" s="2">
        <v>47338.18</v>
      </c>
      <c r="T169" s="33">
        <v>27057.56</v>
      </c>
      <c r="U169" s="2">
        <v>15788.99</v>
      </c>
      <c r="V169" s="2">
        <v>19315.660000000003</v>
      </c>
      <c r="W169" s="2">
        <v>62162.21</v>
      </c>
      <c r="X169" s="44">
        <v>14442.43</v>
      </c>
      <c r="Y169" s="1">
        <v>17373.05</v>
      </c>
      <c r="Z169" s="1">
        <v>27997.84</v>
      </c>
      <c r="AA169" s="1">
        <v>59813.32</v>
      </c>
    </row>
    <row r="170" spans="1:27" x14ac:dyDescent="0.25">
      <c r="A170" s="43" t="s">
        <v>27</v>
      </c>
      <c r="B170" s="1" t="s">
        <v>36</v>
      </c>
      <c r="C170" s="1">
        <v>115</v>
      </c>
      <c r="D170" s="1">
        <v>158</v>
      </c>
      <c r="E170" s="1">
        <v>143</v>
      </c>
      <c r="F170" s="1">
        <v>182</v>
      </c>
      <c r="G170" s="1">
        <v>192</v>
      </c>
      <c r="H170" s="33">
        <v>10313.76</v>
      </c>
      <c r="I170" s="2">
        <v>2682.02</v>
      </c>
      <c r="J170" s="2">
        <v>8016.35</v>
      </c>
      <c r="K170" s="2">
        <v>21012.13</v>
      </c>
      <c r="L170" s="2">
        <v>20710.52</v>
      </c>
      <c r="M170" s="2">
        <v>3950.06</v>
      </c>
      <c r="N170" s="2">
        <v>9062.7900000000009</v>
      </c>
      <c r="O170" s="2">
        <v>33723.370000000003</v>
      </c>
      <c r="P170" s="33">
        <v>13223.29</v>
      </c>
      <c r="Q170" s="2">
        <v>6808.93</v>
      </c>
      <c r="R170" s="2">
        <v>8767.630000000001</v>
      </c>
      <c r="S170" s="2">
        <v>28799.85</v>
      </c>
      <c r="T170" s="33">
        <v>15875.54</v>
      </c>
      <c r="U170" s="2">
        <v>6951.15</v>
      </c>
      <c r="V170" s="2">
        <v>11502.94</v>
      </c>
      <c r="W170" s="2">
        <v>34329.629999999997</v>
      </c>
      <c r="X170" s="44">
        <v>11177.72</v>
      </c>
      <c r="Y170" s="1">
        <v>10837.91</v>
      </c>
      <c r="Z170" s="1">
        <v>15002.419999999998</v>
      </c>
      <c r="AA170" s="1">
        <v>37018.050000000003</v>
      </c>
    </row>
    <row r="171" spans="1:27" x14ac:dyDescent="0.25">
      <c r="A171" s="43" t="s">
        <v>72</v>
      </c>
      <c r="B171" s="1" t="s">
        <v>36</v>
      </c>
      <c r="C171" s="1">
        <v>71</v>
      </c>
      <c r="D171" s="1">
        <v>79</v>
      </c>
      <c r="E171" s="1">
        <v>60</v>
      </c>
      <c r="F171" s="1">
        <v>61</v>
      </c>
      <c r="G171" s="1">
        <v>82</v>
      </c>
      <c r="H171" s="33">
        <v>4182.84</v>
      </c>
      <c r="I171" s="2">
        <v>1342.2</v>
      </c>
      <c r="J171" s="2">
        <v>2042.51</v>
      </c>
      <c r="K171" s="2">
        <v>7567.55</v>
      </c>
      <c r="L171" s="2">
        <v>7979.71</v>
      </c>
      <c r="M171" s="2">
        <v>2243.64</v>
      </c>
      <c r="N171" s="2">
        <v>2698.46</v>
      </c>
      <c r="O171" s="2">
        <v>12921.81</v>
      </c>
      <c r="P171" s="33">
        <v>4580.97</v>
      </c>
      <c r="Q171" s="2">
        <v>2991.53</v>
      </c>
      <c r="R171" s="2">
        <v>2455.67</v>
      </c>
      <c r="S171" s="2">
        <v>10028.17</v>
      </c>
      <c r="T171" s="33">
        <v>4447.6899999999996</v>
      </c>
      <c r="U171" s="2">
        <v>2485.59</v>
      </c>
      <c r="V171" s="2">
        <v>4635.6100000000006</v>
      </c>
      <c r="W171" s="2">
        <v>11568.89</v>
      </c>
      <c r="X171" s="44">
        <v>3602.23</v>
      </c>
      <c r="Y171" s="1">
        <v>3133.09</v>
      </c>
      <c r="Z171" s="1">
        <v>5574.91</v>
      </c>
      <c r="AA171" s="1">
        <v>12310.23</v>
      </c>
    </row>
    <row r="172" spans="1:27" x14ac:dyDescent="0.25">
      <c r="A172" s="43" t="s">
        <v>73</v>
      </c>
      <c r="B172" s="1" t="s">
        <v>36</v>
      </c>
      <c r="C172" s="1">
        <v>62</v>
      </c>
      <c r="D172" s="1">
        <v>69</v>
      </c>
      <c r="E172" s="1">
        <v>72</v>
      </c>
      <c r="F172" s="1">
        <v>65</v>
      </c>
      <c r="G172" s="1">
        <v>70</v>
      </c>
      <c r="H172" s="33">
        <v>5573.91</v>
      </c>
      <c r="I172" s="2">
        <v>990.94</v>
      </c>
      <c r="J172" s="2">
        <v>1178.95</v>
      </c>
      <c r="K172" s="2">
        <v>7743.8</v>
      </c>
      <c r="L172" s="2">
        <v>8531.42</v>
      </c>
      <c r="M172" s="2">
        <v>2036.93</v>
      </c>
      <c r="N172" s="2">
        <v>1677.9299999999998</v>
      </c>
      <c r="O172" s="2">
        <v>12246.28</v>
      </c>
      <c r="P172" s="33">
        <v>7338.65</v>
      </c>
      <c r="Q172" s="2">
        <v>3430.06</v>
      </c>
      <c r="R172" s="2">
        <v>2636.6499999999996</v>
      </c>
      <c r="S172" s="2">
        <v>13405.36</v>
      </c>
      <c r="T172" s="33">
        <v>4431.04</v>
      </c>
      <c r="U172" s="2">
        <v>4132.57</v>
      </c>
      <c r="V172" s="2">
        <v>4723.12</v>
      </c>
      <c r="W172" s="2">
        <v>13286.73</v>
      </c>
      <c r="X172" s="44">
        <v>3909.13</v>
      </c>
      <c r="Y172" s="1">
        <v>2150.4699999999998</v>
      </c>
      <c r="Z172" s="1">
        <v>5784.43</v>
      </c>
      <c r="AA172" s="1">
        <v>11844.03</v>
      </c>
    </row>
    <row r="173" spans="1:27" x14ac:dyDescent="0.25">
      <c r="A173" s="43" t="s">
        <v>74</v>
      </c>
      <c r="B173" s="1" t="s">
        <v>36</v>
      </c>
      <c r="C173" s="1">
        <v>1548</v>
      </c>
      <c r="D173" s="1">
        <v>1827</v>
      </c>
      <c r="E173" s="1">
        <v>679</v>
      </c>
      <c r="F173" s="1">
        <v>1499</v>
      </c>
      <c r="G173" s="1">
        <v>1756</v>
      </c>
      <c r="H173" s="33">
        <v>139222.67000000001</v>
      </c>
      <c r="I173" s="2">
        <v>28709.13</v>
      </c>
      <c r="J173" s="2">
        <v>32217.339999999997</v>
      </c>
      <c r="K173" s="2">
        <v>200149.14</v>
      </c>
      <c r="L173" s="2">
        <v>236335.79</v>
      </c>
      <c r="M173" s="2">
        <v>40466.26</v>
      </c>
      <c r="N173" s="2">
        <v>28248.46</v>
      </c>
      <c r="O173" s="2">
        <v>305050.51</v>
      </c>
      <c r="P173" s="33">
        <v>19109.53</v>
      </c>
      <c r="Q173" s="2">
        <v>60345.52</v>
      </c>
      <c r="R173" s="2">
        <v>43360.53</v>
      </c>
      <c r="S173" s="2">
        <v>122815.58</v>
      </c>
      <c r="T173" s="33">
        <v>145923.81</v>
      </c>
      <c r="U173" s="2">
        <v>8925.48</v>
      </c>
      <c r="V173" s="2">
        <v>72208.679999999993</v>
      </c>
      <c r="W173" s="2">
        <v>227057.97</v>
      </c>
      <c r="X173" s="44">
        <v>90631.38</v>
      </c>
      <c r="Y173" s="1">
        <v>57391.62</v>
      </c>
      <c r="Z173" s="1">
        <v>95239.26999999999</v>
      </c>
      <c r="AA173" s="1">
        <v>243262.27</v>
      </c>
    </row>
    <row r="174" spans="1:27" x14ac:dyDescent="0.25">
      <c r="A174" s="43" t="s">
        <v>75</v>
      </c>
      <c r="B174" s="1" t="s">
        <v>36</v>
      </c>
      <c r="C174" s="1">
        <v>14</v>
      </c>
      <c r="D174" s="1">
        <v>15</v>
      </c>
      <c r="E174" s="1">
        <v>11</v>
      </c>
      <c r="F174" s="1">
        <v>17</v>
      </c>
      <c r="G174" s="1">
        <v>19</v>
      </c>
      <c r="H174" s="33">
        <v>641.15</v>
      </c>
      <c r="I174" s="2">
        <v>178.28</v>
      </c>
      <c r="J174" s="2">
        <v>276.05</v>
      </c>
      <c r="K174" s="2">
        <v>1095.48</v>
      </c>
      <c r="L174" s="2">
        <v>1586.08</v>
      </c>
      <c r="M174" s="2">
        <v>407.72</v>
      </c>
      <c r="N174" s="2">
        <v>316.8</v>
      </c>
      <c r="O174" s="2">
        <v>2310.6</v>
      </c>
      <c r="P174" s="33">
        <v>663.7</v>
      </c>
      <c r="Q174" s="2">
        <v>522.67999999999995</v>
      </c>
      <c r="R174" s="2">
        <v>646.97</v>
      </c>
      <c r="S174" s="2">
        <v>1833.35</v>
      </c>
      <c r="T174" s="33">
        <v>968.32</v>
      </c>
      <c r="U174" s="2">
        <v>517.79</v>
      </c>
      <c r="V174" s="2">
        <v>594.79</v>
      </c>
      <c r="W174" s="2">
        <v>2080.9</v>
      </c>
      <c r="X174" s="44">
        <v>736.74</v>
      </c>
      <c r="Y174" s="1">
        <v>477.2</v>
      </c>
      <c r="Z174" s="1">
        <v>518.18000000000006</v>
      </c>
      <c r="AA174" s="1">
        <v>1732.12</v>
      </c>
    </row>
    <row r="175" spans="1:27" x14ac:dyDescent="0.25">
      <c r="A175" s="43" t="s">
        <v>76</v>
      </c>
      <c r="B175" s="1" t="s">
        <v>36</v>
      </c>
      <c r="C175" s="1">
        <v>111</v>
      </c>
      <c r="D175" s="1">
        <v>130</v>
      </c>
      <c r="E175" s="1">
        <v>125</v>
      </c>
      <c r="F175" s="1">
        <v>140</v>
      </c>
      <c r="G175" s="1">
        <v>156</v>
      </c>
      <c r="H175" s="33">
        <v>6809.05</v>
      </c>
      <c r="I175" s="2">
        <v>1948.72</v>
      </c>
      <c r="J175" s="2">
        <v>3319.7</v>
      </c>
      <c r="K175" s="2">
        <v>12077.47</v>
      </c>
      <c r="L175" s="2">
        <v>12889.3</v>
      </c>
      <c r="M175" s="2">
        <v>3131.85</v>
      </c>
      <c r="N175" s="2">
        <v>3076.7</v>
      </c>
      <c r="O175" s="2">
        <v>19097.849999999999</v>
      </c>
      <c r="P175" s="33">
        <v>10272.620000000001</v>
      </c>
      <c r="Q175" s="2">
        <v>5111.59</v>
      </c>
      <c r="R175" s="2">
        <v>3821.29</v>
      </c>
      <c r="S175" s="2">
        <v>19205.5</v>
      </c>
      <c r="T175" s="33">
        <v>11504.93</v>
      </c>
      <c r="U175" s="2">
        <v>5862.97</v>
      </c>
      <c r="V175" s="2">
        <v>6367.6900000000005</v>
      </c>
      <c r="W175" s="2">
        <v>23735.59</v>
      </c>
      <c r="X175" s="44">
        <v>7427.71</v>
      </c>
      <c r="Y175" s="1">
        <v>6402.28</v>
      </c>
      <c r="Z175" s="1">
        <v>9486.4500000000007</v>
      </c>
      <c r="AA175" s="1">
        <v>23316.44</v>
      </c>
    </row>
    <row r="176" spans="1:27" x14ac:dyDescent="0.25">
      <c r="A176" s="43" t="s">
        <v>13</v>
      </c>
      <c r="B176" s="1" t="s">
        <v>36</v>
      </c>
      <c r="C176" s="1">
        <v>289</v>
      </c>
      <c r="D176" s="1">
        <v>305</v>
      </c>
      <c r="E176" s="1">
        <v>280</v>
      </c>
      <c r="F176" s="1">
        <v>322</v>
      </c>
      <c r="G176" s="1">
        <v>339</v>
      </c>
      <c r="H176" s="33">
        <v>15569.37</v>
      </c>
      <c r="I176" s="2">
        <v>4104.95</v>
      </c>
      <c r="J176" s="2">
        <v>12801.3</v>
      </c>
      <c r="K176" s="2">
        <v>32475.62</v>
      </c>
      <c r="L176" s="2">
        <v>28258.22</v>
      </c>
      <c r="M176" s="2">
        <v>7293.38</v>
      </c>
      <c r="N176" s="2">
        <v>14165.5</v>
      </c>
      <c r="O176" s="2">
        <v>49717.1</v>
      </c>
      <c r="P176" s="33">
        <v>20486.61</v>
      </c>
      <c r="Q176" s="2">
        <v>10712.32</v>
      </c>
      <c r="R176" s="2">
        <v>14245.28</v>
      </c>
      <c r="S176" s="2">
        <v>45444.21</v>
      </c>
      <c r="T176" s="33">
        <v>21060.98</v>
      </c>
      <c r="U176" s="2">
        <v>10955.26</v>
      </c>
      <c r="V176" s="2">
        <v>18363.46</v>
      </c>
      <c r="W176" s="2">
        <v>50379.7</v>
      </c>
      <c r="X176" s="44">
        <v>13557.04</v>
      </c>
      <c r="Y176" s="1">
        <v>12328.4</v>
      </c>
      <c r="Z176" s="1">
        <v>20914.98</v>
      </c>
      <c r="AA176" s="1">
        <v>46800.42</v>
      </c>
    </row>
    <row r="177" spans="1:27" x14ac:dyDescent="0.25">
      <c r="A177" s="43" t="s">
        <v>77</v>
      </c>
      <c r="B177" s="1" t="s">
        <v>36</v>
      </c>
      <c r="C177" s="1">
        <v>77</v>
      </c>
      <c r="D177" s="1">
        <v>114</v>
      </c>
      <c r="E177" s="1">
        <v>81</v>
      </c>
      <c r="F177" s="1">
        <v>121</v>
      </c>
      <c r="G177" s="1">
        <v>147</v>
      </c>
      <c r="H177" s="33">
        <v>5193.45</v>
      </c>
      <c r="I177" s="2">
        <v>4524.0200000000004</v>
      </c>
      <c r="J177" s="2">
        <v>3655.14</v>
      </c>
      <c r="K177" s="2">
        <v>13372.61</v>
      </c>
      <c r="L177" s="2">
        <v>13774.47</v>
      </c>
      <c r="M177" s="2">
        <v>2934.75</v>
      </c>
      <c r="N177" s="2">
        <v>6933.35</v>
      </c>
      <c r="O177" s="2">
        <v>23642.57</v>
      </c>
      <c r="P177" s="33">
        <v>9038.2199999999993</v>
      </c>
      <c r="Q177" s="2">
        <v>5692.19</v>
      </c>
      <c r="R177" s="2">
        <v>6048.9</v>
      </c>
      <c r="S177" s="2">
        <v>20779.310000000001</v>
      </c>
      <c r="T177" s="33">
        <v>12279.07</v>
      </c>
      <c r="U177" s="2">
        <v>5498.57</v>
      </c>
      <c r="V177" s="2">
        <v>8908.9</v>
      </c>
      <c r="W177" s="2">
        <v>26686.54</v>
      </c>
      <c r="X177" s="44">
        <v>8845.76</v>
      </c>
      <c r="Y177" s="1">
        <v>7183.98</v>
      </c>
      <c r="Z177" s="1">
        <v>11561.98</v>
      </c>
      <c r="AA177" s="1">
        <v>27591.72</v>
      </c>
    </row>
    <row r="178" spans="1:27" x14ac:dyDescent="0.25">
      <c r="A178" s="43" t="s">
        <v>78</v>
      </c>
      <c r="B178" s="1" t="s">
        <v>36</v>
      </c>
      <c r="C178" s="1">
        <v>42</v>
      </c>
      <c r="D178" s="1">
        <v>56</v>
      </c>
      <c r="E178" s="1">
        <v>42</v>
      </c>
      <c r="F178" s="1">
        <v>70</v>
      </c>
      <c r="G178" s="1">
        <v>73</v>
      </c>
      <c r="H178" s="33">
        <v>2717.61</v>
      </c>
      <c r="I178" s="2">
        <v>442.52</v>
      </c>
      <c r="J178" s="2">
        <v>2415.88</v>
      </c>
      <c r="K178" s="2">
        <v>5576.01</v>
      </c>
      <c r="L178" s="2">
        <v>6709.08</v>
      </c>
      <c r="M178" s="2">
        <v>506.95</v>
      </c>
      <c r="N178" s="2">
        <v>611.68999999999994</v>
      </c>
      <c r="O178" s="2">
        <v>7827.72</v>
      </c>
      <c r="P178" s="33">
        <v>3548.75</v>
      </c>
      <c r="Q178" s="2">
        <v>1665.12</v>
      </c>
      <c r="R178" s="2">
        <v>930.21</v>
      </c>
      <c r="S178" s="2">
        <v>6144.08</v>
      </c>
      <c r="T178" s="33">
        <v>5968.94</v>
      </c>
      <c r="U178" s="2">
        <v>2028.39</v>
      </c>
      <c r="V178" s="2">
        <v>1923.7</v>
      </c>
      <c r="W178" s="2">
        <v>9921.0300000000007</v>
      </c>
      <c r="X178" s="44">
        <v>3690.36</v>
      </c>
      <c r="Y178" s="1">
        <v>2407.87</v>
      </c>
      <c r="Z178" s="1">
        <v>2905.6</v>
      </c>
      <c r="AA178" s="1">
        <v>9003.83</v>
      </c>
    </row>
    <row r="179" spans="1:27" x14ac:dyDescent="0.25">
      <c r="A179" s="43" t="s">
        <v>21</v>
      </c>
      <c r="B179" s="1" t="s">
        <v>36</v>
      </c>
      <c r="C179" s="1">
        <v>136</v>
      </c>
      <c r="D179" s="1">
        <v>153</v>
      </c>
      <c r="E179" s="1">
        <v>119</v>
      </c>
      <c r="F179" s="1">
        <v>164</v>
      </c>
      <c r="G179" s="1">
        <v>145</v>
      </c>
      <c r="H179" s="33">
        <v>8319.86</v>
      </c>
      <c r="I179" s="2">
        <v>1781.12</v>
      </c>
      <c r="J179" s="2">
        <v>5031.74</v>
      </c>
      <c r="K179" s="2">
        <v>15132.72</v>
      </c>
      <c r="L179" s="2">
        <v>15977.58</v>
      </c>
      <c r="M179" s="2">
        <v>4072.51</v>
      </c>
      <c r="N179" s="2">
        <v>5489.66</v>
      </c>
      <c r="O179" s="2">
        <v>25539.75</v>
      </c>
      <c r="P179" s="33">
        <v>9752.7099999999991</v>
      </c>
      <c r="Q179" s="2">
        <v>6426.05</v>
      </c>
      <c r="R179" s="2">
        <v>4775.18</v>
      </c>
      <c r="S179" s="2">
        <v>20953.939999999999</v>
      </c>
      <c r="T179" s="33">
        <v>12225.86</v>
      </c>
      <c r="U179" s="2">
        <v>5474.71</v>
      </c>
      <c r="V179" s="2">
        <v>7816.91</v>
      </c>
      <c r="W179" s="2">
        <v>25517.48</v>
      </c>
      <c r="X179" s="44">
        <v>7210.1</v>
      </c>
      <c r="Y179" s="1">
        <v>6723.78</v>
      </c>
      <c r="Z179" s="1">
        <v>9359.880000000001</v>
      </c>
      <c r="AA179" s="1">
        <v>23293.759999999998</v>
      </c>
    </row>
    <row r="180" spans="1:27" x14ac:dyDescent="0.25">
      <c r="A180" s="40" t="s">
        <v>79</v>
      </c>
      <c r="B180" s="1" t="s">
        <v>36</v>
      </c>
      <c r="C180" s="1">
        <v>47</v>
      </c>
      <c r="D180" s="1">
        <v>68</v>
      </c>
      <c r="E180" s="1">
        <v>59</v>
      </c>
      <c r="F180" s="1">
        <v>66</v>
      </c>
      <c r="G180" s="1">
        <v>73</v>
      </c>
      <c r="H180" s="33">
        <v>4256.3500000000004</v>
      </c>
      <c r="I180" s="2">
        <v>686.06</v>
      </c>
      <c r="J180" s="2">
        <v>332.31</v>
      </c>
      <c r="K180" s="2">
        <v>5274.72</v>
      </c>
      <c r="L180" s="2">
        <v>8586.18</v>
      </c>
      <c r="M180" s="2">
        <v>1236.97</v>
      </c>
      <c r="N180" s="2">
        <v>1166.17</v>
      </c>
      <c r="O180" s="2">
        <v>10989.32</v>
      </c>
      <c r="P180" s="33">
        <v>6494.5</v>
      </c>
      <c r="Q180" s="2">
        <v>1532.63</v>
      </c>
      <c r="R180" s="2">
        <v>924.66</v>
      </c>
      <c r="S180" s="2">
        <v>8951.7900000000009</v>
      </c>
      <c r="T180" s="33">
        <v>4319.34</v>
      </c>
      <c r="U180" s="2">
        <v>2103.1999999999998</v>
      </c>
      <c r="V180" s="2">
        <v>1960.34</v>
      </c>
      <c r="W180" s="2">
        <v>8382.8799999999992</v>
      </c>
      <c r="X180" s="44">
        <v>4101.1400000000003</v>
      </c>
      <c r="Y180" s="1">
        <v>2311.41</v>
      </c>
      <c r="Z180" s="1">
        <v>3635.8199999999997</v>
      </c>
      <c r="AA180" s="1">
        <v>10048.370000000001</v>
      </c>
    </row>
    <row r="181" spans="1:27" x14ac:dyDescent="0.25">
      <c r="A181" s="40" t="s">
        <v>80</v>
      </c>
      <c r="B181" s="1" t="s">
        <v>36</v>
      </c>
      <c r="C181" s="1">
        <v>238</v>
      </c>
      <c r="D181" s="1">
        <v>275</v>
      </c>
      <c r="E181" s="1">
        <v>241</v>
      </c>
      <c r="F181" s="1">
        <v>299</v>
      </c>
      <c r="G181" s="1">
        <v>308</v>
      </c>
      <c r="H181" s="33">
        <v>15952.75</v>
      </c>
      <c r="I181" s="2">
        <v>3999.42</v>
      </c>
      <c r="J181" s="2">
        <v>13849.41</v>
      </c>
      <c r="K181" s="2">
        <v>33801.58</v>
      </c>
      <c r="L181" s="2">
        <v>33219</v>
      </c>
      <c r="M181" s="2">
        <v>6386.12</v>
      </c>
      <c r="N181" s="2">
        <v>11752.29</v>
      </c>
      <c r="O181" s="2">
        <v>51357.41</v>
      </c>
      <c r="P181" s="33">
        <v>21971.75</v>
      </c>
      <c r="Q181" s="2">
        <v>11942.02</v>
      </c>
      <c r="R181" s="2">
        <v>13632.04</v>
      </c>
      <c r="S181" s="2">
        <v>47545.81</v>
      </c>
      <c r="T181" s="33">
        <v>25532.59</v>
      </c>
      <c r="U181" s="2">
        <v>10906.21</v>
      </c>
      <c r="V181" s="2">
        <v>18968.05</v>
      </c>
      <c r="W181" s="2">
        <v>55406.85</v>
      </c>
      <c r="X181" s="44">
        <v>14238.55</v>
      </c>
      <c r="Y181" s="1">
        <v>11526.04</v>
      </c>
      <c r="Z181" s="1">
        <v>21513.07</v>
      </c>
      <c r="AA181" s="1">
        <v>47277.66</v>
      </c>
    </row>
    <row r="182" spans="1:27" x14ac:dyDescent="0.25">
      <c r="A182" s="40" t="s">
        <v>81</v>
      </c>
      <c r="B182" s="1" t="s">
        <v>36</v>
      </c>
      <c r="C182" s="1">
        <v>28</v>
      </c>
      <c r="D182" s="1">
        <v>30</v>
      </c>
      <c r="E182" s="1">
        <v>32</v>
      </c>
      <c r="F182" s="1">
        <v>47</v>
      </c>
      <c r="G182" s="1">
        <v>48</v>
      </c>
      <c r="H182" s="33">
        <v>1274.68</v>
      </c>
      <c r="I182" s="2">
        <v>283.52</v>
      </c>
      <c r="J182" s="2">
        <v>279.27999999999997</v>
      </c>
      <c r="K182" s="2">
        <v>1837.48</v>
      </c>
      <c r="L182" s="2">
        <v>2773.33</v>
      </c>
      <c r="M182" s="2">
        <v>271.51</v>
      </c>
      <c r="N182" s="2">
        <v>368.18</v>
      </c>
      <c r="O182" s="2">
        <v>3413.02</v>
      </c>
      <c r="P182" s="33">
        <v>1866.62</v>
      </c>
      <c r="Q182" s="2">
        <v>724.07</v>
      </c>
      <c r="R182" s="2">
        <v>539.29999999999995</v>
      </c>
      <c r="S182" s="2">
        <v>3129.99</v>
      </c>
      <c r="T182" s="33">
        <v>3323.44</v>
      </c>
      <c r="U182" s="2">
        <v>778.52</v>
      </c>
      <c r="V182" s="2">
        <v>731.24</v>
      </c>
      <c r="W182" s="2">
        <v>4833.2</v>
      </c>
      <c r="X182" s="44">
        <v>1922.97</v>
      </c>
      <c r="Y182" s="1">
        <v>1600.45</v>
      </c>
      <c r="Z182" s="1">
        <v>1086.4699999999998</v>
      </c>
      <c r="AA182" s="1">
        <v>4609.8900000000003</v>
      </c>
    </row>
    <row r="183" spans="1:27" x14ac:dyDescent="0.25">
      <c r="A183" s="40" t="s">
        <v>82</v>
      </c>
      <c r="B183" s="1" t="s">
        <v>36</v>
      </c>
      <c r="C183" s="1">
        <v>132</v>
      </c>
      <c r="D183" s="1">
        <v>165</v>
      </c>
      <c r="E183" s="1">
        <v>148</v>
      </c>
      <c r="F183" s="1">
        <v>174</v>
      </c>
      <c r="G183" s="1">
        <v>177</v>
      </c>
      <c r="H183" s="33">
        <v>10104.959999999999</v>
      </c>
      <c r="I183" s="2">
        <v>2028.68</v>
      </c>
      <c r="J183" s="2">
        <v>5572.5999999999995</v>
      </c>
      <c r="K183" s="2">
        <v>17706.240000000002</v>
      </c>
      <c r="L183" s="2">
        <v>23330.29</v>
      </c>
      <c r="M183" s="2">
        <v>3428.4</v>
      </c>
      <c r="N183" s="2">
        <v>6718.13</v>
      </c>
      <c r="O183" s="2">
        <v>33476.82</v>
      </c>
      <c r="P183" s="33">
        <v>13691.38</v>
      </c>
      <c r="Q183" s="2">
        <v>7279.61</v>
      </c>
      <c r="R183" s="2">
        <v>7524.9599999999991</v>
      </c>
      <c r="S183" s="2">
        <v>28495.95</v>
      </c>
      <c r="T183" s="33">
        <v>12877.25</v>
      </c>
      <c r="U183" s="2">
        <v>6580.07</v>
      </c>
      <c r="V183" s="2">
        <v>8941.36</v>
      </c>
      <c r="W183" s="2">
        <v>28398.68</v>
      </c>
      <c r="X183" s="44">
        <v>7703.58</v>
      </c>
      <c r="Y183" s="1">
        <v>6602.24</v>
      </c>
      <c r="Z183" s="1">
        <v>10729.8</v>
      </c>
      <c r="AA183" s="1">
        <v>25035.62</v>
      </c>
    </row>
    <row r="184" spans="1:27" x14ac:dyDescent="0.25">
      <c r="A184" s="40" t="s">
        <v>83</v>
      </c>
      <c r="B184" s="1" t="s">
        <v>36</v>
      </c>
      <c r="C184" s="1">
        <v>565</v>
      </c>
      <c r="D184" s="1">
        <v>685</v>
      </c>
      <c r="E184" s="1">
        <v>595</v>
      </c>
      <c r="F184" s="1">
        <v>687</v>
      </c>
      <c r="G184" s="1">
        <v>716</v>
      </c>
      <c r="H184" s="33">
        <v>35438.89</v>
      </c>
      <c r="I184" s="2">
        <v>9354.74</v>
      </c>
      <c r="J184" s="2">
        <v>23131.83</v>
      </c>
      <c r="K184" s="2">
        <v>67925.460000000006</v>
      </c>
      <c r="L184" s="2">
        <v>73972.95</v>
      </c>
      <c r="M184" s="2">
        <v>15273.93</v>
      </c>
      <c r="N184" s="2">
        <v>25701.06</v>
      </c>
      <c r="O184" s="2">
        <v>114947.94</v>
      </c>
      <c r="P184" s="33">
        <v>48625.21</v>
      </c>
      <c r="Q184" s="2">
        <v>26124.39</v>
      </c>
      <c r="R184" s="2">
        <v>26862.16</v>
      </c>
      <c r="S184" s="2">
        <v>101611.76</v>
      </c>
      <c r="T184" s="33">
        <v>55572.22</v>
      </c>
      <c r="U184" s="2">
        <v>23034.47</v>
      </c>
      <c r="V184" s="2">
        <v>38856.19</v>
      </c>
      <c r="W184" s="2">
        <v>117462.88</v>
      </c>
      <c r="X184" s="44">
        <v>35534.49</v>
      </c>
      <c r="Y184" s="1">
        <v>30283.66</v>
      </c>
      <c r="Z184" s="1">
        <v>45533.36</v>
      </c>
      <c r="AA184" s="1">
        <v>111351.51</v>
      </c>
    </row>
    <row r="185" spans="1:27" x14ac:dyDescent="0.25">
      <c r="A185" s="43" t="s">
        <v>88</v>
      </c>
      <c r="B185" s="1" t="s">
        <v>84</v>
      </c>
      <c r="C185" s="1">
        <v>1</v>
      </c>
      <c r="D185" s="1">
        <v>1</v>
      </c>
      <c r="E185" s="1">
        <v>1</v>
      </c>
      <c r="F185" s="1">
        <v>1</v>
      </c>
      <c r="G185" s="1">
        <v>1</v>
      </c>
      <c r="H185" s="33">
        <v>74.489999999999995</v>
      </c>
      <c r="I185" s="2">
        <v>61.29</v>
      </c>
      <c r="J185" s="2">
        <v>399.21</v>
      </c>
      <c r="K185" s="2">
        <v>534.99</v>
      </c>
      <c r="L185" s="2">
        <v>98.07</v>
      </c>
      <c r="M185" s="2">
        <v>74.489999999999995</v>
      </c>
      <c r="N185" s="2">
        <v>460.5</v>
      </c>
      <c r="O185" s="2">
        <v>633.05999999999995</v>
      </c>
      <c r="P185" s="33">
        <v>67.319999999999993</v>
      </c>
      <c r="Q185" s="2">
        <v>98.07</v>
      </c>
      <c r="R185" s="2">
        <v>192.37</v>
      </c>
      <c r="S185" s="2">
        <v>357.76</v>
      </c>
      <c r="T185" s="33">
        <v>77.569999999999993</v>
      </c>
      <c r="U185" s="2">
        <v>67.319999999999993</v>
      </c>
      <c r="V185" s="2">
        <v>290.44</v>
      </c>
      <c r="W185" s="2">
        <v>435.33</v>
      </c>
      <c r="X185" s="44">
        <v>68.88</v>
      </c>
      <c r="Y185" s="1">
        <v>77.569999999999993</v>
      </c>
      <c r="Z185" s="1">
        <v>288.88</v>
      </c>
      <c r="AA185" s="1">
        <v>435.33</v>
      </c>
    </row>
    <row r="186" spans="1:27" x14ac:dyDescent="0.25">
      <c r="A186" s="43" t="s">
        <v>7</v>
      </c>
      <c r="B186" s="1" t="s">
        <v>84</v>
      </c>
      <c r="C186" s="1">
        <v>2</v>
      </c>
      <c r="D186" s="1">
        <v>1</v>
      </c>
      <c r="E186" s="1">
        <v>1</v>
      </c>
      <c r="F186" s="1">
        <v>1</v>
      </c>
      <c r="G186" s="1">
        <v>1</v>
      </c>
      <c r="H186" s="33">
        <v>547.72</v>
      </c>
      <c r="I186" s="2">
        <v>80.31</v>
      </c>
      <c r="J186" s="2">
        <v>0</v>
      </c>
      <c r="K186" s="2">
        <v>628.03</v>
      </c>
      <c r="L186" s="2">
        <v>538.80999999999995</v>
      </c>
      <c r="M186" s="2">
        <v>326.64999999999998</v>
      </c>
      <c r="N186" s="2">
        <v>80.31</v>
      </c>
      <c r="O186" s="2">
        <v>945.77</v>
      </c>
      <c r="P186" s="33">
        <v>297.95</v>
      </c>
      <c r="Q186" s="2">
        <v>538.77</v>
      </c>
      <c r="R186" s="2">
        <v>0</v>
      </c>
      <c r="S186" s="2">
        <v>836.72</v>
      </c>
      <c r="T186" s="33">
        <v>298.97000000000003</v>
      </c>
      <c r="U186" s="2">
        <v>0</v>
      </c>
      <c r="V186" s="2">
        <v>0</v>
      </c>
      <c r="W186" s="2">
        <v>298.97000000000003</v>
      </c>
      <c r="X186" s="44">
        <v>204.77</v>
      </c>
      <c r="Y186" s="1">
        <v>298.97000000000003</v>
      </c>
      <c r="Z186" s="1">
        <v>0</v>
      </c>
      <c r="AA186" s="1">
        <v>503.74</v>
      </c>
    </row>
    <row r="187" spans="1:27" x14ac:dyDescent="0.25">
      <c r="A187" s="43" t="s">
        <v>37</v>
      </c>
      <c r="B187" s="1" t="s">
        <v>84</v>
      </c>
      <c r="C187" s="1">
        <v>47</v>
      </c>
      <c r="D187" s="1">
        <v>43</v>
      </c>
      <c r="E187" s="1">
        <v>39</v>
      </c>
      <c r="F187" s="1">
        <v>49</v>
      </c>
      <c r="G187" s="1">
        <v>47</v>
      </c>
      <c r="H187" s="33">
        <v>9933.4500000000007</v>
      </c>
      <c r="I187" s="2">
        <v>1670.84</v>
      </c>
      <c r="J187" s="2">
        <v>3391.69</v>
      </c>
      <c r="K187" s="2">
        <v>14995.98</v>
      </c>
      <c r="L187" s="2">
        <v>17090.03</v>
      </c>
      <c r="M187" s="2">
        <v>1758.51</v>
      </c>
      <c r="N187" s="2">
        <v>4109.8100000000004</v>
      </c>
      <c r="O187" s="2">
        <v>22958.35</v>
      </c>
      <c r="P187" s="33">
        <v>7409.25</v>
      </c>
      <c r="Q187" s="2">
        <v>3733.1</v>
      </c>
      <c r="R187" s="2">
        <v>4879.92</v>
      </c>
      <c r="S187" s="2">
        <v>16022.27</v>
      </c>
      <c r="T187" s="33">
        <v>13318.26</v>
      </c>
      <c r="U187" s="2">
        <v>2784.96</v>
      </c>
      <c r="V187" s="2">
        <v>7200.02</v>
      </c>
      <c r="W187" s="2">
        <v>23303.24</v>
      </c>
      <c r="X187" s="44">
        <v>12099.15</v>
      </c>
      <c r="Y187" s="1">
        <v>3765.46</v>
      </c>
      <c r="Z187" s="1">
        <v>6493.73</v>
      </c>
      <c r="AA187" s="1">
        <v>22358.34</v>
      </c>
    </row>
    <row r="188" spans="1:27" x14ac:dyDescent="0.25">
      <c r="A188" s="43" t="s">
        <v>34</v>
      </c>
      <c r="B188" s="1" t="s">
        <v>84</v>
      </c>
      <c r="C188" s="1">
        <v>60</v>
      </c>
      <c r="D188" s="1">
        <v>58</v>
      </c>
      <c r="E188" s="1">
        <v>63</v>
      </c>
      <c r="F188" s="1">
        <v>71</v>
      </c>
      <c r="G188" s="1">
        <v>54</v>
      </c>
      <c r="H188" s="33">
        <v>21906.78</v>
      </c>
      <c r="I188" s="2">
        <v>2404.9499999999998</v>
      </c>
      <c r="J188" s="2">
        <v>20723.07</v>
      </c>
      <c r="K188" s="2">
        <v>45034.8</v>
      </c>
      <c r="L188" s="2">
        <v>29858.95</v>
      </c>
      <c r="M188" s="2">
        <v>4253.6099999999997</v>
      </c>
      <c r="N188" s="2">
        <v>21253.78</v>
      </c>
      <c r="O188" s="2">
        <v>55366.34</v>
      </c>
      <c r="P188" s="33">
        <v>26639.8</v>
      </c>
      <c r="Q188" s="2">
        <v>3704.48</v>
      </c>
      <c r="R188" s="2">
        <v>21490.22</v>
      </c>
      <c r="S188" s="2">
        <v>51834.5</v>
      </c>
      <c r="T188" s="33">
        <v>35705.85</v>
      </c>
      <c r="U188" s="2">
        <v>4094.42</v>
      </c>
      <c r="V188" s="2">
        <v>4717.88</v>
      </c>
      <c r="W188" s="2">
        <v>44518.15</v>
      </c>
      <c r="X188" s="44">
        <v>14853.29</v>
      </c>
      <c r="Y188" s="1">
        <v>4428.47</v>
      </c>
      <c r="Z188" s="1">
        <v>3848.1899999999996</v>
      </c>
      <c r="AA188" s="1">
        <v>23129.95</v>
      </c>
    </row>
    <row r="189" spans="1:27" x14ac:dyDescent="0.25">
      <c r="A189" s="43" t="s">
        <v>30</v>
      </c>
      <c r="B189" s="1" t="s">
        <v>84</v>
      </c>
      <c r="C189" s="1">
        <v>113</v>
      </c>
      <c r="D189" s="1">
        <v>131</v>
      </c>
      <c r="E189" s="1">
        <v>68</v>
      </c>
      <c r="F189" s="1">
        <v>110</v>
      </c>
      <c r="G189" s="1">
        <v>116</v>
      </c>
      <c r="H189" s="33">
        <v>33460.129999999997</v>
      </c>
      <c r="I189" s="2">
        <v>7015.21</v>
      </c>
      <c r="J189" s="2">
        <v>24183.37</v>
      </c>
      <c r="K189" s="2">
        <v>64658.71</v>
      </c>
      <c r="L189" s="2">
        <v>34287.129999999997</v>
      </c>
      <c r="M189" s="2">
        <v>11219.19</v>
      </c>
      <c r="N189" s="2">
        <v>24556.28</v>
      </c>
      <c r="O189" s="2">
        <v>70062.600000000006</v>
      </c>
      <c r="P189" s="33">
        <v>8305.64</v>
      </c>
      <c r="Q189" s="2">
        <v>8204.86</v>
      </c>
      <c r="R189" s="2">
        <v>19676.16</v>
      </c>
      <c r="S189" s="2">
        <v>36186.660000000003</v>
      </c>
      <c r="T189" s="33">
        <v>37284.47</v>
      </c>
      <c r="U189" s="2">
        <v>4036.6</v>
      </c>
      <c r="V189" s="2">
        <v>18793.739999999998</v>
      </c>
      <c r="W189" s="2">
        <v>60114.81</v>
      </c>
      <c r="X189" s="44">
        <v>21210.99</v>
      </c>
      <c r="Y189" s="1">
        <v>18412.82</v>
      </c>
      <c r="Z189" s="1">
        <v>18907.010000000002</v>
      </c>
      <c r="AA189" s="1">
        <v>58530.82</v>
      </c>
    </row>
    <row r="190" spans="1:27" x14ac:dyDescent="0.25">
      <c r="A190" s="43" t="s">
        <v>38</v>
      </c>
      <c r="B190" s="1" t="s">
        <v>84</v>
      </c>
      <c r="C190" s="1">
        <v>109</v>
      </c>
      <c r="D190" s="1">
        <v>124</v>
      </c>
      <c r="E190" s="1">
        <v>73</v>
      </c>
      <c r="F190" s="1">
        <v>117</v>
      </c>
      <c r="G190" s="1">
        <v>115</v>
      </c>
      <c r="H190" s="33">
        <v>23694.49</v>
      </c>
      <c r="I190" s="2">
        <v>2843.57</v>
      </c>
      <c r="J190" s="2">
        <v>18170.070000000003</v>
      </c>
      <c r="K190" s="2">
        <v>44708.13</v>
      </c>
      <c r="L190" s="2">
        <v>31767.84</v>
      </c>
      <c r="M190" s="2">
        <v>7084.2</v>
      </c>
      <c r="N190" s="2">
        <v>16344.31</v>
      </c>
      <c r="O190" s="2">
        <v>55196.35</v>
      </c>
      <c r="P190" s="33">
        <v>6238.7</v>
      </c>
      <c r="Q190" s="2">
        <v>11356.57</v>
      </c>
      <c r="R190" s="2">
        <v>16099.7</v>
      </c>
      <c r="S190" s="2">
        <v>33694.97</v>
      </c>
      <c r="T190" s="33">
        <v>29637.34</v>
      </c>
      <c r="U190" s="2">
        <v>3462.61</v>
      </c>
      <c r="V190" s="2">
        <v>21708.94</v>
      </c>
      <c r="W190" s="2">
        <v>54808.89</v>
      </c>
      <c r="X190" s="44">
        <v>14990.48</v>
      </c>
      <c r="Y190" s="1">
        <v>12359.24</v>
      </c>
      <c r="Z190" s="1">
        <v>12843.44</v>
      </c>
      <c r="AA190" s="1">
        <v>40193.160000000003</v>
      </c>
    </row>
    <row r="191" spans="1:27" x14ac:dyDescent="0.25">
      <c r="A191" s="43" t="s">
        <v>39</v>
      </c>
      <c r="B191" s="1" t="s">
        <v>84</v>
      </c>
      <c r="C191" s="1">
        <v>24</v>
      </c>
      <c r="D191" s="1">
        <v>22</v>
      </c>
      <c r="E191" s="1">
        <v>9</v>
      </c>
      <c r="F191" s="1">
        <v>19</v>
      </c>
      <c r="G191" s="1">
        <v>36</v>
      </c>
      <c r="H191" s="33">
        <v>5214.55</v>
      </c>
      <c r="I191" s="2">
        <v>665.7</v>
      </c>
      <c r="J191" s="2">
        <v>5120.1499999999996</v>
      </c>
      <c r="K191" s="2">
        <v>11000.4</v>
      </c>
      <c r="L191" s="2">
        <v>5925.18</v>
      </c>
      <c r="M191" s="2">
        <v>2981.01</v>
      </c>
      <c r="N191" s="2">
        <v>5447.6399999999994</v>
      </c>
      <c r="O191" s="2">
        <v>14353.83</v>
      </c>
      <c r="P191" s="33">
        <v>1061.68</v>
      </c>
      <c r="Q191" s="2">
        <v>1352.54</v>
      </c>
      <c r="R191" s="2">
        <v>6336.58</v>
      </c>
      <c r="S191" s="2">
        <v>8750.7999999999993</v>
      </c>
      <c r="T191" s="33">
        <v>4322.41</v>
      </c>
      <c r="U191" s="2">
        <v>770.33</v>
      </c>
      <c r="V191" s="2">
        <v>7589.12</v>
      </c>
      <c r="W191" s="2">
        <v>12681.86</v>
      </c>
      <c r="X191" s="44">
        <v>5400.4</v>
      </c>
      <c r="Y191" s="1">
        <v>990.09</v>
      </c>
      <c r="Z191" s="1">
        <v>1615.9</v>
      </c>
      <c r="AA191" s="1">
        <v>8006.39</v>
      </c>
    </row>
    <row r="192" spans="1:27" x14ac:dyDescent="0.25">
      <c r="A192" s="43" t="s">
        <v>40</v>
      </c>
      <c r="B192" s="1" t="s">
        <v>84</v>
      </c>
      <c r="C192" s="1">
        <v>21</v>
      </c>
      <c r="D192" s="1">
        <v>21</v>
      </c>
      <c r="E192" s="1">
        <v>19</v>
      </c>
      <c r="F192" s="1">
        <v>28</v>
      </c>
      <c r="G192" s="1">
        <v>31</v>
      </c>
      <c r="H192" s="33">
        <v>24943.89</v>
      </c>
      <c r="I192" s="2">
        <v>1476.86</v>
      </c>
      <c r="J192" s="2">
        <v>1158.69</v>
      </c>
      <c r="K192" s="2">
        <v>27579.439999999999</v>
      </c>
      <c r="L192" s="2">
        <v>4243.3900000000003</v>
      </c>
      <c r="M192" s="2">
        <v>304.52999999999997</v>
      </c>
      <c r="N192" s="2">
        <v>1145.6100000000001</v>
      </c>
      <c r="O192" s="2">
        <v>5693.53</v>
      </c>
      <c r="P192" s="33">
        <v>1125.04</v>
      </c>
      <c r="Q192" s="2">
        <v>1439.78</v>
      </c>
      <c r="R192" s="2">
        <v>1341.04</v>
      </c>
      <c r="S192" s="2">
        <v>3905.86</v>
      </c>
      <c r="T192" s="33">
        <v>29438.67</v>
      </c>
      <c r="U192" s="2">
        <v>760.11</v>
      </c>
      <c r="V192" s="2">
        <v>2567.5</v>
      </c>
      <c r="W192" s="2">
        <v>32766.28</v>
      </c>
      <c r="X192" s="44">
        <v>20495.66</v>
      </c>
      <c r="Y192" s="1">
        <v>1516.51</v>
      </c>
      <c r="Z192" s="1">
        <v>2794.88</v>
      </c>
      <c r="AA192" s="1">
        <v>24807.05</v>
      </c>
    </row>
    <row r="193" spans="1:56" x14ac:dyDescent="0.25">
      <c r="A193" s="43" t="s">
        <v>85</v>
      </c>
      <c r="B193" s="1" t="s">
        <v>84</v>
      </c>
      <c r="C193" s="1">
        <v>1</v>
      </c>
      <c r="D193" s="1">
        <v>2</v>
      </c>
      <c r="E193" s="1">
        <v>1</v>
      </c>
      <c r="F193" s="1">
        <v>1</v>
      </c>
      <c r="G193" s="1">
        <v>1</v>
      </c>
      <c r="H193" s="33">
        <v>334.85</v>
      </c>
      <c r="I193" s="2">
        <v>284.2</v>
      </c>
      <c r="J193" s="2">
        <v>0</v>
      </c>
      <c r="K193" s="2">
        <v>619.04999999999995</v>
      </c>
      <c r="L193" s="2">
        <v>340.67</v>
      </c>
      <c r="M193" s="2">
        <v>0</v>
      </c>
      <c r="N193" s="2">
        <v>0</v>
      </c>
      <c r="O193" s="2">
        <v>340.67</v>
      </c>
      <c r="P193" s="33">
        <v>259</v>
      </c>
      <c r="Q193" s="2">
        <v>281.55</v>
      </c>
      <c r="R193" s="2">
        <v>0</v>
      </c>
      <c r="S193" s="2">
        <v>540.54999999999995</v>
      </c>
      <c r="T193" s="33">
        <v>214.93</v>
      </c>
      <c r="U193" s="2">
        <v>0</v>
      </c>
      <c r="V193" s="2">
        <v>0</v>
      </c>
      <c r="W193" s="2">
        <v>214.93</v>
      </c>
      <c r="X193" s="44">
        <v>151.71</v>
      </c>
      <c r="Y193" s="1">
        <v>0</v>
      </c>
      <c r="Z193" s="1">
        <v>0</v>
      </c>
      <c r="AA193" s="1">
        <v>151.71</v>
      </c>
    </row>
    <row r="194" spans="1:56" x14ac:dyDescent="0.25">
      <c r="A194" s="43" t="s">
        <v>41</v>
      </c>
      <c r="B194" s="1" t="s">
        <v>84</v>
      </c>
      <c r="C194" s="1">
        <v>76</v>
      </c>
      <c r="D194" s="1">
        <v>54</v>
      </c>
      <c r="E194" s="1">
        <v>59</v>
      </c>
      <c r="F194" s="1">
        <v>63</v>
      </c>
      <c r="G194" s="1">
        <v>60</v>
      </c>
      <c r="H194" s="33">
        <v>51405.37</v>
      </c>
      <c r="I194" s="2">
        <v>1915.7</v>
      </c>
      <c r="J194" s="2">
        <v>2612.27</v>
      </c>
      <c r="K194" s="2">
        <v>55933.34</v>
      </c>
      <c r="L194" s="2">
        <v>27256.37</v>
      </c>
      <c r="M194" s="2">
        <v>2264.61</v>
      </c>
      <c r="N194" s="2">
        <v>2778.4399999999996</v>
      </c>
      <c r="O194" s="2">
        <v>32299.42</v>
      </c>
      <c r="P194" s="33">
        <v>18906.52</v>
      </c>
      <c r="Q194" s="2">
        <v>2299.62</v>
      </c>
      <c r="R194" s="2">
        <v>3086.6</v>
      </c>
      <c r="S194" s="2">
        <v>24292.74</v>
      </c>
      <c r="T194" s="33">
        <v>20043.48</v>
      </c>
      <c r="U194" s="2">
        <v>2437.64</v>
      </c>
      <c r="V194" s="2">
        <v>3671.66</v>
      </c>
      <c r="W194" s="2">
        <v>26152.78</v>
      </c>
      <c r="X194" s="44">
        <v>9360.94</v>
      </c>
      <c r="Y194" s="1">
        <v>3405.84</v>
      </c>
      <c r="Z194" s="1">
        <v>4968.1399999999994</v>
      </c>
      <c r="AA194" s="1">
        <v>17734.919999999998</v>
      </c>
    </row>
    <row r="195" spans="1:56" x14ac:dyDescent="0.25">
      <c r="A195" s="43" t="s">
        <v>42</v>
      </c>
      <c r="B195" s="1" t="s">
        <v>84</v>
      </c>
      <c r="C195" s="1">
        <v>1</v>
      </c>
      <c r="D195" s="1">
        <v>1</v>
      </c>
      <c r="E195" s="1">
        <v>2</v>
      </c>
      <c r="G195" s="1">
        <v>1</v>
      </c>
      <c r="H195" s="33">
        <v>255.91</v>
      </c>
      <c r="I195" s="2">
        <v>0</v>
      </c>
      <c r="J195" s="2">
        <v>0</v>
      </c>
      <c r="K195" s="2">
        <v>255.91</v>
      </c>
      <c r="L195" s="2">
        <v>360.46</v>
      </c>
      <c r="M195" s="2">
        <v>0</v>
      </c>
      <c r="N195" s="2">
        <v>0</v>
      </c>
      <c r="O195" s="2">
        <v>360.46</v>
      </c>
      <c r="P195" s="33">
        <v>1057.1099999999999</v>
      </c>
      <c r="Q195" s="2">
        <v>0</v>
      </c>
      <c r="R195" s="2">
        <v>0</v>
      </c>
      <c r="S195" s="2">
        <v>1057.1099999999999</v>
      </c>
      <c r="T195" s="33"/>
      <c r="U195" s="2"/>
      <c r="V195" s="2"/>
      <c r="W195" s="2"/>
      <c r="X195" s="44">
        <v>142.96</v>
      </c>
      <c r="Y195" s="1">
        <v>0</v>
      </c>
      <c r="Z195" s="1">
        <v>0</v>
      </c>
      <c r="AA195" s="1">
        <v>142.96</v>
      </c>
    </row>
    <row r="196" spans="1:56" x14ac:dyDescent="0.25">
      <c r="A196" s="43" t="s">
        <v>43</v>
      </c>
      <c r="B196" s="1" t="s">
        <v>84</v>
      </c>
      <c r="C196" s="1">
        <v>1</v>
      </c>
      <c r="D196" s="1">
        <v>6</v>
      </c>
      <c r="E196" s="1">
        <v>4</v>
      </c>
      <c r="F196" s="1">
        <v>3</v>
      </c>
      <c r="G196" s="1">
        <v>5</v>
      </c>
      <c r="H196" s="33">
        <v>53.72</v>
      </c>
      <c r="I196" s="2">
        <v>0</v>
      </c>
      <c r="J196" s="2">
        <v>0</v>
      </c>
      <c r="K196" s="2">
        <v>53.72</v>
      </c>
      <c r="L196" s="2">
        <v>3496.48</v>
      </c>
      <c r="M196" s="2">
        <v>53.72</v>
      </c>
      <c r="N196" s="2">
        <v>0</v>
      </c>
      <c r="O196" s="2">
        <v>3550.2</v>
      </c>
      <c r="P196" s="33">
        <v>976.86</v>
      </c>
      <c r="Q196" s="2">
        <v>1410.42</v>
      </c>
      <c r="R196" s="2">
        <v>53.72</v>
      </c>
      <c r="S196" s="2">
        <v>2441</v>
      </c>
      <c r="T196" s="33">
        <v>885.57</v>
      </c>
      <c r="U196" s="2">
        <v>684.6</v>
      </c>
      <c r="V196" s="2">
        <v>1045.26</v>
      </c>
      <c r="W196" s="2">
        <v>2615.4299999999998</v>
      </c>
      <c r="X196" s="44">
        <v>308.27999999999997</v>
      </c>
      <c r="Y196" s="1">
        <v>885.57</v>
      </c>
      <c r="Z196" s="1">
        <v>1729.8600000000001</v>
      </c>
      <c r="AA196" s="1">
        <v>2923.71</v>
      </c>
    </row>
    <row r="197" spans="1:56" x14ac:dyDescent="0.25">
      <c r="A197" s="43" t="s">
        <v>44</v>
      </c>
      <c r="B197" s="1" t="s">
        <v>84</v>
      </c>
      <c r="C197" s="1">
        <v>65</v>
      </c>
      <c r="D197" s="1">
        <v>71</v>
      </c>
      <c r="E197" s="1">
        <v>48</v>
      </c>
      <c r="F197" s="1">
        <v>67</v>
      </c>
      <c r="G197" s="1">
        <v>66</v>
      </c>
      <c r="H197" s="33">
        <v>8310.41</v>
      </c>
      <c r="I197" s="2">
        <v>3914.94</v>
      </c>
      <c r="J197" s="2">
        <v>6225.47</v>
      </c>
      <c r="K197" s="2">
        <v>18450.82</v>
      </c>
      <c r="L197" s="2">
        <v>21008.65</v>
      </c>
      <c r="M197" s="2">
        <v>3573.94</v>
      </c>
      <c r="N197" s="2">
        <v>9325.5499999999993</v>
      </c>
      <c r="O197" s="2">
        <v>33908.14</v>
      </c>
      <c r="P197" s="33">
        <v>8426.33</v>
      </c>
      <c r="Q197" s="2">
        <v>12451.95</v>
      </c>
      <c r="R197" s="2">
        <v>9668.0400000000009</v>
      </c>
      <c r="S197" s="2">
        <v>30546.32</v>
      </c>
      <c r="T197" s="33">
        <v>8997.5</v>
      </c>
      <c r="U197" s="2">
        <v>4682.63</v>
      </c>
      <c r="V197" s="2">
        <v>14011.46</v>
      </c>
      <c r="W197" s="2">
        <v>27691.59</v>
      </c>
      <c r="X197" s="44">
        <v>5931.01</v>
      </c>
      <c r="Y197" s="1">
        <v>3069.93</v>
      </c>
      <c r="Z197" s="1">
        <v>15423.580000000002</v>
      </c>
      <c r="AA197" s="1">
        <v>24424.52</v>
      </c>
    </row>
    <row r="198" spans="1:56" x14ac:dyDescent="0.25">
      <c r="A198" s="43" t="s">
        <v>17</v>
      </c>
      <c r="B198" s="1" t="s">
        <v>84</v>
      </c>
      <c r="C198" s="1">
        <v>9</v>
      </c>
      <c r="D198" s="1">
        <v>12</v>
      </c>
      <c r="E198" s="1">
        <v>12</v>
      </c>
      <c r="F198" s="1">
        <v>10</v>
      </c>
      <c r="G198" s="1">
        <v>9</v>
      </c>
      <c r="H198" s="33">
        <v>1287.96</v>
      </c>
      <c r="I198" s="2">
        <v>601.41999999999996</v>
      </c>
      <c r="J198" s="2">
        <v>4467.25</v>
      </c>
      <c r="K198" s="2">
        <v>6356.63</v>
      </c>
      <c r="L198" s="2">
        <v>2268.41</v>
      </c>
      <c r="M198" s="2">
        <v>917.78</v>
      </c>
      <c r="N198" s="2">
        <v>5002.83</v>
      </c>
      <c r="O198" s="2">
        <v>8189.02</v>
      </c>
      <c r="P198" s="33">
        <v>1504.16</v>
      </c>
      <c r="Q198" s="2">
        <v>1202.1300000000001</v>
      </c>
      <c r="R198" s="2">
        <v>1920.6100000000001</v>
      </c>
      <c r="S198" s="2">
        <v>4626.8999999999996</v>
      </c>
      <c r="T198" s="33">
        <v>3204.18</v>
      </c>
      <c r="U198" s="2">
        <v>1063.49</v>
      </c>
      <c r="V198" s="2">
        <v>807.19</v>
      </c>
      <c r="W198" s="2">
        <v>5074.8599999999997</v>
      </c>
      <c r="X198" s="44">
        <v>1042.1300000000001</v>
      </c>
      <c r="Y198" s="1">
        <v>1108.5899999999999</v>
      </c>
      <c r="Z198" s="1">
        <v>1475.3600000000001</v>
      </c>
      <c r="AA198" s="1">
        <v>3626.08</v>
      </c>
    </row>
    <row r="199" spans="1:56" x14ac:dyDescent="0.25">
      <c r="A199" s="43" t="s">
        <v>45</v>
      </c>
      <c r="B199" s="1" t="s">
        <v>84</v>
      </c>
      <c r="C199" s="1">
        <v>30</v>
      </c>
      <c r="D199" s="1">
        <v>28</v>
      </c>
      <c r="E199" s="1">
        <v>21</v>
      </c>
      <c r="F199" s="1">
        <v>31</v>
      </c>
      <c r="G199" s="1">
        <v>21</v>
      </c>
      <c r="H199" s="33">
        <v>9221.26</v>
      </c>
      <c r="I199" s="2">
        <v>208.36</v>
      </c>
      <c r="J199" s="2">
        <v>2018.34</v>
      </c>
      <c r="K199" s="2">
        <v>11447.96</v>
      </c>
      <c r="L199" s="2">
        <v>7039.37</v>
      </c>
      <c r="M199" s="2">
        <v>355.99</v>
      </c>
      <c r="N199" s="2">
        <v>2048.02</v>
      </c>
      <c r="O199" s="2">
        <v>9443.3799999999992</v>
      </c>
      <c r="P199" s="33">
        <v>3884.77</v>
      </c>
      <c r="Q199" s="2">
        <v>1144.93</v>
      </c>
      <c r="R199" s="2">
        <v>1188.43</v>
      </c>
      <c r="S199" s="2">
        <v>6218.13</v>
      </c>
      <c r="T199" s="33">
        <v>6758.18</v>
      </c>
      <c r="U199" s="2">
        <v>1178.44</v>
      </c>
      <c r="V199" s="2">
        <v>1349.42</v>
      </c>
      <c r="W199" s="2">
        <v>9286.0400000000009</v>
      </c>
      <c r="X199" s="44">
        <v>2902.51</v>
      </c>
      <c r="Y199" s="1">
        <v>2211.54</v>
      </c>
      <c r="Z199" s="1">
        <v>1713.5</v>
      </c>
      <c r="AA199" s="1">
        <v>6827.55</v>
      </c>
      <c r="AE199" s="2"/>
      <c r="AF199" s="2"/>
      <c r="AG199" s="2"/>
      <c r="AH199" s="2"/>
      <c r="AI199" s="2"/>
      <c r="AJ199" s="2"/>
      <c r="AK199" s="33"/>
      <c r="AL199" s="2"/>
      <c r="AM199" s="2"/>
      <c r="AN199" s="2"/>
      <c r="AO199" s="33"/>
      <c r="AP199" s="2"/>
      <c r="AQ199" s="2"/>
      <c r="AR199" s="2"/>
      <c r="AS199" s="33"/>
      <c r="AT199" s="2"/>
      <c r="AU199" s="2"/>
      <c r="AV199" s="2"/>
      <c r="AW199" s="33"/>
      <c r="AX199" s="2"/>
      <c r="AY199" s="2"/>
      <c r="AZ199" s="2"/>
      <c r="BA199" s="2"/>
      <c r="BB199" s="2"/>
      <c r="BC199" s="2"/>
      <c r="BD199" s="2"/>
    </row>
    <row r="200" spans="1:56" x14ac:dyDescent="0.25">
      <c r="A200" s="43" t="s">
        <v>46</v>
      </c>
      <c r="B200" s="1" t="s">
        <v>84</v>
      </c>
      <c r="E200" s="1">
        <v>2</v>
      </c>
      <c r="G200" s="1">
        <v>1</v>
      </c>
      <c r="H200" s="33"/>
      <c r="I200" s="2"/>
      <c r="J200" s="2"/>
      <c r="K200" s="2"/>
      <c r="L200" s="2"/>
      <c r="M200" s="2"/>
      <c r="N200" s="2"/>
      <c r="O200" s="2"/>
      <c r="P200" s="33">
        <v>1396.25</v>
      </c>
      <c r="Q200" s="2">
        <v>0</v>
      </c>
      <c r="R200" s="2">
        <v>0</v>
      </c>
      <c r="S200" s="2">
        <v>1396.25</v>
      </c>
      <c r="T200" s="33"/>
      <c r="U200" s="2"/>
      <c r="V200" s="2"/>
      <c r="W200" s="2"/>
      <c r="X200" s="44">
        <v>25.11</v>
      </c>
      <c r="Y200" s="1">
        <v>0</v>
      </c>
      <c r="Z200" s="1">
        <v>0</v>
      </c>
      <c r="AA200" s="1">
        <v>25.11</v>
      </c>
      <c r="AE200" s="2"/>
      <c r="AF200" s="2"/>
      <c r="AG200" s="2"/>
      <c r="AH200" s="2"/>
      <c r="AI200" s="2"/>
      <c r="AJ200" s="2"/>
      <c r="AK200" s="33"/>
      <c r="AL200" s="2"/>
      <c r="AM200" s="2"/>
      <c r="AN200" s="2"/>
      <c r="AO200" s="33"/>
      <c r="AP200" s="2"/>
      <c r="AQ200" s="2"/>
      <c r="AR200" s="2"/>
      <c r="AS200" s="33"/>
      <c r="AT200" s="2"/>
      <c r="AU200" s="2"/>
      <c r="AV200" s="2"/>
      <c r="AW200" s="33"/>
      <c r="AX200" s="2"/>
      <c r="AY200" s="2"/>
      <c r="AZ200" s="2"/>
      <c r="BA200" s="2"/>
      <c r="BB200" s="2"/>
      <c r="BC200" s="2"/>
      <c r="BD200" s="2"/>
    </row>
    <row r="201" spans="1:56" x14ac:dyDescent="0.25">
      <c r="A201" s="43" t="s">
        <v>31</v>
      </c>
      <c r="B201" s="1" t="s">
        <v>84</v>
      </c>
      <c r="C201" s="1">
        <v>91</v>
      </c>
      <c r="D201" s="1">
        <v>97</v>
      </c>
      <c r="E201" s="1">
        <v>39</v>
      </c>
      <c r="F201" s="1">
        <v>51</v>
      </c>
      <c r="G201" s="1">
        <v>79</v>
      </c>
      <c r="H201" s="33">
        <v>55355.07</v>
      </c>
      <c r="I201" s="2">
        <v>4221.1400000000003</v>
      </c>
      <c r="J201" s="2">
        <v>12061.93</v>
      </c>
      <c r="K201" s="2">
        <v>71638.14</v>
      </c>
      <c r="L201" s="2">
        <v>33297.300000000003</v>
      </c>
      <c r="M201" s="2">
        <v>4563.6899999999996</v>
      </c>
      <c r="N201" s="2">
        <v>9599.16</v>
      </c>
      <c r="O201" s="2">
        <v>47460.15</v>
      </c>
      <c r="P201" s="33">
        <v>4970.3100000000004</v>
      </c>
      <c r="Q201" s="2">
        <v>9110.69</v>
      </c>
      <c r="R201" s="2">
        <v>12563.24</v>
      </c>
      <c r="S201" s="2">
        <v>26644.240000000002</v>
      </c>
      <c r="T201" s="33">
        <v>39515.660000000003</v>
      </c>
      <c r="U201" s="2">
        <v>3222.96</v>
      </c>
      <c r="V201" s="2">
        <v>15859.39</v>
      </c>
      <c r="W201" s="2">
        <v>58598.01</v>
      </c>
      <c r="X201" s="44">
        <v>30236.63</v>
      </c>
      <c r="Y201" s="1">
        <v>55241.22</v>
      </c>
      <c r="Z201" s="1">
        <v>15764.970000000001</v>
      </c>
      <c r="AA201" s="1">
        <v>101242.82</v>
      </c>
      <c r="AE201" s="2"/>
      <c r="AF201" s="2"/>
      <c r="AG201" s="2"/>
      <c r="AH201" s="2"/>
      <c r="AI201" s="2"/>
      <c r="AJ201" s="2"/>
      <c r="AK201" s="33"/>
      <c r="AL201" s="2"/>
      <c r="AM201" s="2"/>
      <c r="AN201" s="2"/>
      <c r="AO201" s="33"/>
      <c r="AP201" s="2"/>
      <c r="AQ201" s="2"/>
      <c r="AR201" s="2"/>
      <c r="AS201" s="33"/>
      <c r="AT201" s="2"/>
      <c r="AU201" s="2"/>
      <c r="AV201" s="2"/>
      <c r="AW201" s="33"/>
      <c r="AX201" s="2"/>
      <c r="AY201" s="2"/>
      <c r="AZ201" s="2"/>
      <c r="BA201" s="2"/>
      <c r="BB201" s="2"/>
      <c r="BC201" s="2"/>
      <c r="BD201" s="2"/>
    </row>
    <row r="202" spans="1:56" x14ac:dyDescent="0.25">
      <c r="A202" s="43" t="s">
        <v>47</v>
      </c>
      <c r="B202" s="1" t="s">
        <v>84</v>
      </c>
      <c r="C202" s="1">
        <v>5</v>
      </c>
      <c r="D202" s="1">
        <v>5</v>
      </c>
      <c r="E202" s="1">
        <v>2</v>
      </c>
      <c r="F202" s="1">
        <v>9</v>
      </c>
      <c r="G202" s="1">
        <v>3</v>
      </c>
      <c r="H202" s="33">
        <v>1147.8399999999999</v>
      </c>
      <c r="I202" s="2">
        <v>236.01</v>
      </c>
      <c r="J202" s="2">
        <v>172.2</v>
      </c>
      <c r="K202" s="2">
        <v>1556.05</v>
      </c>
      <c r="L202" s="2">
        <v>1532.36</v>
      </c>
      <c r="M202" s="2">
        <v>387.25</v>
      </c>
      <c r="N202" s="2">
        <v>0</v>
      </c>
      <c r="O202" s="2">
        <v>1919.61</v>
      </c>
      <c r="P202" s="33">
        <v>940.97</v>
      </c>
      <c r="Q202" s="2">
        <v>631.98</v>
      </c>
      <c r="R202" s="2">
        <v>371.28</v>
      </c>
      <c r="S202" s="2">
        <v>1944.23</v>
      </c>
      <c r="T202" s="33">
        <v>1214.1199999999999</v>
      </c>
      <c r="U202" s="2">
        <v>940.97</v>
      </c>
      <c r="V202" s="2">
        <v>1003.26</v>
      </c>
      <c r="W202" s="2">
        <v>3158.35</v>
      </c>
      <c r="X202" s="44">
        <v>797.12</v>
      </c>
      <c r="Y202" s="1">
        <v>0</v>
      </c>
      <c r="Z202" s="1">
        <v>1928.26</v>
      </c>
      <c r="AA202" s="1">
        <v>2725.38</v>
      </c>
      <c r="AE202" s="2"/>
      <c r="AF202" s="2"/>
      <c r="AG202" s="2"/>
      <c r="AH202" s="2"/>
      <c r="AI202" s="2"/>
      <c r="AJ202" s="2"/>
      <c r="AK202" s="33"/>
      <c r="AL202" s="2"/>
      <c r="AM202" s="2"/>
      <c r="AN202" s="2"/>
      <c r="AO202" s="33"/>
      <c r="AP202" s="2"/>
      <c r="AQ202" s="2"/>
      <c r="AR202" s="2"/>
      <c r="AS202" s="33"/>
      <c r="AT202" s="2"/>
      <c r="AU202" s="2"/>
      <c r="AV202" s="2"/>
      <c r="AW202" s="33"/>
      <c r="AX202" s="2"/>
      <c r="AY202" s="2"/>
      <c r="AZ202" s="2"/>
      <c r="BA202" s="2"/>
      <c r="BB202" s="2"/>
      <c r="BC202" s="2"/>
      <c r="BD202" s="2"/>
    </row>
    <row r="203" spans="1:56" x14ac:dyDescent="0.25">
      <c r="A203" s="43" t="s">
        <v>48</v>
      </c>
      <c r="B203" s="1" t="s">
        <v>84</v>
      </c>
      <c r="C203" s="1">
        <v>2</v>
      </c>
      <c r="E203" s="1">
        <v>1</v>
      </c>
      <c r="F203" s="1">
        <v>2</v>
      </c>
      <c r="G203" s="1">
        <v>1</v>
      </c>
      <c r="H203" s="33">
        <v>53.64</v>
      </c>
      <c r="I203" s="2">
        <v>16.47</v>
      </c>
      <c r="J203" s="2">
        <v>187.23</v>
      </c>
      <c r="K203" s="2">
        <v>257.33999999999997</v>
      </c>
      <c r="L203" s="2"/>
      <c r="M203" s="2"/>
      <c r="N203" s="2"/>
      <c r="O203" s="2"/>
      <c r="P203" s="33">
        <v>86.56</v>
      </c>
      <c r="Q203" s="2">
        <v>0</v>
      </c>
      <c r="R203" s="2">
        <v>0</v>
      </c>
      <c r="S203" s="2">
        <v>86.56</v>
      </c>
      <c r="T203" s="33">
        <v>38.43</v>
      </c>
      <c r="U203" s="2">
        <v>86.56</v>
      </c>
      <c r="V203" s="2">
        <v>0</v>
      </c>
      <c r="W203" s="2">
        <v>124.99</v>
      </c>
      <c r="X203" s="44">
        <v>21.31</v>
      </c>
      <c r="Y203" s="1">
        <v>24.65</v>
      </c>
      <c r="Z203" s="1">
        <v>86.56</v>
      </c>
      <c r="AA203" s="1">
        <v>132.52000000000001</v>
      </c>
      <c r="AE203" s="2"/>
      <c r="AF203" s="2"/>
      <c r="AG203" s="2"/>
      <c r="AH203" s="2"/>
      <c r="AI203" s="2"/>
      <c r="AJ203" s="2"/>
      <c r="AK203" s="33"/>
      <c r="AL203" s="2"/>
      <c r="AM203" s="2"/>
      <c r="AN203" s="2"/>
      <c r="AO203" s="33"/>
      <c r="AP203" s="2"/>
      <c r="AQ203" s="2"/>
      <c r="AR203" s="2"/>
      <c r="AS203" s="33"/>
      <c r="AT203" s="2"/>
      <c r="AU203" s="2"/>
      <c r="AV203" s="2"/>
      <c r="AW203" s="33"/>
      <c r="AX203" s="2"/>
      <c r="AY203" s="2"/>
      <c r="AZ203" s="2"/>
      <c r="BA203" s="2"/>
      <c r="BB203" s="2"/>
      <c r="BC203" s="2"/>
      <c r="BD203" s="2"/>
    </row>
    <row r="204" spans="1:56" x14ac:dyDescent="0.25">
      <c r="A204" s="43" t="s">
        <v>32</v>
      </c>
      <c r="B204" s="1" t="s">
        <v>84</v>
      </c>
      <c r="C204" s="1">
        <v>30</v>
      </c>
      <c r="D204" s="1">
        <v>38</v>
      </c>
      <c r="E204" s="1">
        <v>31</v>
      </c>
      <c r="F204" s="1">
        <v>42</v>
      </c>
      <c r="G204" s="1">
        <v>52</v>
      </c>
      <c r="H204" s="33">
        <v>12272.07</v>
      </c>
      <c r="I204" s="2">
        <v>1040.0899999999999</v>
      </c>
      <c r="J204" s="2">
        <v>7407.0599999999995</v>
      </c>
      <c r="K204" s="2">
        <v>20719.22</v>
      </c>
      <c r="L204" s="2">
        <v>14372.99</v>
      </c>
      <c r="M204" s="2">
        <v>3072.09</v>
      </c>
      <c r="N204" s="2">
        <v>7580.74</v>
      </c>
      <c r="O204" s="2">
        <v>25025.82</v>
      </c>
      <c r="P204" s="33">
        <v>16821.189999999999</v>
      </c>
      <c r="Q204" s="2">
        <v>11401.79</v>
      </c>
      <c r="R204" s="2">
        <v>11170.650000000001</v>
      </c>
      <c r="S204" s="2">
        <v>39393.629999999997</v>
      </c>
      <c r="T204" s="33">
        <v>9712.48</v>
      </c>
      <c r="U204" s="2">
        <v>15247.73</v>
      </c>
      <c r="V204" s="2">
        <v>19030.14</v>
      </c>
      <c r="W204" s="2">
        <v>43990.35</v>
      </c>
      <c r="X204" s="44">
        <v>11849.13</v>
      </c>
      <c r="Y204" s="1">
        <v>7049.42</v>
      </c>
      <c r="Z204" s="1">
        <v>24210.370000000003</v>
      </c>
      <c r="AA204" s="1">
        <v>43108.92</v>
      </c>
      <c r="AE204" s="2"/>
      <c r="AF204" s="2"/>
      <c r="AG204" s="2"/>
      <c r="AH204" s="2"/>
      <c r="AI204" s="2"/>
      <c r="AJ204" s="2"/>
      <c r="AK204" s="33"/>
      <c r="AL204" s="2"/>
      <c r="AM204" s="2"/>
      <c r="AN204" s="2"/>
      <c r="AO204" s="33"/>
      <c r="AP204" s="2"/>
      <c r="AQ204" s="2"/>
      <c r="AR204" s="2"/>
      <c r="AS204" s="33"/>
      <c r="AT204" s="2"/>
      <c r="AU204" s="2"/>
      <c r="AV204" s="2"/>
      <c r="AW204" s="33"/>
      <c r="AX204" s="2"/>
      <c r="AY204" s="2"/>
      <c r="AZ204" s="2"/>
      <c r="BA204" s="2"/>
      <c r="BB204" s="2"/>
      <c r="BC204" s="2"/>
      <c r="BD204" s="2"/>
    </row>
    <row r="205" spans="1:56" x14ac:dyDescent="0.25">
      <c r="A205" s="43" t="s">
        <v>49</v>
      </c>
      <c r="B205" s="1" t="s">
        <v>84</v>
      </c>
      <c r="C205" s="1">
        <v>6</v>
      </c>
      <c r="D205" s="1">
        <v>8</v>
      </c>
      <c r="E205" s="1">
        <v>8</v>
      </c>
      <c r="F205" s="1">
        <v>10</v>
      </c>
      <c r="G205" s="1">
        <v>7</v>
      </c>
      <c r="H205" s="33">
        <v>338.24</v>
      </c>
      <c r="I205" s="2">
        <v>103.55</v>
      </c>
      <c r="J205" s="2">
        <v>81.89</v>
      </c>
      <c r="K205" s="2">
        <v>523.67999999999995</v>
      </c>
      <c r="L205" s="2">
        <v>439.06</v>
      </c>
      <c r="M205" s="2">
        <v>92.8</v>
      </c>
      <c r="N205" s="2">
        <v>153.5</v>
      </c>
      <c r="O205" s="2">
        <v>685.36</v>
      </c>
      <c r="P205" s="33">
        <v>519.6</v>
      </c>
      <c r="Q205" s="2">
        <v>144.46</v>
      </c>
      <c r="R205" s="2">
        <v>238.62</v>
      </c>
      <c r="S205" s="2">
        <v>902.68</v>
      </c>
      <c r="T205" s="33">
        <v>738.62</v>
      </c>
      <c r="U205" s="2">
        <v>491.07</v>
      </c>
      <c r="V205" s="2">
        <v>342.41</v>
      </c>
      <c r="W205" s="2">
        <v>1572.1</v>
      </c>
      <c r="X205" s="44">
        <v>167.81</v>
      </c>
      <c r="Y205" s="1">
        <v>533.19000000000005</v>
      </c>
      <c r="Z205" s="1">
        <v>778.87</v>
      </c>
      <c r="AA205" s="1">
        <v>1479.87</v>
      </c>
      <c r="AE205" s="2"/>
      <c r="AF205" s="2"/>
      <c r="AG205" s="2"/>
      <c r="AH205" s="2"/>
      <c r="AI205" s="2"/>
      <c r="AJ205" s="2"/>
      <c r="AK205" s="33"/>
      <c r="AL205" s="2"/>
      <c r="AM205" s="2"/>
      <c r="AN205" s="2"/>
      <c r="AO205" s="33"/>
      <c r="AP205" s="2"/>
      <c r="AQ205" s="2"/>
      <c r="AR205" s="2"/>
      <c r="AS205" s="33"/>
      <c r="AT205" s="2"/>
      <c r="AU205" s="2"/>
      <c r="AV205" s="2"/>
      <c r="AW205" s="33"/>
      <c r="AX205" s="2"/>
      <c r="AY205" s="2"/>
      <c r="AZ205" s="2"/>
      <c r="BA205" s="2"/>
      <c r="BB205" s="2"/>
      <c r="BC205" s="2"/>
      <c r="BD205" s="2"/>
    </row>
    <row r="206" spans="1:56" x14ac:dyDescent="0.25">
      <c r="A206" s="43" t="s">
        <v>50</v>
      </c>
      <c r="B206" s="1" t="s">
        <v>84</v>
      </c>
      <c r="C206" s="1">
        <v>9</v>
      </c>
      <c r="D206" s="1">
        <v>12</v>
      </c>
      <c r="E206" s="1">
        <v>9</v>
      </c>
      <c r="F206" s="1">
        <v>15</v>
      </c>
      <c r="G206" s="1">
        <v>14</v>
      </c>
      <c r="H206" s="33">
        <v>3959.02</v>
      </c>
      <c r="I206" s="2">
        <v>0</v>
      </c>
      <c r="J206" s="2">
        <v>17901.02</v>
      </c>
      <c r="K206" s="2">
        <v>21860.04</v>
      </c>
      <c r="L206" s="2">
        <v>4666.1400000000003</v>
      </c>
      <c r="M206" s="2">
        <v>3308.17</v>
      </c>
      <c r="N206" s="2">
        <v>17814.27</v>
      </c>
      <c r="O206" s="2">
        <v>25788.58</v>
      </c>
      <c r="P206" s="33">
        <v>3618.39</v>
      </c>
      <c r="Q206" s="2">
        <v>3627.29</v>
      </c>
      <c r="R206" s="2">
        <v>10883.82</v>
      </c>
      <c r="S206" s="2">
        <v>18129.5</v>
      </c>
      <c r="T206" s="33">
        <v>5018.01</v>
      </c>
      <c r="U206" s="2">
        <v>3346.22</v>
      </c>
      <c r="V206" s="2">
        <v>14382.59</v>
      </c>
      <c r="W206" s="2">
        <v>22746.82</v>
      </c>
      <c r="X206" s="44">
        <v>1490.6</v>
      </c>
      <c r="Y206" s="1">
        <v>2115.9299999999998</v>
      </c>
      <c r="Z206" s="1">
        <v>14609.14</v>
      </c>
      <c r="AA206" s="1">
        <v>18215.669999999998</v>
      </c>
      <c r="AE206" s="2"/>
      <c r="AF206" s="2"/>
      <c r="AG206" s="2"/>
      <c r="AH206" s="2"/>
      <c r="AI206" s="2"/>
      <c r="AJ206" s="2"/>
      <c r="AK206" s="33"/>
      <c r="AL206" s="2"/>
      <c r="AM206" s="2"/>
      <c r="AN206" s="2"/>
      <c r="AO206" s="33"/>
      <c r="AP206" s="2"/>
      <c r="AQ206" s="2"/>
      <c r="AR206" s="2"/>
      <c r="AS206" s="33"/>
      <c r="AT206" s="2"/>
      <c r="AU206" s="2"/>
      <c r="AV206" s="2"/>
      <c r="AW206" s="33"/>
      <c r="AX206" s="2"/>
      <c r="AY206" s="2"/>
      <c r="AZ206" s="2"/>
      <c r="BA206" s="2"/>
      <c r="BB206" s="2"/>
      <c r="BC206" s="2"/>
      <c r="BD206" s="2"/>
    </row>
    <row r="207" spans="1:56" x14ac:dyDescent="0.25">
      <c r="A207" s="43" t="s">
        <v>24</v>
      </c>
      <c r="B207" s="1" t="s">
        <v>84</v>
      </c>
      <c r="C207" s="1">
        <v>16</v>
      </c>
      <c r="D207" s="1">
        <v>27</v>
      </c>
      <c r="E207" s="1">
        <v>15</v>
      </c>
      <c r="F207" s="1">
        <v>18</v>
      </c>
      <c r="G207" s="1">
        <v>27</v>
      </c>
      <c r="H207" s="33">
        <v>1892.06</v>
      </c>
      <c r="I207" s="2">
        <v>595.63</v>
      </c>
      <c r="J207" s="2">
        <v>3555.15</v>
      </c>
      <c r="K207" s="2">
        <v>6042.84</v>
      </c>
      <c r="L207" s="2">
        <v>6902.62</v>
      </c>
      <c r="M207" s="2">
        <v>1317.01</v>
      </c>
      <c r="N207" s="2">
        <v>2827.61</v>
      </c>
      <c r="O207" s="2">
        <v>11047.24</v>
      </c>
      <c r="P207" s="33">
        <v>1620.55</v>
      </c>
      <c r="Q207" s="2">
        <v>1563.31</v>
      </c>
      <c r="R207" s="2">
        <v>408.25</v>
      </c>
      <c r="S207" s="2">
        <v>3592.11</v>
      </c>
      <c r="T207" s="33">
        <v>1964.22</v>
      </c>
      <c r="U207" s="2">
        <v>908.06</v>
      </c>
      <c r="V207" s="2">
        <v>1971.56</v>
      </c>
      <c r="W207" s="2">
        <v>4843.84</v>
      </c>
      <c r="X207" s="44">
        <v>10458.030000000001</v>
      </c>
      <c r="Y207" s="1">
        <v>969.25</v>
      </c>
      <c r="Z207" s="1">
        <v>1761.28</v>
      </c>
      <c r="AA207" s="1">
        <v>13188.56</v>
      </c>
      <c r="AE207" s="2"/>
      <c r="AF207" s="2"/>
      <c r="AG207" s="2"/>
      <c r="AH207" s="2"/>
      <c r="AI207" s="2"/>
      <c r="AJ207" s="2"/>
      <c r="AK207" s="33"/>
      <c r="AL207" s="2"/>
      <c r="AM207" s="2"/>
      <c r="AN207" s="2"/>
      <c r="AO207" s="33"/>
      <c r="AP207" s="2"/>
      <c r="AQ207" s="2"/>
      <c r="AR207" s="2"/>
      <c r="AS207" s="33"/>
      <c r="AT207" s="2"/>
      <c r="AU207" s="2"/>
      <c r="AV207" s="2"/>
      <c r="AW207" s="33"/>
      <c r="AX207" s="2"/>
      <c r="AY207" s="2"/>
      <c r="AZ207" s="2"/>
      <c r="BA207" s="2"/>
      <c r="BB207" s="2"/>
      <c r="BC207" s="2"/>
      <c r="BD207" s="2"/>
    </row>
    <row r="208" spans="1:56" x14ac:dyDescent="0.25">
      <c r="A208" s="43" t="s">
        <v>25</v>
      </c>
      <c r="B208" s="1" t="s">
        <v>84</v>
      </c>
      <c r="C208" s="1">
        <v>7</v>
      </c>
      <c r="D208" s="1">
        <v>8</v>
      </c>
      <c r="E208" s="1">
        <v>5</v>
      </c>
      <c r="F208" s="1">
        <v>7</v>
      </c>
      <c r="G208" s="1">
        <v>6</v>
      </c>
      <c r="H208" s="33">
        <v>1282.1500000000001</v>
      </c>
      <c r="I208" s="2">
        <v>174.36</v>
      </c>
      <c r="J208" s="2">
        <v>156.54</v>
      </c>
      <c r="K208" s="2">
        <v>1613.05</v>
      </c>
      <c r="L208" s="2">
        <v>2993.87</v>
      </c>
      <c r="M208" s="2">
        <v>1184.52</v>
      </c>
      <c r="N208" s="2">
        <v>330.9</v>
      </c>
      <c r="O208" s="2">
        <v>4509.29</v>
      </c>
      <c r="P208" s="33">
        <v>1893.87</v>
      </c>
      <c r="Q208" s="2">
        <v>2575.25</v>
      </c>
      <c r="R208" s="2">
        <v>1183.5999999999999</v>
      </c>
      <c r="S208" s="2">
        <v>5652.72</v>
      </c>
      <c r="T208" s="33">
        <v>1903.55</v>
      </c>
      <c r="U208" s="2">
        <v>1097.4000000000001</v>
      </c>
      <c r="V208" s="2">
        <v>2239.58</v>
      </c>
      <c r="W208" s="2">
        <v>5240.53</v>
      </c>
      <c r="X208" s="44">
        <v>534.55999999999995</v>
      </c>
      <c r="Y208" s="1">
        <v>1069.1199999999999</v>
      </c>
      <c r="Z208" s="1">
        <v>3336.98</v>
      </c>
      <c r="AA208" s="1">
        <v>4940.66</v>
      </c>
      <c r="AE208" s="2"/>
      <c r="AF208" s="2"/>
      <c r="AG208" s="2"/>
      <c r="AH208" s="2"/>
      <c r="AI208" s="2"/>
      <c r="AJ208" s="2"/>
      <c r="AK208" s="33"/>
      <c r="AL208" s="2"/>
      <c r="AM208" s="2"/>
      <c r="AN208" s="2"/>
      <c r="AO208" s="33"/>
      <c r="AP208" s="2"/>
      <c r="AQ208" s="2"/>
      <c r="AR208" s="2"/>
      <c r="AS208" s="33"/>
      <c r="AT208" s="2"/>
      <c r="AU208" s="2"/>
      <c r="AV208" s="2"/>
      <c r="AW208" s="33"/>
      <c r="AX208" s="2"/>
      <c r="AY208" s="2"/>
      <c r="AZ208" s="2"/>
      <c r="BA208" s="2"/>
      <c r="BB208" s="2"/>
      <c r="BC208" s="2"/>
      <c r="BD208" s="2"/>
    </row>
    <row r="209" spans="1:56" x14ac:dyDescent="0.25">
      <c r="A209" s="43" t="s">
        <v>51</v>
      </c>
      <c r="B209" s="1" t="s">
        <v>84</v>
      </c>
      <c r="C209" s="1">
        <v>40</v>
      </c>
      <c r="D209" s="1">
        <v>40</v>
      </c>
      <c r="E209" s="1">
        <v>28</v>
      </c>
      <c r="F209" s="1">
        <v>39</v>
      </c>
      <c r="G209" s="1">
        <v>40</v>
      </c>
      <c r="H209" s="33">
        <v>6294.07</v>
      </c>
      <c r="I209" s="2">
        <v>1004.58</v>
      </c>
      <c r="J209" s="2">
        <v>5046.0599999999995</v>
      </c>
      <c r="K209" s="2">
        <v>12344.71</v>
      </c>
      <c r="L209" s="2">
        <v>12558.88</v>
      </c>
      <c r="M209" s="2">
        <v>2692.89</v>
      </c>
      <c r="N209" s="2">
        <v>5440.92</v>
      </c>
      <c r="O209" s="2">
        <v>20692.689999999999</v>
      </c>
      <c r="P209" s="33">
        <v>7432.59</v>
      </c>
      <c r="Q209" s="2">
        <v>5396.1</v>
      </c>
      <c r="R209" s="2">
        <v>2631.38</v>
      </c>
      <c r="S209" s="2">
        <v>15460.07</v>
      </c>
      <c r="T209" s="33">
        <v>26990.71</v>
      </c>
      <c r="U209" s="2">
        <v>5445.31</v>
      </c>
      <c r="V209" s="2">
        <v>6604.5</v>
      </c>
      <c r="W209" s="2">
        <v>39040.519999999997</v>
      </c>
      <c r="X209" s="44">
        <v>9375.33</v>
      </c>
      <c r="Y209" s="1">
        <v>12516.54</v>
      </c>
      <c r="Z209" s="1">
        <v>8019.86</v>
      </c>
      <c r="AA209" s="1">
        <v>29911.73</v>
      </c>
      <c r="AE209" s="2"/>
      <c r="AF209" s="2"/>
      <c r="AG209" s="2"/>
      <c r="AH209" s="2"/>
      <c r="AI209" s="2"/>
      <c r="AJ209" s="2"/>
      <c r="AK209" s="33"/>
      <c r="AL209" s="2"/>
      <c r="AM209" s="2"/>
      <c r="AN209" s="2"/>
      <c r="AO209" s="33"/>
      <c r="AP209" s="2"/>
      <c r="AQ209" s="2"/>
      <c r="AR209" s="2"/>
      <c r="AS209" s="33"/>
      <c r="AT209" s="2"/>
      <c r="AU209" s="2"/>
      <c r="AV209" s="2"/>
      <c r="AW209" s="33"/>
      <c r="AX209" s="2"/>
      <c r="AY209" s="2"/>
      <c r="AZ209" s="2"/>
      <c r="BA209" s="2"/>
      <c r="BB209" s="2"/>
      <c r="BC209" s="2"/>
      <c r="BD209" s="2"/>
    </row>
    <row r="210" spans="1:56" x14ac:dyDescent="0.25">
      <c r="A210" s="43" t="s">
        <v>52</v>
      </c>
      <c r="B210" s="1" t="s">
        <v>84</v>
      </c>
      <c r="C210" s="1">
        <v>10</v>
      </c>
      <c r="D210" s="1">
        <v>12</v>
      </c>
      <c r="E210" s="1">
        <v>4</v>
      </c>
      <c r="F210" s="1">
        <v>4</v>
      </c>
      <c r="G210" s="1">
        <v>8</v>
      </c>
      <c r="H210" s="33">
        <v>1262.5999999999999</v>
      </c>
      <c r="I210" s="2">
        <v>114.85</v>
      </c>
      <c r="J210" s="2">
        <v>117.46000000000001</v>
      </c>
      <c r="K210" s="2">
        <v>1494.91</v>
      </c>
      <c r="L210" s="2">
        <v>3027.59</v>
      </c>
      <c r="M210" s="2">
        <v>127.47</v>
      </c>
      <c r="N210" s="2">
        <v>184.59</v>
      </c>
      <c r="O210" s="2">
        <v>3339.65</v>
      </c>
      <c r="P210" s="33">
        <v>400.81</v>
      </c>
      <c r="Q210" s="2">
        <v>211.51</v>
      </c>
      <c r="R210" s="2">
        <v>168.37</v>
      </c>
      <c r="S210" s="2">
        <v>780.69</v>
      </c>
      <c r="T210" s="33">
        <v>1534.34</v>
      </c>
      <c r="U210" s="2">
        <v>0</v>
      </c>
      <c r="V210" s="2">
        <v>0</v>
      </c>
      <c r="W210" s="2">
        <v>1534.34</v>
      </c>
      <c r="X210" s="44">
        <v>1489.6</v>
      </c>
      <c r="Y210" s="1">
        <v>306.85000000000002</v>
      </c>
      <c r="Z210" s="1">
        <v>13</v>
      </c>
      <c r="AA210" s="1">
        <v>1809.45</v>
      </c>
      <c r="AE210" s="2"/>
      <c r="AF210" s="2"/>
      <c r="AG210" s="2"/>
      <c r="AH210" s="2"/>
      <c r="AI210" s="2"/>
      <c r="AJ210" s="2"/>
      <c r="AK210" s="33"/>
      <c r="AL210" s="2"/>
      <c r="AM210" s="2"/>
      <c r="AN210" s="2"/>
      <c r="AO210" s="33"/>
      <c r="AP210" s="2"/>
      <c r="AQ210" s="2"/>
      <c r="AR210" s="2"/>
      <c r="AS210" s="33"/>
      <c r="AT210" s="2"/>
      <c r="AU210" s="2"/>
      <c r="AV210" s="2"/>
      <c r="AW210" s="33"/>
      <c r="AX210" s="2"/>
      <c r="AY210" s="2"/>
      <c r="AZ210" s="2"/>
      <c r="BA210" s="2"/>
      <c r="BB210" s="2"/>
      <c r="BC210" s="2"/>
      <c r="BD210" s="2"/>
    </row>
    <row r="211" spans="1:56" x14ac:dyDescent="0.25">
      <c r="A211" s="43" t="s">
        <v>53</v>
      </c>
      <c r="B211" s="1" t="s">
        <v>84</v>
      </c>
      <c r="C211" s="1">
        <v>36</v>
      </c>
      <c r="D211" s="1">
        <v>41</v>
      </c>
      <c r="E211" s="1">
        <v>36</v>
      </c>
      <c r="F211" s="1">
        <v>58</v>
      </c>
      <c r="G211" s="1">
        <v>38</v>
      </c>
      <c r="H211" s="33">
        <v>10013.459999999999</v>
      </c>
      <c r="I211" s="2">
        <v>2471.11</v>
      </c>
      <c r="J211" s="2">
        <v>3049.2999999999997</v>
      </c>
      <c r="K211" s="2">
        <v>15533.87</v>
      </c>
      <c r="L211" s="2">
        <v>12683.8</v>
      </c>
      <c r="M211" s="2">
        <v>2247.66</v>
      </c>
      <c r="N211" s="2">
        <v>5358.44</v>
      </c>
      <c r="O211" s="2">
        <v>20289.900000000001</v>
      </c>
      <c r="P211" s="33">
        <v>10136.15</v>
      </c>
      <c r="Q211" s="2">
        <v>1709.14</v>
      </c>
      <c r="R211" s="2">
        <v>5444.03</v>
      </c>
      <c r="S211" s="2">
        <v>17289.32</v>
      </c>
      <c r="T211" s="33">
        <v>24051.11</v>
      </c>
      <c r="U211" s="2">
        <v>2750.34</v>
      </c>
      <c r="V211" s="2">
        <v>4221.2299999999996</v>
      </c>
      <c r="W211" s="2">
        <v>31022.68</v>
      </c>
      <c r="X211" s="44">
        <v>6116.73</v>
      </c>
      <c r="Y211" s="1">
        <v>2158.94</v>
      </c>
      <c r="Z211" s="1">
        <v>4393.95</v>
      </c>
      <c r="AA211" s="1">
        <v>12669.62</v>
      </c>
      <c r="AE211" s="2"/>
      <c r="AF211" s="2"/>
      <c r="AG211" s="2"/>
      <c r="AH211" s="2"/>
      <c r="AI211" s="2"/>
      <c r="AJ211" s="2"/>
      <c r="AK211" s="33"/>
      <c r="AL211" s="2"/>
      <c r="AM211" s="2"/>
      <c r="AN211" s="2"/>
      <c r="AO211" s="33"/>
      <c r="AP211" s="2"/>
      <c r="AQ211" s="2"/>
      <c r="AR211" s="2"/>
      <c r="AS211" s="33"/>
      <c r="AT211" s="2"/>
      <c r="AU211" s="2"/>
      <c r="AV211" s="2"/>
      <c r="AW211" s="33"/>
      <c r="AX211" s="2"/>
      <c r="AY211" s="2"/>
      <c r="AZ211" s="2"/>
      <c r="BA211" s="2"/>
      <c r="BB211" s="2"/>
      <c r="BC211" s="2"/>
      <c r="BD211" s="2"/>
    </row>
    <row r="212" spans="1:56" x14ac:dyDescent="0.25">
      <c r="A212" s="43" t="s">
        <v>54</v>
      </c>
      <c r="B212" s="1" t="s">
        <v>84</v>
      </c>
      <c r="C212" s="1">
        <v>15</v>
      </c>
      <c r="D212" s="1">
        <v>15</v>
      </c>
      <c r="E212" s="1">
        <v>11</v>
      </c>
      <c r="F212" s="1">
        <v>11</v>
      </c>
      <c r="G212" s="1">
        <v>12</v>
      </c>
      <c r="H212" s="33">
        <v>6882.36</v>
      </c>
      <c r="I212" s="2">
        <v>1027.69</v>
      </c>
      <c r="J212" s="2">
        <v>2258.86</v>
      </c>
      <c r="K212" s="2">
        <v>10168.91</v>
      </c>
      <c r="L212" s="2">
        <v>4365.0200000000004</v>
      </c>
      <c r="M212" s="2">
        <v>1899.35</v>
      </c>
      <c r="N212" s="2">
        <v>3131.0499999999997</v>
      </c>
      <c r="O212" s="2">
        <v>9395.42</v>
      </c>
      <c r="P212" s="33">
        <v>3085.1</v>
      </c>
      <c r="Q212" s="2">
        <v>2590.33</v>
      </c>
      <c r="R212" s="2">
        <v>4421.8500000000004</v>
      </c>
      <c r="S212" s="2">
        <v>10097.280000000001</v>
      </c>
      <c r="T212" s="33">
        <v>1302.28</v>
      </c>
      <c r="U212" s="2">
        <v>478.36</v>
      </c>
      <c r="V212" s="2">
        <v>2014.08</v>
      </c>
      <c r="W212" s="2">
        <v>3794.72</v>
      </c>
      <c r="X212" s="44">
        <v>1381.77</v>
      </c>
      <c r="Y212" s="1">
        <v>817.54</v>
      </c>
      <c r="Z212" s="1">
        <v>2489.33</v>
      </c>
      <c r="AA212" s="1">
        <v>4688.6400000000003</v>
      </c>
      <c r="AE212" s="2"/>
      <c r="AF212" s="2"/>
      <c r="AG212" s="2"/>
      <c r="AH212" s="2"/>
      <c r="AI212" s="2"/>
      <c r="AJ212" s="2"/>
      <c r="AK212" s="33"/>
      <c r="AL212" s="2"/>
      <c r="AM212" s="2"/>
      <c r="AN212" s="2"/>
      <c r="AO212" s="33"/>
      <c r="AP212" s="2"/>
      <c r="AQ212" s="2"/>
      <c r="AR212" s="2"/>
      <c r="AS212" s="33"/>
      <c r="AT212" s="2"/>
      <c r="AU212" s="2"/>
      <c r="AV212" s="2"/>
      <c r="AW212" s="33"/>
      <c r="AX212" s="2"/>
      <c r="AY212" s="2"/>
      <c r="AZ212" s="2"/>
      <c r="BA212" s="2"/>
      <c r="BB212" s="2"/>
      <c r="BC212" s="2"/>
      <c r="BD212" s="2"/>
    </row>
    <row r="213" spans="1:56" x14ac:dyDescent="0.25">
      <c r="A213" s="43" t="s">
        <v>18</v>
      </c>
      <c r="B213" s="1" t="s">
        <v>84</v>
      </c>
      <c r="C213" s="1">
        <v>21</v>
      </c>
      <c r="D213" s="1">
        <v>28</v>
      </c>
      <c r="E213" s="1">
        <v>26</v>
      </c>
      <c r="F213" s="1">
        <v>24</v>
      </c>
      <c r="G213" s="1">
        <v>21</v>
      </c>
      <c r="H213" s="33">
        <v>4283.42</v>
      </c>
      <c r="I213" s="2">
        <v>3922.79</v>
      </c>
      <c r="J213" s="2">
        <v>6207.4299999999994</v>
      </c>
      <c r="K213" s="2">
        <v>14413.64</v>
      </c>
      <c r="L213" s="2">
        <v>5312.51</v>
      </c>
      <c r="M213" s="2">
        <v>2639.68</v>
      </c>
      <c r="N213" s="2">
        <v>9875.68</v>
      </c>
      <c r="O213" s="2">
        <v>17827.87</v>
      </c>
      <c r="P213" s="33">
        <v>3918.96</v>
      </c>
      <c r="Q213" s="2">
        <v>3083.69</v>
      </c>
      <c r="R213" s="2">
        <v>10530.380000000001</v>
      </c>
      <c r="S213" s="2">
        <v>17533.03</v>
      </c>
      <c r="T213" s="33">
        <v>2681.43</v>
      </c>
      <c r="U213" s="2">
        <v>2604.4299999999998</v>
      </c>
      <c r="V213" s="2">
        <v>13576.189999999999</v>
      </c>
      <c r="W213" s="2">
        <v>18862.05</v>
      </c>
      <c r="X213" s="44">
        <v>1406.76</v>
      </c>
      <c r="Y213" s="1">
        <v>1889</v>
      </c>
      <c r="Z213" s="1">
        <v>9992.52</v>
      </c>
      <c r="AA213" s="1">
        <v>13288.28</v>
      </c>
      <c r="AE213" s="2"/>
      <c r="AF213" s="2"/>
      <c r="AG213" s="2"/>
      <c r="AH213" s="2"/>
      <c r="AI213" s="2"/>
      <c r="AJ213" s="2"/>
      <c r="AK213" s="33"/>
      <c r="AL213" s="2"/>
      <c r="AM213" s="2"/>
      <c r="AN213" s="2"/>
      <c r="AO213" s="33"/>
      <c r="AP213" s="2"/>
      <c r="AQ213" s="2"/>
      <c r="AR213" s="2"/>
      <c r="AS213" s="33"/>
      <c r="AT213" s="2"/>
      <c r="AU213" s="2"/>
      <c r="AV213" s="2"/>
      <c r="AW213" s="33"/>
      <c r="AX213" s="2"/>
      <c r="AY213" s="2"/>
      <c r="AZ213" s="2"/>
      <c r="BA213" s="2"/>
      <c r="BB213" s="2"/>
      <c r="BC213" s="2"/>
      <c r="BD213" s="2"/>
    </row>
    <row r="214" spans="1:56" x14ac:dyDescent="0.25">
      <c r="A214" s="43" t="s">
        <v>55</v>
      </c>
      <c r="B214" s="1" t="s">
        <v>84</v>
      </c>
      <c r="C214" s="1">
        <v>1</v>
      </c>
      <c r="D214" s="1">
        <v>3</v>
      </c>
      <c r="E214" s="1">
        <v>2</v>
      </c>
      <c r="F214" s="1">
        <v>3</v>
      </c>
      <c r="G214" s="1">
        <v>2</v>
      </c>
      <c r="H214" s="33">
        <v>14.01</v>
      </c>
      <c r="I214" s="2">
        <v>13</v>
      </c>
      <c r="J214" s="2">
        <v>65</v>
      </c>
      <c r="K214" s="2">
        <v>92.01</v>
      </c>
      <c r="L214" s="2">
        <v>323.22000000000003</v>
      </c>
      <c r="M214" s="2">
        <v>14.01</v>
      </c>
      <c r="N214" s="2">
        <v>78</v>
      </c>
      <c r="O214" s="2">
        <v>415.23</v>
      </c>
      <c r="P214" s="33">
        <v>681.37</v>
      </c>
      <c r="Q214" s="2">
        <v>13</v>
      </c>
      <c r="R214" s="2">
        <v>92.01</v>
      </c>
      <c r="S214" s="2">
        <v>786.38</v>
      </c>
      <c r="T214" s="33">
        <v>98.71</v>
      </c>
      <c r="U214" s="2">
        <v>13</v>
      </c>
      <c r="V214" s="2">
        <v>105.01</v>
      </c>
      <c r="W214" s="2">
        <v>216.72</v>
      </c>
      <c r="X214" s="44">
        <v>52</v>
      </c>
      <c r="Y214" s="1">
        <v>13</v>
      </c>
      <c r="Z214" s="1">
        <v>118.01</v>
      </c>
      <c r="AA214" s="1">
        <v>183.01</v>
      </c>
      <c r="AE214" s="2"/>
      <c r="AF214" s="2"/>
      <c r="AG214" s="2"/>
      <c r="AH214" s="2"/>
      <c r="AI214" s="2"/>
      <c r="AJ214" s="2"/>
      <c r="AK214" s="33"/>
      <c r="AL214" s="2"/>
      <c r="AM214" s="2"/>
      <c r="AN214" s="2"/>
      <c r="AO214" s="33"/>
      <c r="AP214" s="2"/>
      <c r="AQ214" s="2"/>
      <c r="AR214" s="2"/>
      <c r="AS214" s="33"/>
      <c r="AT214" s="2"/>
      <c r="AU214" s="2"/>
      <c r="AV214" s="2"/>
      <c r="AW214" s="33"/>
      <c r="AX214" s="2"/>
      <c r="AY214" s="2"/>
      <c r="AZ214" s="2"/>
      <c r="BA214" s="2"/>
      <c r="BB214" s="2"/>
      <c r="BC214" s="2"/>
      <c r="BD214" s="2"/>
    </row>
    <row r="215" spans="1:56" x14ac:dyDescent="0.25">
      <c r="A215" s="43" t="s">
        <v>56</v>
      </c>
      <c r="B215" s="1" t="s">
        <v>84</v>
      </c>
      <c r="C215" s="1">
        <v>9</v>
      </c>
      <c r="D215" s="1">
        <v>9</v>
      </c>
      <c r="E215" s="1">
        <v>9</v>
      </c>
      <c r="F215" s="1">
        <v>10</v>
      </c>
      <c r="G215" s="1">
        <v>8</v>
      </c>
      <c r="H215" s="33">
        <v>2006.9</v>
      </c>
      <c r="I215" s="2">
        <v>165.97</v>
      </c>
      <c r="J215" s="2">
        <v>600.08999999999992</v>
      </c>
      <c r="K215" s="2">
        <v>2772.96</v>
      </c>
      <c r="L215" s="2">
        <v>2144.5</v>
      </c>
      <c r="M215" s="2">
        <v>1013.76</v>
      </c>
      <c r="N215" s="2">
        <v>684.66</v>
      </c>
      <c r="O215" s="2">
        <v>3842.92</v>
      </c>
      <c r="P215" s="33">
        <v>1463.85</v>
      </c>
      <c r="Q215" s="2">
        <v>622.77</v>
      </c>
      <c r="R215" s="2">
        <v>912.1099999999999</v>
      </c>
      <c r="S215" s="2">
        <v>2998.73</v>
      </c>
      <c r="T215" s="33">
        <v>2046.16</v>
      </c>
      <c r="U215" s="2">
        <v>188.66</v>
      </c>
      <c r="V215" s="2">
        <v>1388.6799999999998</v>
      </c>
      <c r="W215" s="2">
        <v>3623.5</v>
      </c>
      <c r="X215" s="44">
        <v>1457.42</v>
      </c>
      <c r="Y215" s="1">
        <v>1034.97</v>
      </c>
      <c r="Z215" s="1">
        <v>497.2</v>
      </c>
      <c r="AA215" s="1">
        <v>2989.59</v>
      </c>
      <c r="AE215" s="2"/>
      <c r="AF215" s="2"/>
      <c r="AG215" s="2"/>
      <c r="AH215" s="2"/>
      <c r="AI215" s="2"/>
      <c r="AJ215" s="2"/>
      <c r="AK215" s="33"/>
      <c r="AL215" s="2"/>
      <c r="AM215" s="2"/>
      <c r="AN215" s="2"/>
      <c r="AO215" s="33"/>
      <c r="AP215" s="2"/>
      <c r="AQ215" s="2"/>
      <c r="AR215" s="2"/>
      <c r="AS215" s="33"/>
      <c r="AT215" s="2"/>
      <c r="AU215" s="2"/>
      <c r="AV215" s="2"/>
      <c r="AW215" s="33"/>
      <c r="AX215" s="2"/>
      <c r="AY215" s="2"/>
      <c r="AZ215" s="2"/>
      <c r="BA215" s="2"/>
      <c r="BB215" s="2"/>
      <c r="BC215" s="2"/>
      <c r="BD215" s="2"/>
    </row>
    <row r="216" spans="1:56" x14ac:dyDescent="0.25">
      <c r="A216" s="43" t="s">
        <v>57</v>
      </c>
      <c r="B216" s="1" t="s">
        <v>84</v>
      </c>
      <c r="C216" s="1">
        <v>28</v>
      </c>
      <c r="D216" s="1">
        <v>25</v>
      </c>
      <c r="E216" s="1">
        <v>27</v>
      </c>
      <c r="F216" s="1">
        <v>24</v>
      </c>
      <c r="G216" s="1">
        <v>29</v>
      </c>
      <c r="H216" s="33">
        <v>3090.3</v>
      </c>
      <c r="I216" s="2">
        <v>628.33000000000004</v>
      </c>
      <c r="J216" s="2">
        <v>5044.7699999999995</v>
      </c>
      <c r="K216" s="2">
        <v>8763.4</v>
      </c>
      <c r="L216" s="2">
        <v>6433.68</v>
      </c>
      <c r="M216" s="2">
        <v>1654.91</v>
      </c>
      <c r="N216" s="2">
        <v>5411.21</v>
      </c>
      <c r="O216" s="2">
        <v>13499.8</v>
      </c>
      <c r="P216" s="33">
        <v>3485.06</v>
      </c>
      <c r="Q216" s="2">
        <v>2392.0700000000002</v>
      </c>
      <c r="R216" s="2">
        <v>8580.89</v>
      </c>
      <c r="S216" s="2">
        <v>14458.02</v>
      </c>
      <c r="T216" s="33">
        <v>4405.2</v>
      </c>
      <c r="U216" s="2">
        <v>1369.14</v>
      </c>
      <c r="V216" s="2">
        <v>9065.11</v>
      </c>
      <c r="W216" s="2">
        <v>14839.45</v>
      </c>
      <c r="X216" s="44">
        <v>2695.15</v>
      </c>
      <c r="Y216" s="1">
        <v>1341.24</v>
      </c>
      <c r="Z216" s="1">
        <v>10229.240000000002</v>
      </c>
      <c r="AA216" s="1">
        <v>14265.63</v>
      </c>
      <c r="AE216" s="2"/>
      <c r="AF216" s="2"/>
      <c r="AG216" s="2"/>
      <c r="AH216" s="2"/>
      <c r="AI216" s="2"/>
      <c r="AJ216" s="2"/>
      <c r="AK216" s="33"/>
      <c r="AL216" s="2"/>
      <c r="AM216" s="2"/>
      <c r="AN216" s="2"/>
      <c r="AO216" s="33"/>
      <c r="AP216" s="2"/>
      <c r="AQ216" s="2"/>
      <c r="AR216" s="2"/>
      <c r="AS216" s="33"/>
      <c r="AT216" s="2"/>
      <c r="AU216" s="2"/>
      <c r="AV216" s="2"/>
      <c r="AW216" s="33"/>
      <c r="AX216" s="2"/>
      <c r="AY216" s="2"/>
      <c r="AZ216" s="2"/>
      <c r="BA216" s="2"/>
      <c r="BB216" s="2"/>
      <c r="BC216" s="2"/>
      <c r="BD216" s="2"/>
    </row>
    <row r="217" spans="1:56" x14ac:dyDescent="0.25">
      <c r="A217" s="43" t="s">
        <v>58</v>
      </c>
      <c r="B217" s="1" t="s">
        <v>84</v>
      </c>
      <c r="C217" s="1">
        <v>18</v>
      </c>
      <c r="D217" s="1">
        <v>23</v>
      </c>
      <c r="E217" s="1">
        <v>16</v>
      </c>
      <c r="F217" s="1">
        <v>15</v>
      </c>
      <c r="G217" s="1">
        <v>12</v>
      </c>
      <c r="H217" s="33">
        <v>1998.58</v>
      </c>
      <c r="I217" s="2">
        <v>408.58</v>
      </c>
      <c r="J217" s="2">
        <v>2171.14</v>
      </c>
      <c r="K217" s="2">
        <v>4578.3</v>
      </c>
      <c r="L217" s="2">
        <v>6574.66</v>
      </c>
      <c r="M217" s="2">
        <v>1260.6099999999999</v>
      </c>
      <c r="N217" s="2">
        <v>2138.09</v>
      </c>
      <c r="O217" s="2">
        <v>9973.36</v>
      </c>
      <c r="P217" s="33">
        <v>1712.92</v>
      </c>
      <c r="Q217" s="2">
        <v>879.11</v>
      </c>
      <c r="R217" s="2">
        <v>2393.09</v>
      </c>
      <c r="S217" s="2">
        <v>4985.12</v>
      </c>
      <c r="T217" s="33">
        <v>1837.04</v>
      </c>
      <c r="U217" s="2">
        <v>412.21</v>
      </c>
      <c r="V217" s="2">
        <v>2599.54</v>
      </c>
      <c r="W217" s="2">
        <v>4848.79</v>
      </c>
      <c r="X217" s="44">
        <v>1753.3</v>
      </c>
      <c r="Y217" s="1">
        <v>531.96</v>
      </c>
      <c r="Z217" s="1">
        <v>1058.29</v>
      </c>
      <c r="AA217" s="1">
        <v>3343.55</v>
      </c>
      <c r="AE217" s="2"/>
      <c r="AF217" s="2"/>
      <c r="AG217" s="2"/>
      <c r="AH217" s="2"/>
      <c r="AI217" s="2"/>
      <c r="AJ217" s="2"/>
      <c r="AK217" s="33"/>
      <c r="AL217" s="2"/>
      <c r="AM217" s="2"/>
      <c r="AN217" s="2"/>
      <c r="AO217" s="33"/>
      <c r="AP217" s="2"/>
      <c r="AQ217" s="2"/>
      <c r="AR217" s="2"/>
      <c r="AS217" s="33"/>
      <c r="AT217" s="2"/>
      <c r="AU217" s="2"/>
      <c r="AV217" s="2"/>
      <c r="AW217" s="33"/>
      <c r="AX217" s="2"/>
      <c r="AY217" s="2"/>
      <c r="AZ217" s="2"/>
      <c r="BA217" s="2"/>
      <c r="BB217" s="2"/>
      <c r="BC217" s="2"/>
      <c r="BD217" s="2"/>
    </row>
    <row r="218" spans="1:56" x14ac:dyDescent="0.25">
      <c r="A218" s="43" t="s">
        <v>9</v>
      </c>
      <c r="B218" s="1" t="s">
        <v>84</v>
      </c>
      <c r="C218" s="1">
        <v>14</v>
      </c>
      <c r="D218" s="1">
        <v>20</v>
      </c>
      <c r="E218" s="1">
        <v>21</v>
      </c>
      <c r="F218" s="1">
        <v>10</v>
      </c>
      <c r="G218" s="1">
        <v>12</v>
      </c>
      <c r="H218" s="33">
        <v>4414.3999999999996</v>
      </c>
      <c r="I218" s="2">
        <v>7244.78</v>
      </c>
      <c r="J218" s="2">
        <v>3687.8199999999997</v>
      </c>
      <c r="K218" s="2">
        <v>15347</v>
      </c>
      <c r="L218" s="2">
        <v>5324.44</v>
      </c>
      <c r="M218" s="2">
        <v>1650.02</v>
      </c>
      <c r="N218" s="2">
        <v>8291.5400000000009</v>
      </c>
      <c r="O218" s="2">
        <v>15266</v>
      </c>
      <c r="P218" s="33">
        <v>8600.57</v>
      </c>
      <c r="Q218" s="2">
        <v>5359.8</v>
      </c>
      <c r="R218" s="2">
        <v>4148.79</v>
      </c>
      <c r="S218" s="2">
        <v>18109.16</v>
      </c>
      <c r="T218" s="33">
        <v>2965.98</v>
      </c>
      <c r="U218" s="2">
        <v>554.21</v>
      </c>
      <c r="V218" s="2">
        <v>3678.15</v>
      </c>
      <c r="W218" s="2">
        <v>7198.34</v>
      </c>
      <c r="X218" s="44">
        <v>2314.0700000000002</v>
      </c>
      <c r="Y218" s="1">
        <v>3637.71</v>
      </c>
      <c r="Z218" s="1">
        <v>3460</v>
      </c>
      <c r="AA218" s="1">
        <v>9411.7800000000007</v>
      </c>
      <c r="AE218" s="2"/>
      <c r="AF218" s="2"/>
      <c r="AG218" s="2"/>
      <c r="AH218" s="2"/>
      <c r="AI218" s="2"/>
      <c r="AJ218" s="2"/>
      <c r="AK218" s="33"/>
      <c r="AL218" s="2"/>
      <c r="AM218" s="2"/>
      <c r="AN218" s="2"/>
      <c r="AO218" s="33"/>
      <c r="AP218" s="2"/>
      <c r="AQ218" s="2"/>
      <c r="AR218" s="2"/>
      <c r="AS218" s="33"/>
      <c r="AT218" s="2"/>
      <c r="AU218" s="2"/>
      <c r="AV218" s="2"/>
      <c r="AW218" s="33"/>
      <c r="AX218" s="2"/>
      <c r="AY218" s="2"/>
      <c r="AZ218" s="2"/>
      <c r="BA218" s="2"/>
      <c r="BB218" s="2"/>
      <c r="BC218" s="2"/>
      <c r="BD218" s="2"/>
    </row>
    <row r="219" spans="1:56" x14ac:dyDescent="0.25">
      <c r="A219" s="43" t="s">
        <v>12</v>
      </c>
      <c r="B219" s="1" t="s">
        <v>84</v>
      </c>
      <c r="C219" s="1">
        <v>3</v>
      </c>
      <c r="E219" s="1">
        <v>1</v>
      </c>
      <c r="F219" s="1">
        <v>2</v>
      </c>
      <c r="G219" s="1">
        <v>4</v>
      </c>
      <c r="H219" s="33">
        <v>391.17</v>
      </c>
      <c r="I219" s="2">
        <v>134.80000000000001</v>
      </c>
      <c r="J219" s="2">
        <v>633.93999999999994</v>
      </c>
      <c r="K219" s="2">
        <v>1159.9100000000001</v>
      </c>
      <c r="L219" s="2"/>
      <c r="M219" s="2"/>
      <c r="N219" s="2"/>
      <c r="O219" s="2"/>
      <c r="P219" s="33">
        <v>44.95</v>
      </c>
      <c r="Q219" s="2">
        <v>0</v>
      </c>
      <c r="R219" s="2">
        <v>0</v>
      </c>
      <c r="S219" s="2">
        <v>44.95</v>
      </c>
      <c r="T219" s="33">
        <v>36.24</v>
      </c>
      <c r="U219" s="2">
        <v>0</v>
      </c>
      <c r="V219" s="2">
        <v>0</v>
      </c>
      <c r="W219" s="2">
        <v>36.24</v>
      </c>
      <c r="X219" s="44">
        <v>2395.48</v>
      </c>
      <c r="Y219" s="1">
        <v>36.24</v>
      </c>
      <c r="Z219" s="1">
        <v>0</v>
      </c>
      <c r="AA219" s="1">
        <v>2431.7199999999998</v>
      </c>
      <c r="AE219" s="2"/>
      <c r="AF219" s="2"/>
      <c r="AG219" s="2"/>
      <c r="AH219" s="2"/>
      <c r="AI219" s="2"/>
      <c r="AJ219" s="2"/>
      <c r="AK219" s="33"/>
      <c r="AL219" s="2"/>
      <c r="AM219" s="2"/>
      <c r="AN219" s="2"/>
      <c r="AO219" s="33"/>
      <c r="AP219" s="2"/>
      <c r="AQ219" s="2"/>
      <c r="AR219" s="2"/>
      <c r="AS219" s="33"/>
      <c r="AT219" s="2"/>
      <c r="AU219" s="2"/>
      <c r="AV219" s="2"/>
      <c r="AW219" s="33"/>
      <c r="AX219" s="2"/>
      <c r="AY219" s="2"/>
      <c r="AZ219" s="2"/>
      <c r="BA219" s="2"/>
      <c r="BB219" s="2"/>
      <c r="BC219" s="2"/>
      <c r="BD219" s="2"/>
    </row>
    <row r="220" spans="1:56" x14ac:dyDescent="0.25">
      <c r="A220" s="43" t="s">
        <v>59</v>
      </c>
      <c r="B220" s="1" t="s">
        <v>84</v>
      </c>
      <c r="C220" s="1">
        <v>12</v>
      </c>
      <c r="D220" s="1">
        <v>15</v>
      </c>
      <c r="E220" s="1">
        <v>15</v>
      </c>
      <c r="F220" s="1">
        <v>17</v>
      </c>
      <c r="G220" s="1">
        <v>13</v>
      </c>
      <c r="H220" s="33">
        <v>3440.87</v>
      </c>
      <c r="I220" s="2">
        <v>567.38</v>
      </c>
      <c r="J220" s="2">
        <v>426.68</v>
      </c>
      <c r="K220" s="2">
        <v>4434.93</v>
      </c>
      <c r="L220" s="2">
        <v>7346.16</v>
      </c>
      <c r="M220" s="2">
        <v>3052.01</v>
      </c>
      <c r="N220" s="2">
        <v>876.09999999999991</v>
      </c>
      <c r="O220" s="2">
        <v>11274.27</v>
      </c>
      <c r="P220" s="33">
        <v>4536.2299999999996</v>
      </c>
      <c r="Q220" s="2">
        <v>2828.05</v>
      </c>
      <c r="R220" s="2">
        <v>1154.02</v>
      </c>
      <c r="S220" s="2">
        <v>8518.2999999999993</v>
      </c>
      <c r="T220" s="33">
        <v>3958.53</v>
      </c>
      <c r="U220" s="2">
        <v>2433.34</v>
      </c>
      <c r="V220" s="2">
        <v>2477.6</v>
      </c>
      <c r="W220" s="2">
        <v>8869.4699999999993</v>
      </c>
      <c r="X220" s="44">
        <v>1853.26</v>
      </c>
      <c r="Y220" s="1">
        <v>1825.12</v>
      </c>
      <c r="Z220" s="1">
        <v>3041.2200000000003</v>
      </c>
      <c r="AA220" s="1">
        <v>6719.6</v>
      </c>
      <c r="AE220" s="2"/>
      <c r="AF220" s="2"/>
      <c r="AG220" s="2"/>
      <c r="AH220" s="2"/>
      <c r="AI220" s="2"/>
      <c r="AJ220" s="2"/>
      <c r="AK220" s="33"/>
      <c r="AL220" s="2"/>
      <c r="AM220" s="2"/>
      <c r="AN220" s="2"/>
      <c r="AO220" s="33"/>
      <c r="AP220" s="2"/>
      <c r="AQ220" s="2"/>
      <c r="AR220" s="2"/>
      <c r="AS220" s="33"/>
      <c r="AT220" s="2"/>
      <c r="AU220" s="2"/>
      <c r="AV220" s="2"/>
      <c r="AW220" s="33"/>
      <c r="AX220" s="2"/>
      <c r="AY220" s="2"/>
      <c r="AZ220" s="2"/>
      <c r="BA220" s="2"/>
      <c r="BB220" s="2"/>
      <c r="BC220" s="2"/>
      <c r="BD220" s="2"/>
    </row>
    <row r="221" spans="1:56" x14ac:dyDescent="0.25">
      <c r="A221" s="43" t="s">
        <v>19</v>
      </c>
      <c r="B221" s="1" t="s">
        <v>84</v>
      </c>
      <c r="C221" s="1">
        <v>3</v>
      </c>
      <c r="D221" s="1">
        <v>3</v>
      </c>
      <c r="G221" s="1">
        <v>3</v>
      </c>
      <c r="H221" s="33">
        <v>621.5</v>
      </c>
      <c r="I221" s="2">
        <v>349.64</v>
      </c>
      <c r="J221" s="2">
        <v>5142.04</v>
      </c>
      <c r="K221" s="2">
        <v>6113.18</v>
      </c>
      <c r="L221" s="2">
        <v>735.9</v>
      </c>
      <c r="M221" s="2">
        <v>621.5</v>
      </c>
      <c r="N221" s="2">
        <v>3491.68</v>
      </c>
      <c r="O221" s="2">
        <v>4849.08</v>
      </c>
      <c r="P221" s="33"/>
      <c r="Q221" s="2"/>
      <c r="R221" s="2"/>
      <c r="S221" s="2"/>
      <c r="T221" s="33"/>
      <c r="U221" s="2"/>
      <c r="V221" s="2"/>
      <c r="W221" s="2"/>
      <c r="X221" s="44">
        <v>631.1</v>
      </c>
      <c r="Y221" s="1">
        <v>4106.6499999999996</v>
      </c>
      <c r="Z221" s="1">
        <v>0</v>
      </c>
      <c r="AA221" s="1">
        <v>4737.75</v>
      </c>
      <c r="AE221" s="2"/>
      <c r="AF221" s="2"/>
      <c r="AG221" s="2"/>
      <c r="AH221" s="2"/>
      <c r="AI221" s="2"/>
      <c r="AJ221" s="2"/>
      <c r="AK221" s="33"/>
      <c r="AL221" s="2"/>
      <c r="AM221" s="2"/>
      <c r="AN221" s="2"/>
      <c r="AO221" s="33"/>
      <c r="AP221" s="2"/>
      <c r="AQ221" s="2"/>
      <c r="AR221" s="2"/>
      <c r="AS221" s="33"/>
      <c r="AT221" s="2"/>
      <c r="AU221" s="2"/>
      <c r="AV221" s="2"/>
      <c r="AW221" s="33"/>
      <c r="AX221" s="2"/>
      <c r="AY221" s="2"/>
      <c r="AZ221" s="2"/>
      <c r="BA221" s="2"/>
      <c r="BB221" s="2"/>
      <c r="BC221" s="2"/>
      <c r="BD221" s="2"/>
    </row>
    <row r="222" spans="1:56" x14ac:dyDescent="0.25">
      <c r="A222" s="43" t="s">
        <v>60</v>
      </c>
      <c r="B222" s="1" t="s">
        <v>84</v>
      </c>
      <c r="C222" s="1">
        <v>2</v>
      </c>
      <c r="D222" s="1">
        <v>3</v>
      </c>
      <c r="E222" s="1">
        <v>4</v>
      </c>
      <c r="F222" s="1">
        <v>5</v>
      </c>
      <c r="G222" s="1">
        <v>4</v>
      </c>
      <c r="H222" s="33">
        <v>595.79</v>
      </c>
      <c r="I222" s="2">
        <v>131.13999999999999</v>
      </c>
      <c r="J222" s="2">
        <v>0</v>
      </c>
      <c r="K222" s="2">
        <v>726.93</v>
      </c>
      <c r="L222" s="2">
        <v>524.82000000000005</v>
      </c>
      <c r="M222" s="2">
        <v>420.12</v>
      </c>
      <c r="N222" s="2">
        <v>131.13999999999999</v>
      </c>
      <c r="O222" s="2">
        <v>1076.08</v>
      </c>
      <c r="P222" s="33">
        <v>1414.29</v>
      </c>
      <c r="Q222" s="2">
        <v>524.82000000000005</v>
      </c>
      <c r="R222" s="2">
        <v>551.26</v>
      </c>
      <c r="S222" s="2">
        <v>2490.37</v>
      </c>
      <c r="T222" s="33">
        <v>1663.82</v>
      </c>
      <c r="U222" s="2">
        <v>1348.36</v>
      </c>
      <c r="V222" s="2">
        <v>1011.23</v>
      </c>
      <c r="W222" s="2">
        <v>4023.41</v>
      </c>
      <c r="X222" s="44">
        <v>1313.07</v>
      </c>
      <c r="Y222" s="1">
        <v>1147.7</v>
      </c>
      <c r="Z222" s="1">
        <v>2309.23</v>
      </c>
      <c r="AA222" s="1">
        <v>4770</v>
      </c>
      <c r="AE222" s="2"/>
      <c r="AF222" s="2"/>
      <c r="AG222" s="2"/>
      <c r="AH222" s="2"/>
      <c r="AI222" s="2"/>
      <c r="AJ222" s="2"/>
      <c r="AK222" s="33"/>
      <c r="AL222" s="2"/>
      <c r="AM222" s="2"/>
      <c r="AN222" s="2"/>
      <c r="AO222" s="33"/>
      <c r="AP222" s="2"/>
      <c r="AQ222" s="2"/>
      <c r="AR222" s="2"/>
      <c r="AS222" s="33"/>
      <c r="AT222" s="2"/>
      <c r="AU222" s="2"/>
      <c r="AV222" s="2"/>
      <c r="AW222" s="33"/>
      <c r="AX222" s="2"/>
      <c r="AY222" s="2"/>
      <c r="AZ222" s="2"/>
      <c r="BA222" s="2"/>
      <c r="BB222" s="2"/>
      <c r="BC222" s="2"/>
      <c r="BD222" s="2"/>
    </row>
    <row r="223" spans="1:56" x14ac:dyDescent="0.25">
      <c r="A223" s="43" t="s">
        <v>22</v>
      </c>
      <c r="B223" s="1" t="s">
        <v>84</v>
      </c>
      <c r="C223" s="1">
        <v>1</v>
      </c>
      <c r="H223" s="33">
        <v>52.96</v>
      </c>
      <c r="I223" s="2">
        <v>14.99</v>
      </c>
      <c r="J223" s="2">
        <v>0</v>
      </c>
      <c r="K223" s="2">
        <v>67.95</v>
      </c>
      <c r="L223" s="2"/>
      <c r="M223" s="2"/>
      <c r="N223" s="2"/>
      <c r="O223" s="2"/>
      <c r="P223" s="33"/>
      <c r="Q223" s="2"/>
      <c r="R223" s="2"/>
      <c r="S223" s="2"/>
      <c r="T223" s="33"/>
      <c r="U223" s="2"/>
      <c r="V223" s="2"/>
      <c r="W223" s="2"/>
      <c r="AE223" s="2"/>
      <c r="AF223" s="2"/>
      <c r="AG223" s="2"/>
      <c r="AH223" s="2"/>
      <c r="AI223" s="2"/>
      <c r="AJ223" s="2"/>
      <c r="AK223" s="33"/>
      <c r="AL223" s="2"/>
      <c r="AM223" s="2"/>
      <c r="AN223" s="2"/>
      <c r="AO223" s="33"/>
      <c r="AP223" s="2"/>
      <c r="AQ223" s="2"/>
      <c r="AR223" s="2"/>
      <c r="AS223" s="33"/>
      <c r="AT223" s="2"/>
      <c r="AU223" s="2"/>
      <c r="AV223" s="2"/>
      <c r="AW223" s="33"/>
      <c r="AX223" s="2"/>
      <c r="AY223" s="2"/>
      <c r="AZ223" s="2"/>
      <c r="BA223" s="2"/>
      <c r="BB223" s="2"/>
      <c r="BC223" s="2"/>
      <c r="BD223" s="2"/>
    </row>
    <row r="224" spans="1:56" x14ac:dyDescent="0.25">
      <c r="A224" s="43" t="s">
        <v>23</v>
      </c>
      <c r="B224" s="1" t="s">
        <v>84</v>
      </c>
      <c r="C224" s="1">
        <v>11</v>
      </c>
      <c r="D224" s="1">
        <v>12</v>
      </c>
      <c r="E224" s="1">
        <v>11</v>
      </c>
      <c r="F224" s="1">
        <v>12</v>
      </c>
      <c r="G224" s="1">
        <v>17</v>
      </c>
      <c r="H224" s="33">
        <v>2206.9899999999998</v>
      </c>
      <c r="I224" s="2">
        <v>302.79000000000002</v>
      </c>
      <c r="J224" s="2">
        <v>6878.0599999999995</v>
      </c>
      <c r="K224" s="2">
        <v>9387.84</v>
      </c>
      <c r="L224" s="2">
        <v>7398.58</v>
      </c>
      <c r="M224" s="2">
        <v>1830.19</v>
      </c>
      <c r="N224" s="2">
        <v>6878.06</v>
      </c>
      <c r="O224" s="2">
        <v>16106.83</v>
      </c>
      <c r="P224" s="33">
        <v>3580.12</v>
      </c>
      <c r="Q224" s="2">
        <v>2669.68</v>
      </c>
      <c r="R224" s="2">
        <v>7511.78</v>
      </c>
      <c r="S224" s="2">
        <v>13761.58</v>
      </c>
      <c r="T224" s="33">
        <v>3583.86</v>
      </c>
      <c r="U224" s="2">
        <v>2019.28</v>
      </c>
      <c r="V224" s="2">
        <v>8945.9</v>
      </c>
      <c r="W224" s="2">
        <v>14549.04</v>
      </c>
      <c r="X224" s="44">
        <v>4250.72</v>
      </c>
      <c r="Y224" s="1">
        <v>2149.4499999999998</v>
      </c>
      <c r="Z224" s="1">
        <v>7413.12</v>
      </c>
      <c r="AA224" s="1">
        <v>13813.29</v>
      </c>
      <c r="AE224" s="2"/>
      <c r="AF224" s="2"/>
      <c r="AG224" s="2"/>
      <c r="AH224" s="2"/>
      <c r="AI224" s="2"/>
      <c r="AJ224" s="2"/>
      <c r="AK224" s="33"/>
      <c r="AL224" s="2"/>
      <c r="AM224" s="2"/>
      <c r="AN224" s="2"/>
      <c r="AO224" s="33"/>
      <c r="AP224" s="2"/>
      <c r="AQ224" s="2"/>
      <c r="AR224" s="2"/>
      <c r="AS224" s="33"/>
      <c r="AT224" s="2"/>
      <c r="AU224" s="2"/>
      <c r="AV224" s="2"/>
      <c r="AW224" s="33"/>
      <c r="AX224" s="2"/>
      <c r="AY224" s="2"/>
      <c r="AZ224" s="2"/>
      <c r="BA224" s="2"/>
      <c r="BB224" s="2"/>
      <c r="BC224" s="2"/>
      <c r="BD224" s="2"/>
    </row>
    <row r="225" spans="1:56" x14ac:dyDescent="0.25">
      <c r="A225" s="43" t="s">
        <v>10</v>
      </c>
      <c r="B225" s="1" t="s">
        <v>84</v>
      </c>
      <c r="C225" s="1">
        <v>2</v>
      </c>
      <c r="D225" s="1">
        <v>4</v>
      </c>
      <c r="F225" s="1">
        <v>5</v>
      </c>
      <c r="G225" s="1">
        <v>4</v>
      </c>
      <c r="H225" s="33">
        <v>293.73</v>
      </c>
      <c r="I225" s="2">
        <v>0</v>
      </c>
      <c r="J225" s="2">
        <v>0</v>
      </c>
      <c r="K225" s="2">
        <v>293.73</v>
      </c>
      <c r="L225" s="2">
        <v>884.53</v>
      </c>
      <c r="M225" s="2">
        <v>0</v>
      </c>
      <c r="N225" s="2">
        <v>0</v>
      </c>
      <c r="O225" s="2">
        <v>884.53</v>
      </c>
      <c r="P225" s="33"/>
      <c r="Q225" s="2"/>
      <c r="R225" s="2"/>
      <c r="S225" s="2"/>
      <c r="T225" s="33">
        <v>1087.3</v>
      </c>
      <c r="U225" s="2">
        <v>0</v>
      </c>
      <c r="V225" s="2">
        <v>0</v>
      </c>
      <c r="W225" s="2">
        <v>1087.3</v>
      </c>
      <c r="X225" s="44">
        <v>635.48</v>
      </c>
      <c r="Y225" s="1">
        <v>67.010000000000005</v>
      </c>
      <c r="Z225" s="1">
        <v>64.849999999999994</v>
      </c>
      <c r="AA225" s="1">
        <v>767.34</v>
      </c>
      <c r="AE225" s="2"/>
      <c r="AF225" s="2"/>
      <c r="AG225" s="2"/>
      <c r="AH225" s="2"/>
      <c r="AI225" s="2"/>
      <c r="AJ225" s="2"/>
      <c r="AK225" s="33"/>
      <c r="AL225" s="2"/>
      <c r="AM225" s="2"/>
      <c r="AN225" s="2"/>
      <c r="AO225" s="33"/>
      <c r="AP225" s="2"/>
      <c r="AQ225" s="2"/>
      <c r="AR225" s="2"/>
      <c r="AS225" s="33"/>
      <c r="AT225" s="2"/>
      <c r="AU225" s="2"/>
      <c r="AV225" s="2"/>
      <c r="AW225" s="33"/>
      <c r="AX225" s="2"/>
      <c r="AY225" s="2"/>
      <c r="AZ225" s="2"/>
      <c r="BA225" s="2"/>
      <c r="BB225" s="2"/>
      <c r="BC225" s="2"/>
      <c r="BD225" s="2"/>
    </row>
    <row r="226" spans="1:56" x14ac:dyDescent="0.25">
      <c r="A226" s="43" t="s">
        <v>15</v>
      </c>
      <c r="B226" s="1" t="s">
        <v>84</v>
      </c>
      <c r="C226" s="1">
        <v>7</v>
      </c>
      <c r="D226" s="1">
        <v>6</v>
      </c>
      <c r="E226" s="1">
        <v>2</v>
      </c>
      <c r="F226" s="1">
        <v>4</v>
      </c>
      <c r="G226" s="1">
        <v>3</v>
      </c>
      <c r="H226" s="33">
        <v>5573.94</v>
      </c>
      <c r="I226" s="2">
        <v>0</v>
      </c>
      <c r="J226" s="2">
        <v>0</v>
      </c>
      <c r="K226" s="2">
        <v>5573.94</v>
      </c>
      <c r="L226" s="2">
        <v>3285.36</v>
      </c>
      <c r="M226" s="2">
        <v>203.2</v>
      </c>
      <c r="N226" s="2">
        <v>0</v>
      </c>
      <c r="O226" s="2">
        <v>3488.56</v>
      </c>
      <c r="P226" s="33">
        <v>0</v>
      </c>
      <c r="Q226" s="2">
        <v>193.77</v>
      </c>
      <c r="R226" s="2">
        <v>180.74</v>
      </c>
      <c r="S226" s="2">
        <v>374.51</v>
      </c>
      <c r="T226" s="33">
        <v>893.07</v>
      </c>
      <c r="U226" s="2">
        <v>0</v>
      </c>
      <c r="V226" s="2">
        <v>180.74</v>
      </c>
      <c r="W226" s="2">
        <v>1073.81</v>
      </c>
      <c r="X226" s="44">
        <v>805.62</v>
      </c>
      <c r="Y226" s="1">
        <v>113.4</v>
      </c>
      <c r="Z226" s="1">
        <v>292.29000000000002</v>
      </c>
      <c r="AA226" s="1">
        <v>1211.31</v>
      </c>
      <c r="AE226" s="2"/>
      <c r="AF226" s="2"/>
      <c r="AG226" s="2"/>
      <c r="AH226" s="2"/>
      <c r="AI226" s="2"/>
      <c r="AJ226" s="2"/>
      <c r="AK226" s="33"/>
      <c r="AL226" s="2"/>
      <c r="AM226" s="2"/>
      <c r="AN226" s="2"/>
      <c r="AO226" s="33"/>
      <c r="AP226" s="2"/>
      <c r="AQ226" s="2"/>
      <c r="AR226" s="2"/>
      <c r="AS226" s="33"/>
      <c r="AT226" s="2"/>
      <c r="AU226" s="2"/>
      <c r="AV226" s="2"/>
      <c r="AW226" s="33"/>
      <c r="AX226" s="2"/>
      <c r="AY226" s="2"/>
      <c r="AZ226" s="2"/>
      <c r="BA226" s="2"/>
      <c r="BB226" s="2"/>
      <c r="BC226" s="2"/>
      <c r="BD226" s="2"/>
    </row>
    <row r="227" spans="1:56" x14ac:dyDescent="0.25">
      <c r="A227" s="43" t="s">
        <v>61</v>
      </c>
      <c r="B227" s="1" t="s">
        <v>84</v>
      </c>
      <c r="C227" s="1">
        <v>20</v>
      </c>
      <c r="D227" s="1">
        <v>15</v>
      </c>
      <c r="E227" s="1">
        <v>7</v>
      </c>
      <c r="F227" s="1">
        <v>15</v>
      </c>
      <c r="G227" s="1">
        <v>29</v>
      </c>
      <c r="H227" s="33">
        <v>8952.15</v>
      </c>
      <c r="I227" s="2">
        <v>1512.87</v>
      </c>
      <c r="J227" s="2">
        <v>4016.96</v>
      </c>
      <c r="K227" s="2">
        <v>14481.98</v>
      </c>
      <c r="L227" s="2">
        <v>7705.83</v>
      </c>
      <c r="M227" s="2">
        <v>2108.69</v>
      </c>
      <c r="N227" s="2">
        <v>4003.13</v>
      </c>
      <c r="O227" s="2">
        <v>13817.65</v>
      </c>
      <c r="P227" s="33">
        <v>13.83</v>
      </c>
      <c r="Q227" s="2">
        <v>967.46</v>
      </c>
      <c r="R227" s="2">
        <v>6204.04</v>
      </c>
      <c r="S227" s="2">
        <v>7185.33</v>
      </c>
      <c r="T227" s="33">
        <v>3064.29</v>
      </c>
      <c r="U227" s="2">
        <v>13.83</v>
      </c>
      <c r="V227" s="2">
        <v>6533.03</v>
      </c>
      <c r="W227" s="2">
        <v>9611.15</v>
      </c>
      <c r="X227" s="44">
        <v>8735.15</v>
      </c>
      <c r="Y227" s="1">
        <v>1232.46</v>
      </c>
      <c r="Z227" s="1">
        <v>5781.2</v>
      </c>
      <c r="AA227" s="1">
        <v>15748.81</v>
      </c>
      <c r="AE227" s="2"/>
      <c r="AF227" s="2"/>
      <c r="AG227" s="2"/>
      <c r="AH227" s="2"/>
      <c r="AI227" s="2"/>
      <c r="AJ227" s="2"/>
      <c r="AK227" s="33"/>
      <c r="AL227" s="2"/>
      <c r="AM227" s="2"/>
      <c r="AN227" s="2"/>
      <c r="AO227" s="33"/>
      <c r="AP227" s="2"/>
      <c r="AQ227" s="2"/>
      <c r="AR227" s="2"/>
      <c r="AS227" s="33"/>
      <c r="AT227" s="2"/>
      <c r="AU227" s="2"/>
      <c r="AV227" s="2"/>
      <c r="AW227" s="33"/>
      <c r="AX227" s="2"/>
      <c r="AY227" s="2"/>
      <c r="AZ227" s="2"/>
      <c r="BA227" s="2"/>
      <c r="BB227" s="2"/>
      <c r="BC227" s="2"/>
      <c r="BD227" s="2"/>
    </row>
    <row r="228" spans="1:56" x14ac:dyDescent="0.25">
      <c r="A228" s="43" t="s">
        <v>62</v>
      </c>
      <c r="B228" s="1" t="s">
        <v>84</v>
      </c>
      <c r="C228" s="1">
        <v>37</v>
      </c>
      <c r="D228" s="1">
        <v>33</v>
      </c>
      <c r="E228" s="1">
        <v>38</v>
      </c>
      <c r="F228" s="1">
        <v>34</v>
      </c>
      <c r="G228" s="1">
        <v>29</v>
      </c>
      <c r="H228" s="33">
        <v>6890.01</v>
      </c>
      <c r="I228" s="2">
        <v>1681.08</v>
      </c>
      <c r="J228" s="2">
        <v>8100.66</v>
      </c>
      <c r="K228" s="2">
        <v>16671.75</v>
      </c>
      <c r="L228" s="2">
        <v>11013.42</v>
      </c>
      <c r="M228" s="2">
        <v>3465.3</v>
      </c>
      <c r="N228" s="2">
        <v>9515.1299999999992</v>
      </c>
      <c r="O228" s="2">
        <v>23993.85</v>
      </c>
      <c r="P228" s="33">
        <v>15811.97</v>
      </c>
      <c r="Q228" s="2">
        <v>7380.06</v>
      </c>
      <c r="R228" s="2">
        <v>10943.01</v>
      </c>
      <c r="S228" s="2">
        <v>34135.040000000001</v>
      </c>
      <c r="T228" s="33">
        <v>13951.01</v>
      </c>
      <c r="U228" s="2">
        <v>6498.78</v>
      </c>
      <c r="V228" s="2">
        <v>12701.69</v>
      </c>
      <c r="W228" s="2">
        <v>33151.480000000003</v>
      </c>
      <c r="X228" s="44">
        <v>7508.11</v>
      </c>
      <c r="Y228" s="1">
        <v>8688.36</v>
      </c>
      <c r="Z228" s="1">
        <v>16467.669999999998</v>
      </c>
      <c r="AA228" s="1">
        <v>32664.14</v>
      </c>
      <c r="AE228" s="2"/>
      <c r="AF228" s="2"/>
      <c r="AG228" s="2"/>
      <c r="AH228" s="2"/>
      <c r="AI228" s="2"/>
      <c r="AJ228" s="2"/>
      <c r="AK228" s="33"/>
      <c r="AL228" s="2"/>
      <c r="AM228" s="2"/>
      <c r="AN228" s="2"/>
      <c r="AO228" s="33"/>
      <c r="AP228" s="2"/>
      <c r="AQ228" s="2"/>
      <c r="AR228" s="2"/>
      <c r="AS228" s="33"/>
      <c r="AT228" s="2"/>
      <c r="AU228" s="2"/>
      <c r="AV228" s="2"/>
      <c r="AW228" s="33"/>
      <c r="AX228" s="2"/>
      <c r="AY228" s="2"/>
      <c r="AZ228" s="2"/>
      <c r="BA228" s="2"/>
      <c r="BB228" s="2"/>
      <c r="BC228" s="2"/>
      <c r="BD228" s="2"/>
    </row>
    <row r="229" spans="1:56" x14ac:dyDescent="0.25">
      <c r="A229" s="43" t="s">
        <v>63</v>
      </c>
      <c r="B229" s="1" t="s">
        <v>84</v>
      </c>
      <c r="C229" s="1">
        <v>31</v>
      </c>
      <c r="D229" s="1">
        <v>31</v>
      </c>
      <c r="E229" s="1">
        <v>11</v>
      </c>
      <c r="F229" s="1">
        <v>25</v>
      </c>
      <c r="G229" s="1">
        <v>28</v>
      </c>
      <c r="H229" s="33">
        <v>7112.65</v>
      </c>
      <c r="I229" s="2">
        <v>374.93</v>
      </c>
      <c r="J229" s="2">
        <v>2683.64</v>
      </c>
      <c r="K229" s="2">
        <v>10171.219999999999</v>
      </c>
      <c r="L229" s="2">
        <v>6609.36</v>
      </c>
      <c r="M229" s="2">
        <v>374.93</v>
      </c>
      <c r="N229" s="2">
        <v>2683.64</v>
      </c>
      <c r="O229" s="2">
        <v>9667.93</v>
      </c>
      <c r="P229" s="33">
        <v>0</v>
      </c>
      <c r="Q229" s="2">
        <v>1782.08</v>
      </c>
      <c r="R229" s="2">
        <v>4656.42</v>
      </c>
      <c r="S229" s="2">
        <v>6438.5</v>
      </c>
      <c r="T229" s="33">
        <v>4648.67</v>
      </c>
      <c r="U229" s="2">
        <v>0</v>
      </c>
      <c r="V229" s="2">
        <v>3813.2200000000003</v>
      </c>
      <c r="W229" s="2">
        <v>8461.89</v>
      </c>
      <c r="X229" s="44">
        <v>3122.12</v>
      </c>
      <c r="Y229" s="1">
        <v>1046.27</v>
      </c>
      <c r="Z229" s="1">
        <v>5183.1900000000005</v>
      </c>
      <c r="AA229" s="1">
        <v>9351.58</v>
      </c>
      <c r="AE229" s="2"/>
      <c r="AF229" s="2"/>
      <c r="AG229" s="2"/>
      <c r="AH229" s="2"/>
      <c r="AI229" s="2"/>
      <c r="AJ229" s="2"/>
      <c r="AK229" s="33"/>
      <c r="AL229" s="2"/>
      <c r="AM229" s="2"/>
      <c r="AN229" s="2"/>
      <c r="AO229" s="33"/>
      <c r="AP229" s="2"/>
      <c r="AQ229" s="2"/>
      <c r="AR229" s="2"/>
      <c r="AS229" s="33"/>
      <c r="AT229" s="2"/>
      <c r="AU229" s="2"/>
      <c r="AV229" s="2"/>
      <c r="AW229" s="33"/>
      <c r="AX229" s="2"/>
      <c r="AY229" s="2"/>
      <c r="AZ229" s="2"/>
      <c r="BA229" s="2"/>
      <c r="BB229" s="2"/>
      <c r="BC229" s="2"/>
      <c r="BD229" s="2"/>
    </row>
    <row r="230" spans="1:56" x14ac:dyDescent="0.25">
      <c r="A230" s="43" t="s">
        <v>64</v>
      </c>
      <c r="B230" s="1" t="s">
        <v>84</v>
      </c>
      <c r="C230" s="1">
        <v>28</v>
      </c>
      <c r="D230" s="1">
        <v>38</v>
      </c>
      <c r="E230" s="1">
        <v>39</v>
      </c>
      <c r="F230" s="1">
        <v>27</v>
      </c>
      <c r="G230" s="1">
        <v>35</v>
      </c>
      <c r="H230" s="33">
        <v>17672.89</v>
      </c>
      <c r="I230" s="2">
        <v>572.99</v>
      </c>
      <c r="J230" s="2">
        <v>420.20000000000005</v>
      </c>
      <c r="K230" s="2">
        <v>18666.080000000002</v>
      </c>
      <c r="L230" s="2">
        <v>18658.52</v>
      </c>
      <c r="M230" s="2">
        <v>1550.68</v>
      </c>
      <c r="N230" s="2">
        <v>158.06</v>
      </c>
      <c r="O230" s="2">
        <v>20367.259999999998</v>
      </c>
      <c r="P230" s="33">
        <v>17630.38</v>
      </c>
      <c r="Q230" s="2">
        <v>4063.02</v>
      </c>
      <c r="R230" s="2">
        <v>1414.46</v>
      </c>
      <c r="S230" s="2">
        <v>23107.86</v>
      </c>
      <c r="T230" s="33">
        <v>11714.16</v>
      </c>
      <c r="U230" s="2">
        <v>561.09</v>
      </c>
      <c r="V230" s="2">
        <v>1212.3000000000002</v>
      </c>
      <c r="W230" s="2">
        <v>13487.55</v>
      </c>
      <c r="X230" s="44">
        <v>5677.29</v>
      </c>
      <c r="Y230" s="1">
        <v>1300.8599999999999</v>
      </c>
      <c r="Z230" s="1">
        <v>1063.81</v>
      </c>
      <c r="AA230" s="1">
        <v>8041.96</v>
      </c>
      <c r="AE230" s="2"/>
      <c r="AF230" s="2"/>
      <c r="AG230" s="2"/>
      <c r="AH230" s="2"/>
      <c r="AI230" s="2"/>
      <c r="AJ230" s="2"/>
      <c r="AK230" s="33"/>
      <c r="AL230" s="2"/>
      <c r="AM230" s="2"/>
      <c r="AN230" s="2"/>
      <c r="AO230" s="33"/>
      <c r="AP230" s="2"/>
      <c r="AQ230" s="2"/>
      <c r="AR230" s="2"/>
      <c r="AS230" s="33"/>
      <c r="AT230" s="2"/>
      <c r="AU230" s="2"/>
      <c r="AV230" s="2"/>
      <c r="AW230" s="33"/>
      <c r="AX230" s="2"/>
      <c r="AY230" s="2"/>
      <c r="AZ230" s="2"/>
      <c r="BA230" s="2"/>
      <c r="BB230" s="2"/>
      <c r="BC230" s="2"/>
      <c r="BD230" s="2"/>
    </row>
    <row r="231" spans="1:56" x14ac:dyDescent="0.25">
      <c r="A231" s="43" t="s">
        <v>65</v>
      </c>
      <c r="B231" s="1" t="s">
        <v>84</v>
      </c>
      <c r="C231" s="1">
        <v>8</v>
      </c>
      <c r="D231" s="1">
        <v>8</v>
      </c>
      <c r="E231" s="1">
        <v>7</v>
      </c>
      <c r="F231" s="1">
        <v>8</v>
      </c>
      <c r="G231" s="1">
        <v>6</v>
      </c>
      <c r="H231" s="33">
        <v>1922.5</v>
      </c>
      <c r="I231" s="2">
        <v>694.97</v>
      </c>
      <c r="J231" s="2">
        <v>3650.48</v>
      </c>
      <c r="K231" s="2">
        <v>6267.95</v>
      </c>
      <c r="L231" s="2">
        <v>1672.34</v>
      </c>
      <c r="M231" s="2">
        <v>762.25</v>
      </c>
      <c r="N231" s="2">
        <v>2884.17</v>
      </c>
      <c r="O231" s="2">
        <v>5318.76</v>
      </c>
      <c r="P231" s="33">
        <v>7328.51</v>
      </c>
      <c r="Q231" s="2">
        <v>884.36</v>
      </c>
      <c r="R231" s="2">
        <v>3646.42</v>
      </c>
      <c r="S231" s="2">
        <v>11859.29</v>
      </c>
      <c r="T231" s="33">
        <v>2351.0700000000002</v>
      </c>
      <c r="U231" s="2">
        <v>495.8</v>
      </c>
      <c r="V231" s="2">
        <v>4487.09</v>
      </c>
      <c r="W231" s="2">
        <v>7333.96</v>
      </c>
      <c r="X231" s="44">
        <v>1664.59</v>
      </c>
      <c r="Y231" s="1">
        <v>564.48</v>
      </c>
      <c r="Z231" s="1">
        <v>25.63</v>
      </c>
      <c r="AA231" s="1">
        <v>2254.6999999999998</v>
      </c>
      <c r="AE231" s="2"/>
      <c r="AF231" s="2"/>
      <c r="AG231" s="2"/>
      <c r="AH231" s="2"/>
      <c r="AI231" s="2"/>
      <c r="AJ231" s="2"/>
      <c r="AK231" s="33"/>
      <c r="AL231" s="2"/>
      <c r="AM231" s="2"/>
      <c r="AN231" s="2"/>
      <c r="AO231" s="33"/>
      <c r="AP231" s="2"/>
      <c r="AQ231" s="2"/>
      <c r="AR231" s="2"/>
      <c r="AS231" s="33"/>
      <c r="AT231" s="2"/>
      <c r="AU231" s="2"/>
      <c r="AV231" s="2"/>
      <c r="AW231" s="33"/>
      <c r="AX231" s="2"/>
      <c r="AY231" s="2"/>
      <c r="AZ231" s="2"/>
      <c r="BA231" s="2"/>
      <c r="BB231" s="2"/>
      <c r="BC231" s="2"/>
      <c r="BD231" s="2"/>
    </row>
    <row r="232" spans="1:56" x14ac:dyDescent="0.25">
      <c r="A232" s="43" t="s">
        <v>28</v>
      </c>
      <c r="B232" s="1" t="s">
        <v>84</v>
      </c>
      <c r="C232" s="1">
        <v>20</v>
      </c>
      <c r="D232" s="1">
        <v>25</v>
      </c>
      <c r="E232" s="1">
        <v>22</v>
      </c>
      <c r="F232" s="1">
        <v>22</v>
      </c>
      <c r="G232" s="1">
        <v>24</v>
      </c>
      <c r="H232" s="33">
        <v>6098.24</v>
      </c>
      <c r="I232" s="2">
        <v>1099.48</v>
      </c>
      <c r="J232" s="2">
        <v>735.81999999999994</v>
      </c>
      <c r="K232" s="2">
        <v>7933.54</v>
      </c>
      <c r="L232" s="2">
        <v>14952.77</v>
      </c>
      <c r="M232" s="2">
        <v>2858.27</v>
      </c>
      <c r="N232" s="2">
        <v>354.40999999999997</v>
      </c>
      <c r="O232" s="2">
        <v>18165.45</v>
      </c>
      <c r="P232" s="33">
        <v>7252.43</v>
      </c>
      <c r="Q232" s="2">
        <v>1828.78</v>
      </c>
      <c r="R232" s="2">
        <v>583.08999999999992</v>
      </c>
      <c r="S232" s="2">
        <v>9664.2999999999993</v>
      </c>
      <c r="T232" s="33">
        <v>7177.36</v>
      </c>
      <c r="U232" s="2">
        <v>2929.04</v>
      </c>
      <c r="V232" s="2">
        <v>1038.07</v>
      </c>
      <c r="W232" s="2">
        <v>11144.47</v>
      </c>
      <c r="X232" s="44">
        <v>6166.82</v>
      </c>
      <c r="Y232" s="1">
        <v>4341.8999999999996</v>
      </c>
      <c r="Z232" s="1">
        <v>2392.9299999999998</v>
      </c>
      <c r="AA232" s="1">
        <v>12901.65</v>
      </c>
      <c r="AE232" s="2"/>
      <c r="AF232" s="2"/>
      <c r="AG232" s="2"/>
      <c r="AH232" s="2"/>
      <c r="AI232" s="2"/>
      <c r="AJ232" s="2"/>
      <c r="AK232" s="33"/>
      <c r="AL232" s="2"/>
      <c r="AM232" s="2"/>
      <c r="AN232" s="2"/>
      <c r="AO232" s="33"/>
      <c r="AP232" s="2"/>
      <c r="AQ232" s="2"/>
      <c r="AR232" s="2"/>
      <c r="AS232" s="33"/>
      <c r="AT232" s="2"/>
      <c r="AU232" s="2"/>
      <c r="AV232" s="2"/>
      <c r="AW232" s="33"/>
      <c r="AX232" s="2"/>
      <c r="AY232" s="2"/>
      <c r="AZ232" s="2"/>
      <c r="BA232" s="2"/>
      <c r="BB232" s="2"/>
      <c r="BC232" s="2"/>
      <c r="BD232" s="2"/>
    </row>
    <row r="233" spans="1:56" x14ac:dyDescent="0.25">
      <c r="A233" s="43" t="s">
        <v>66</v>
      </c>
      <c r="B233" s="1" t="s">
        <v>84</v>
      </c>
      <c r="C233" s="1">
        <v>6</v>
      </c>
      <c r="D233" s="1">
        <v>6</v>
      </c>
      <c r="E233" s="1">
        <v>6</v>
      </c>
      <c r="F233" s="1">
        <v>7</v>
      </c>
      <c r="G233" s="1">
        <v>8</v>
      </c>
      <c r="H233" s="33">
        <v>1755.23</v>
      </c>
      <c r="I233" s="2">
        <v>520.97</v>
      </c>
      <c r="J233" s="2">
        <v>8117.73</v>
      </c>
      <c r="K233" s="2">
        <v>10393.93</v>
      </c>
      <c r="L233" s="2">
        <v>1033.82</v>
      </c>
      <c r="M233" s="2">
        <v>1290.42</v>
      </c>
      <c r="N233" s="2">
        <v>8236.57</v>
      </c>
      <c r="O233" s="2">
        <v>10560.81</v>
      </c>
      <c r="P233" s="33">
        <v>1742.52</v>
      </c>
      <c r="Q233" s="2">
        <v>766</v>
      </c>
      <c r="R233" s="2">
        <v>9454.76</v>
      </c>
      <c r="S233" s="2">
        <v>11963.28</v>
      </c>
      <c r="T233" s="33">
        <v>2473.85</v>
      </c>
      <c r="U233" s="2">
        <v>992.73</v>
      </c>
      <c r="V233" s="2">
        <v>458.53999999999996</v>
      </c>
      <c r="W233" s="2">
        <v>3925.12</v>
      </c>
      <c r="X233" s="44">
        <v>1394.11</v>
      </c>
      <c r="Y233" s="1">
        <v>1987.39</v>
      </c>
      <c r="Z233" s="1">
        <v>1320.96</v>
      </c>
      <c r="AA233" s="1">
        <v>4702.46</v>
      </c>
      <c r="AE233" s="2"/>
      <c r="AF233" s="2"/>
      <c r="AG233" s="2"/>
      <c r="AH233" s="2"/>
      <c r="AI233" s="2"/>
      <c r="AJ233" s="2"/>
      <c r="AK233" s="33"/>
      <c r="AL233" s="2"/>
      <c r="AM233" s="2"/>
      <c r="AN233" s="2"/>
      <c r="AO233" s="33"/>
      <c r="AP233" s="2"/>
      <c r="AQ233" s="2"/>
      <c r="AR233" s="2"/>
      <c r="AS233" s="33"/>
      <c r="AT233" s="2"/>
      <c r="AU233" s="2"/>
      <c r="AV233" s="2"/>
      <c r="AW233" s="33"/>
      <c r="AX233" s="2"/>
      <c r="AY233" s="2"/>
      <c r="AZ233" s="2"/>
      <c r="BA233" s="2"/>
      <c r="BB233" s="2"/>
      <c r="BC233" s="2"/>
      <c r="BD233" s="2"/>
    </row>
    <row r="234" spans="1:56" x14ac:dyDescent="0.25">
      <c r="A234" s="43" t="s">
        <v>67</v>
      </c>
      <c r="B234" s="1" t="s">
        <v>84</v>
      </c>
      <c r="C234" s="1">
        <v>54</v>
      </c>
      <c r="D234" s="1">
        <v>73</v>
      </c>
      <c r="E234" s="1">
        <v>65</v>
      </c>
      <c r="F234" s="1">
        <v>76</v>
      </c>
      <c r="G234" s="1">
        <v>70</v>
      </c>
      <c r="H234" s="33">
        <v>35190.93</v>
      </c>
      <c r="I234" s="2">
        <v>4270.0600000000004</v>
      </c>
      <c r="J234" s="2">
        <v>14891.560000000001</v>
      </c>
      <c r="K234" s="2">
        <v>54352.55</v>
      </c>
      <c r="L234" s="2">
        <v>47739.360000000001</v>
      </c>
      <c r="M234" s="2">
        <v>26655.26</v>
      </c>
      <c r="N234" s="2">
        <v>15007.21</v>
      </c>
      <c r="O234" s="2">
        <v>89401.83</v>
      </c>
      <c r="P234" s="33">
        <v>18987.27</v>
      </c>
      <c r="Q234" s="2">
        <v>17029.16</v>
      </c>
      <c r="R234" s="2">
        <v>35088.92</v>
      </c>
      <c r="S234" s="2">
        <v>71105.350000000006</v>
      </c>
      <c r="T234" s="33">
        <v>26731.71</v>
      </c>
      <c r="U234" s="2">
        <v>13195.3</v>
      </c>
      <c r="V234" s="2">
        <v>36077</v>
      </c>
      <c r="W234" s="2">
        <v>76004.009999999995</v>
      </c>
      <c r="X234" s="44">
        <v>17398.990000000002</v>
      </c>
      <c r="Y234" s="1">
        <v>12489.11</v>
      </c>
      <c r="Z234" s="1">
        <v>25924.53</v>
      </c>
      <c r="AA234" s="1">
        <v>55812.63</v>
      </c>
      <c r="AE234" s="2"/>
      <c r="AF234" s="2"/>
      <c r="AG234" s="2"/>
      <c r="AH234" s="2"/>
      <c r="AI234" s="2"/>
      <c r="AJ234" s="2"/>
      <c r="AK234" s="33"/>
      <c r="AL234" s="2"/>
      <c r="AM234" s="2"/>
      <c r="AN234" s="2"/>
      <c r="AO234" s="33"/>
      <c r="AP234" s="2"/>
      <c r="AQ234" s="2"/>
      <c r="AR234" s="2"/>
      <c r="AS234" s="33"/>
      <c r="AT234" s="2"/>
      <c r="AU234" s="2"/>
      <c r="AV234" s="2"/>
      <c r="AW234" s="33"/>
      <c r="AX234" s="2"/>
      <c r="AY234" s="2"/>
      <c r="AZ234" s="2"/>
      <c r="BA234" s="2"/>
      <c r="BB234" s="2"/>
      <c r="BC234" s="2"/>
      <c r="BD234" s="2"/>
    </row>
    <row r="235" spans="1:56" x14ac:dyDescent="0.25">
      <c r="A235" s="43" t="s">
        <v>68</v>
      </c>
      <c r="B235" s="1" t="s">
        <v>84</v>
      </c>
      <c r="C235" s="1">
        <v>138</v>
      </c>
      <c r="D235" s="1">
        <v>161</v>
      </c>
      <c r="E235" s="1">
        <v>130</v>
      </c>
      <c r="F235" s="1">
        <v>138</v>
      </c>
      <c r="G235" s="1">
        <v>138</v>
      </c>
      <c r="H235" s="33">
        <v>43253.94</v>
      </c>
      <c r="I235" s="2">
        <v>5423.95</v>
      </c>
      <c r="J235" s="2">
        <v>11737.26</v>
      </c>
      <c r="K235" s="2">
        <v>60415.15</v>
      </c>
      <c r="L235" s="2">
        <v>145219.24</v>
      </c>
      <c r="M235" s="2">
        <v>12022.28</v>
      </c>
      <c r="N235" s="2">
        <v>13038.39</v>
      </c>
      <c r="O235" s="2">
        <v>170279.91</v>
      </c>
      <c r="P235" s="33">
        <v>30513.599999999999</v>
      </c>
      <c r="Q235" s="2">
        <v>17473.580000000002</v>
      </c>
      <c r="R235" s="2">
        <v>25113.559999999998</v>
      </c>
      <c r="S235" s="2">
        <v>73100.740000000005</v>
      </c>
      <c r="T235" s="33">
        <v>31685.14</v>
      </c>
      <c r="U235" s="2">
        <v>9831.81</v>
      </c>
      <c r="V235" s="2">
        <v>31176.620000000003</v>
      </c>
      <c r="W235" s="2">
        <v>72693.570000000007</v>
      </c>
      <c r="X235" s="44">
        <v>23497.69</v>
      </c>
      <c r="Y235" s="1">
        <v>8534.85</v>
      </c>
      <c r="Z235" s="1">
        <v>30768.46</v>
      </c>
      <c r="AA235" s="1">
        <v>62801</v>
      </c>
      <c r="AE235" s="2"/>
      <c r="AF235" s="2"/>
      <c r="AG235" s="2"/>
      <c r="AH235" s="2"/>
      <c r="AI235" s="2"/>
      <c r="AJ235" s="2"/>
      <c r="AK235" s="33"/>
      <c r="AL235" s="2"/>
      <c r="AM235" s="2"/>
      <c r="AN235" s="2"/>
      <c r="AO235" s="33"/>
      <c r="AP235" s="2"/>
      <c r="AQ235" s="2"/>
      <c r="AR235" s="2"/>
      <c r="AS235" s="33"/>
      <c r="AT235" s="2"/>
      <c r="AU235" s="2"/>
      <c r="AV235" s="2"/>
      <c r="AW235" s="33"/>
      <c r="AX235" s="2"/>
      <c r="AY235" s="2"/>
      <c r="AZ235" s="2"/>
      <c r="BA235" s="2"/>
      <c r="BB235" s="2"/>
      <c r="BC235" s="2"/>
      <c r="BD235" s="2"/>
    </row>
    <row r="236" spans="1:56" x14ac:dyDescent="0.25">
      <c r="A236" s="43" t="s">
        <v>69</v>
      </c>
      <c r="B236" s="1" t="s">
        <v>84</v>
      </c>
      <c r="C236" s="1">
        <v>29</v>
      </c>
      <c r="D236" s="1">
        <v>37</v>
      </c>
      <c r="E236" s="1">
        <v>29</v>
      </c>
      <c r="F236" s="1">
        <v>33</v>
      </c>
      <c r="G236" s="1">
        <v>44</v>
      </c>
      <c r="H236" s="33">
        <v>8168.98</v>
      </c>
      <c r="I236" s="2">
        <v>1637.96</v>
      </c>
      <c r="J236" s="2">
        <v>3309.46</v>
      </c>
      <c r="K236" s="2">
        <v>13116.4</v>
      </c>
      <c r="L236" s="2">
        <v>12640.94</v>
      </c>
      <c r="M236" s="2">
        <v>2489.7600000000002</v>
      </c>
      <c r="N236" s="2">
        <v>4046.95</v>
      </c>
      <c r="O236" s="2">
        <v>19177.650000000001</v>
      </c>
      <c r="P236" s="33">
        <v>6274.38</v>
      </c>
      <c r="Q236" s="2">
        <v>3163.44</v>
      </c>
      <c r="R236" s="2">
        <v>4530.6900000000005</v>
      </c>
      <c r="S236" s="2">
        <v>13968.51</v>
      </c>
      <c r="T236" s="33">
        <v>6615.4</v>
      </c>
      <c r="U236" s="2">
        <v>4022.54</v>
      </c>
      <c r="V236" s="2">
        <v>6678.8799999999992</v>
      </c>
      <c r="W236" s="2">
        <v>17316.82</v>
      </c>
      <c r="X236" s="44">
        <v>8632.99</v>
      </c>
      <c r="Y236" s="1">
        <v>4753.9799999999996</v>
      </c>
      <c r="Z236" s="1">
        <v>10758.41</v>
      </c>
      <c r="AA236" s="1">
        <v>24145.38</v>
      </c>
      <c r="AE236" s="2"/>
      <c r="AF236" s="2"/>
      <c r="AG236" s="2"/>
      <c r="AH236" s="2"/>
      <c r="AI236" s="2"/>
      <c r="AJ236" s="2"/>
      <c r="AK236" s="33"/>
      <c r="AL236" s="2"/>
      <c r="AM236" s="2"/>
      <c r="AN236" s="2"/>
      <c r="AO236" s="33"/>
      <c r="AP236" s="2"/>
      <c r="AQ236" s="2"/>
      <c r="AR236" s="2"/>
      <c r="AS236" s="33"/>
      <c r="AT236" s="2"/>
      <c r="AU236" s="2"/>
      <c r="AV236" s="2"/>
      <c r="AW236" s="33"/>
      <c r="AX236" s="2"/>
      <c r="AY236" s="2"/>
      <c r="AZ236" s="2"/>
      <c r="BA236" s="2"/>
      <c r="BB236" s="2"/>
      <c r="BC236" s="2"/>
      <c r="BD236" s="2"/>
    </row>
    <row r="237" spans="1:56" x14ac:dyDescent="0.25">
      <c r="A237" s="43" t="s">
        <v>29</v>
      </c>
      <c r="B237" s="1" t="s">
        <v>84</v>
      </c>
      <c r="C237" s="1">
        <v>23</v>
      </c>
      <c r="D237" s="1">
        <v>24</v>
      </c>
      <c r="E237" s="1">
        <v>27</v>
      </c>
      <c r="F237" s="1">
        <v>25</v>
      </c>
      <c r="G237" s="1">
        <v>24</v>
      </c>
      <c r="H237" s="33">
        <v>4125.42</v>
      </c>
      <c r="I237" s="2">
        <v>1869.24</v>
      </c>
      <c r="J237" s="2">
        <v>2903.4700000000003</v>
      </c>
      <c r="K237" s="2">
        <v>8898.1299999999992</v>
      </c>
      <c r="L237" s="2">
        <v>11000.99</v>
      </c>
      <c r="M237" s="2">
        <v>765.83</v>
      </c>
      <c r="N237" s="2">
        <v>4163.8999999999996</v>
      </c>
      <c r="O237" s="2">
        <v>15930.72</v>
      </c>
      <c r="P237" s="33">
        <v>5664.22</v>
      </c>
      <c r="Q237" s="2">
        <v>7068.32</v>
      </c>
      <c r="R237" s="2">
        <v>4601.33</v>
      </c>
      <c r="S237" s="2">
        <v>17333.87</v>
      </c>
      <c r="T237" s="33">
        <v>5531.23</v>
      </c>
      <c r="U237" s="2">
        <v>2496.62</v>
      </c>
      <c r="V237" s="2">
        <v>8968.61</v>
      </c>
      <c r="W237" s="2">
        <v>16996.46</v>
      </c>
      <c r="X237" s="44">
        <v>4918.74</v>
      </c>
      <c r="Y237" s="1">
        <v>2887.59</v>
      </c>
      <c r="Z237" s="1">
        <v>7214.8899999999994</v>
      </c>
      <c r="AA237" s="1">
        <v>15021.22</v>
      </c>
      <c r="AE237" s="2"/>
      <c r="AF237" s="2"/>
      <c r="AG237" s="2"/>
      <c r="AH237" s="2"/>
      <c r="AI237" s="2"/>
      <c r="AJ237" s="2"/>
      <c r="AK237" s="33"/>
      <c r="AL237" s="2"/>
      <c r="AM237" s="2"/>
      <c r="AN237" s="2"/>
      <c r="AO237" s="33"/>
      <c r="AP237" s="2"/>
      <c r="AQ237" s="2"/>
      <c r="AR237" s="2"/>
      <c r="AS237" s="33"/>
      <c r="AT237" s="2"/>
      <c r="AU237" s="2"/>
      <c r="AV237" s="2"/>
      <c r="AW237" s="33"/>
      <c r="AX237" s="2"/>
      <c r="AY237" s="2"/>
      <c r="AZ237" s="2"/>
      <c r="BA237" s="2"/>
      <c r="BB237" s="2"/>
      <c r="BC237" s="2"/>
      <c r="BD237" s="2"/>
    </row>
    <row r="238" spans="1:56" x14ac:dyDescent="0.25">
      <c r="A238" s="43" t="s">
        <v>70</v>
      </c>
      <c r="B238" s="1" t="s">
        <v>84</v>
      </c>
      <c r="C238" s="1">
        <v>19</v>
      </c>
      <c r="D238" s="1">
        <v>18</v>
      </c>
      <c r="E238" s="1">
        <v>28</v>
      </c>
      <c r="F238" s="1">
        <v>19</v>
      </c>
      <c r="G238" s="1">
        <v>23</v>
      </c>
      <c r="H238" s="33">
        <v>5168.37</v>
      </c>
      <c r="I238" s="2">
        <v>1817.85</v>
      </c>
      <c r="J238" s="2">
        <v>2262.7399999999998</v>
      </c>
      <c r="K238" s="2">
        <v>9248.9599999999991</v>
      </c>
      <c r="L238" s="2">
        <v>5422.43</v>
      </c>
      <c r="M238" s="2">
        <v>3457.01</v>
      </c>
      <c r="N238" s="2">
        <v>3512.24</v>
      </c>
      <c r="O238" s="2">
        <v>12391.68</v>
      </c>
      <c r="P238" s="33">
        <v>17467.82</v>
      </c>
      <c r="Q238" s="2">
        <v>2948.08</v>
      </c>
      <c r="R238" s="2">
        <v>4571.4400000000005</v>
      </c>
      <c r="S238" s="2">
        <v>24987.34</v>
      </c>
      <c r="T238" s="33">
        <v>7955.06</v>
      </c>
      <c r="U238" s="2">
        <v>1984.79</v>
      </c>
      <c r="V238" s="2">
        <v>4305.07</v>
      </c>
      <c r="W238" s="2">
        <v>14244.92</v>
      </c>
      <c r="X238" s="44">
        <v>6112.41</v>
      </c>
      <c r="Y238" s="1">
        <v>1349.52</v>
      </c>
      <c r="Z238" s="1">
        <v>5978.8600000000006</v>
      </c>
      <c r="AA238" s="1">
        <v>13440.79</v>
      </c>
      <c r="AE238" s="2"/>
      <c r="AF238" s="2"/>
      <c r="AG238" s="2"/>
      <c r="AH238" s="2"/>
      <c r="AI238" s="2"/>
      <c r="AJ238" s="2"/>
      <c r="AK238" s="33"/>
      <c r="AL238" s="2"/>
      <c r="AM238" s="2"/>
      <c r="AN238" s="2"/>
      <c r="AO238" s="33"/>
      <c r="AP238" s="2"/>
      <c r="AQ238" s="2"/>
      <c r="AR238" s="2"/>
      <c r="AS238" s="33"/>
      <c r="AT238" s="2"/>
      <c r="AU238" s="2"/>
      <c r="AV238" s="2"/>
      <c r="AW238" s="33"/>
      <c r="AX238" s="2"/>
      <c r="AY238" s="2"/>
      <c r="AZ238" s="2"/>
      <c r="BA238" s="2"/>
      <c r="BB238" s="2"/>
      <c r="BC238" s="2"/>
      <c r="BD238" s="2"/>
    </row>
    <row r="239" spans="1:56" x14ac:dyDescent="0.25">
      <c r="A239" s="43" t="s">
        <v>14</v>
      </c>
      <c r="B239" s="1" t="s">
        <v>84</v>
      </c>
      <c r="C239" s="1">
        <v>8</v>
      </c>
      <c r="D239" s="1">
        <v>7</v>
      </c>
      <c r="E239" s="1">
        <v>7</v>
      </c>
      <c r="F239" s="1">
        <v>6</v>
      </c>
      <c r="G239" s="1">
        <v>6</v>
      </c>
      <c r="H239" s="33">
        <v>1126.0999999999999</v>
      </c>
      <c r="I239" s="2">
        <v>33.9</v>
      </c>
      <c r="J239" s="2">
        <v>481.33000000000004</v>
      </c>
      <c r="K239" s="2">
        <v>1641.33</v>
      </c>
      <c r="L239" s="2">
        <v>1370.87</v>
      </c>
      <c r="M239" s="2">
        <v>856.98</v>
      </c>
      <c r="N239" s="2">
        <v>501.45</v>
      </c>
      <c r="O239" s="2">
        <v>2729.3</v>
      </c>
      <c r="P239" s="33">
        <v>3677.08</v>
      </c>
      <c r="Q239" s="2">
        <v>431.36</v>
      </c>
      <c r="R239" s="2">
        <v>771.81999999999994</v>
      </c>
      <c r="S239" s="2">
        <v>4880.26</v>
      </c>
      <c r="T239" s="33">
        <v>1283.22</v>
      </c>
      <c r="U239" s="2">
        <v>1549.87</v>
      </c>
      <c r="V239" s="2">
        <v>1203.18</v>
      </c>
      <c r="W239" s="2">
        <v>4036.27</v>
      </c>
      <c r="X239" s="44">
        <v>750.4</v>
      </c>
      <c r="Y239" s="1">
        <v>698.31</v>
      </c>
      <c r="Z239" s="1">
        <v>2753.05</v>
      </c>
      <c r="AA239" s="1">
        <v>4201.76</v>
      </c>
      <c r="AE239" s="2"/>
      <c r="AF239" s="2"/>
      <c r="AG239" s="2"/>
      <c r="AH239" s="2"/>
      <c r="AI239" s="2"/>
      <c r="AJ239" s="2"/>
      <c r="AK239" s="33"/>
      <c r="AL239" s="2"/>
      <c r="AM239" s="2"/>
      <c r="AN239" s="2"/>
      <c r="AO239" s="33"/>
      <c r="AP239" s="2"/>
      <c r="AQ239" s="2"/>
      <c r="AR239" s="2"/>
      <c r="AS239" s="33"/>
      <c r="AT239" s="2"/>
      <c r="AU239" s="2"/>
      <c r="AV239" s="2"/>
      <c r="AW239" s="33"/>
      <c r="AX239" s="2"/>
      <c r="AY239" s="2"/>
      <c r="AZ239" s="2"/>
      <c r="BA239" s="2"/>
      <c r="BB239" s="2"/>
      <c r="BC239" s="2"/>
      <c r="BD239" s="2"/>
    </row>
    <row r="240" spans="1:56" x14ac:dyDescent="0.25">
      <c r="A240" s="43" t="s">
        <v>20</v>
      </c>
      <c r="B240" s="1" t="s">
        <v>84</v>
      </c>
      <c r="C240" s="1">
        <v>4</v>
      </c>
      <c r="D240" s="1">
        <v>4</v>
      </c>
      <c r="E240" s="1">
        <v>5</v>
      </c>
      <c r="F240" s="1">
        <v>4</v>
      </c>
      <c r="G240" s="1">
        <v>4</v>
      </c>
      <c r="H240" s="33">
        <v>301.27999999999997</v>
      </c>
      <c r="I240" s="2">
        <v>13.78</v>
      </c>
      <c r="J240" s="2">
        <v>181.63</v>
      </c>
      <c r="K240" s="2">
        <v>496.69</v>
      </c>
      <c r="L240" s="2">
        <v>692.02</v>
      </c>
      <c r="M240" s="2">
        <v>232.83</v>
      </c>
      <c r="N240" s="2">
        <v>85.87</v>
      </c>
      <c r="O240" s="2">
        <v>1010.72</v>
      </c>
      <c r="P240" s="33">
        <v>2032.61</v>
      </c>
      <c r="Q240" s="2">
        <v>535.02</v>
      </c>
      <c r="R240" s="2">
        <v>318.70000000000005</v>
      </c>
      <c r="S240" s="2">
        <v>2886.33</v>
      </c>
      <c r="T240" s="33">
        <v>633</v>
      </c>
      <c r="U240" s="2">
        <v>1916.24</v>
      </c>
      <c r="V240" s="2">
        <v>773.75</v>
      </c>
      <c r="W240" s="2">
        <v>3322.99</v>
      </c>
      <c r="X240" s="44">
        <v>321</v>
      </c>
      <c r="Y240" s="1">
        <v>633</v>
      </c>
      <c r="Z240" s="1">
        <v>2469.9899999999998</v>
      </c>
      <c r="AA240" s="1">
        <v>3423.99</v>
      </c>
      <c r="AE240" s="2"/>
      <c r="AF240" s="2"/>
      <c r="AG240" s="2"/>
      <c r="AH240" s="2"/>
      <c r="AI240" s="2"/>
      <c r="AJ240" s="2"/>
      <c r="AK240" s="33"/>
      <c r="AL240" s="2"/>
      <c r="AM240" s="2"/>
      <c r="AN240" s="2"/>
      <c r="AO240" s="33"/>
      <c r="AP240" s="2"/>
      <c r="AQ240" s="2"/>
      <c r="AR240" s="2"/>
      <c r="AS240" s="33"/>
      <c r="AT240" s="2"/>
      <c r="AU240" s="2"/>
      <c r="AV240" s="2"/>
      <c r="AW240" s="33"/>
      <c r="AX240" s="2"/>
      <c r="AY240" s="2"/>
      <c r="AZ240" s="2"/>
      <c r="BA240" s="2"/>
      <c r="BB240" s="2"/>
      <c r="BC240" s="2"/>
      <c r="BD240" s="2"/>
    </row>
    <row r="241" spans="1:56" x14ac:dyDescent="0.25">
      <c r="A241" s="43" t="s">
        <v>71</v>
      </c>
      <c r="B241" s="1" t="s">
        <v>84</v>
      </c>
      <c r="C241" s="1">
        <v>12</v>
      </c>
      <c r="D241" s="1">
        <v>16</v>
      </c>
      <c r="E241" s="1">
        <v>16</v>
      </c>
      <c r="F241" s="1">
        <v>14</v>
      </c>
      <c r="G241" s="1">
        <v>15</v>
      </c>
      <c r="H241" s="33">
        <v>3158.29</v>
      </c>
      <c r="I241" s="2">
        <v>356.44</v>
      </c>
      <c r="J241" s="2">
        <v>3144.2599999999998</v>
      </c>
      <c r="K241" s="2">
        <v>6658.99</v>
      </c>
      <c r="L241" s="2">
        <v>6814.1</v>
      </c>
      <c r="M241" s="2">
        <v>504.54</v>
      </c>
      <c r="N241" s="2">
        <v>3341.7</v>
      </c>
      <c r="O241" s="2">
        <v>10660.34</v>
      </c>
      <c r="P241" s="33">
        <v>3150.66</v>
      </c>
      <c r="Q241" s="2">
        <v>3839.21</v>
      </c>
      <c r="R241" s="2">
        <v>3780.31</v>
      </c>
      <c r="S241" s="2">
        <v>10770.18</v>
      </c>
      <c r="T241" s="33">
        <v>3056.68</v>
      </c>
      <c r="U241" s="2">
        <v>1779.79</v>
      </c>
      <c r="V241" s="2">
        <v>6475.1900000000005</v>
      </c>
      <c r="W241" s="2">
        <v>11311.66</v>
      </c>
      <c r="X241" s="44">
        <v>2357.9299999999998</v>
      </c>
      <c r="Y241" s="1">
        <v>2475.5500000000002</v>
      </c>
      <c r="Z241" s="1">
        <v>2630.82</v>
      </c>
      <c r="AA241" s="1">
        <v>7464.3</v>
      </c>
      <c r="AE241" s="2"/>
      <c r="AF241" s="2"/>
      <c r="AG241" s="2"/>
      <c r="AH241" s="2"/>
      <c r="AI241" s="2"/>
      <c r="AJ241" s="2"/>
      <c r="AK241" s="33"/>
      <c r="AL241" s="2"/>
      <c r="AM241" s="2"/>
      <c r="AN241" s="2"/>
      <c r="AO241" s="33"/>
      <c r="AP241" s="2"/>
      <c r="AQ241" s="2"/>
      <c r="AR241" s="2"/>
      <c r="AS241" s="33"/>
      <c r="AT241" s="2"/>
      <c r="AU241" s="2"/>
      <c r="AV241" s="2"/>
      <c r="AW241" s="33"/>
      <c r="AX241" s="2"/>
      <c r="AY241" s="2"/>
      <c r="AZ241" s="2"/>
      <c r="BA241" s="2"/>
      <c r="BB241" s="2"/>
      <c r="BC241" s="2"/>
      <c r="BD241" s="2"/>
    </row>
    <row r="242" spans="1:56" x14ac:dyDescent="0.25">
      <c r="A242" s="43" t="s">
        <v>26</v>
      </c>
      <c r="B242" s="1" t="s">
        <v>84</v>
      </c>
      <c r="C242" s="1">
        <v>43</v>
      </c>
      <c r="D242" s="1">
        <v>44</v>
      </c>
      <c r="E242" s="1">
        <v>35</v>
      </c>
      <c r="F242" s="1">
        <v>44</v>
      </c>
      <c r="G242" s="1">
        <v>51</v>
      </c>
      <c r="H242" s="33">
        <v>7345.93</v>
      </c>
      <c r="I242" s="2">
        <v>2797.68</v>
      </c>
      <c r="J242" s="2">
        <v>7226.43</v>
      </c>
      <c r="K242" s="2">
        <v>17370.04</v>
      </c>
      <c r="L242" s="2">
        <v>10913.83</v>
      </c>
      <c r="M242" s="2">
        <v>4544.1099999999997</v>
      </c>
      <c r="N242" s="2">
        <v>7864.08</v>
      </c>
      <c r="O242" s="2">
        <v>23322.02</v>
      </c>
      <c r="P242" s="33">
        <v>9169.31</v>
      </c>
      <c r="Q242" s="2">
        <v>6151.41</v>
      </c>
      <c r="R242" s="2">
        <v>9460.2900000000009</v>
      </c>
      <c r="S242" s="2">
        <v>24781.01</v>
      </c>
      <c r="T242" s="33">
        <v>9129.2800000000007</v>
      </c>
      <c r="U242" s="2">
        <v>5127.28</v>
      </c>
      <c r="V242" s="2">
        <v>12335.220000000001</v>
      </c>
      <c r="W242" s="2">
        <v>26591.78</v>
      </c>
      <c r="X242" s="44">
        <v>5980.57</v>
      </c>
      <c r="Y242" s="1">
        <v>7777.91</v>
      </c>
      <c r="Z242" s="1">
        <v>14698.52</v>
      </c>
      <c r="AA242" s="1">
        <v>28457</v>
      </c>
      <c r="AE242" s="2"/>
      <c r="AF242" s="2"/>
      <c r="AG242" s="2"/>
      <c r="AH242" s="2"/>
      <c r="AI242" s="2"/>
      <c r="AJ242" s="2"/>
      <c r="AK242" s="33"/>
      <c r="AL242" s="2"/>
      <c r="AM242" s="2"/>
      <c r="AN242" s="2"/>
      <c r="AO242" s="33"/>
      <c r="AP242" s="2"/>
      <c r="AQ242" s="2"/>
      <c r="AR242" s="2"/>
      <c r="AS242" s="33"/>
      <c r="AT242" s="2"/>
      <c r="AU242" s="2"/>
      <c r="AV242" s="2"/>
      <c r="AW242" s="33"/>
      <c r="AX242" s="2"/>
      <c r="AY242" s="2"/>
      <c r="AZ242" s="2"/>
      <c r="BA242" s="2"/>
      <c r="BB242" s="2"/>
      <c r="BC242" s="2"/>
      <c r="BD242" s="2"/>
    </row>
    <row r="243" spans="1:56" x14ac:dyDescent="0.25">
      <c r="A243" s="43" t="s">
        <v>27</v>
      </c>
      <c r="B243" s="1" t="s">
        <v>84</v>
      </c>
      <c r="C243" s="1">
        <v>49</v>
      </c>
      <c r="D243" s="1">
        <v>51</v>
      </c>
      <c r="E243" s="1">
        <v>32</v>
      </c>
      <c r="F243" s="1">
        <v>54</v>
      </c>
      <c r="G243" s="1">
        <v>26</v>
      </c>
      <c r="H243" s="33">
        <v>26479.37</v>
      </c>
      <c r="I243" s="2">
        <v>9946.8799999999992</v>
      </c>
      <c r="J243" s="2">
        <v>7148.2000000000007</v>
      </c>
      <c r="K243" s="2">
        <v>43574.45</v>
      </c>
      <c r="L243" s="2">
        <v>38312.550000000003</v>
      </c>
      <c r="M243" s="2">
        <v>20568.45</v>
      </c>
      <c r="N243" s="2">
        <v>14138.060000000001</v>
      </c>
      <c r="O243" s="2">
        <v>73019.06</v>
      </c>
      <c r="P243" s="33">
        <v>20531.86</v>
      </c>
      <c r="Q243" s="2">
        <v>9429.7999999999993</v>
      </c>
      <c r="R243" s="2">
        <v>12949.720000000001</v>
      </c>
      <c r="S243" s="2">
        <v>42911.38</v>
      </c>
      <c r="T243" s="33">
        <v>29270.17</v>
      </c>
      <c r="U243" s="2">
        <v>7497.73</v>
      </c>
      <c r="V243" s="2">
        <v>10957.44</v>
      </c>
      <c r="W243" s="2">
        <v>47725.34</v>
      </c>
      <c r="X243" s="44">
        <v>6594.21</v>
      </c>
      <c r="Y243" s="1">
        <v>10340.16</v>
      </c>
      <c r="Z243" s="1">
        <v>14315.71</v>
      </c>
      <c r="AA243" s="1">
        <v>31250.080000000002</v>
      </c>
      <c r="AE243" s="2"/>
      <c r="AF243" s="2"/>
      <c r="AG243" s="2"/>
      <c r="AH243" s="2"/>
      <c r="AI243" s="2"/>
      <c r="AJ243" s="2"/>
      <c r="AK243" s="33"/>
      <c r="AL243" s="2"/>
      <c r="AM243" s="2"/>
      <c r="AN243" s="2"/>
      <c r="AO243" s="33"/>
      <c r="AP243" s="2"/>
      <c r="AQ243" s="2"/>
      <c r="AR243" s="2"/>
      <c r="AS243" s="33"/>
      <c r="AT243" s="2"/>
      <c r="AU243" s="2"/>
      <c r="AV243" s="2"/>
      <c r="AW243" s="33"/>
      <c r="AX243" s="2"/>
      <c r="AY243" s="2"/>
      <c r="AZ243" s="2"/>
      <c r="BA243" s="2"/>
      <c r="BB243" s="2"/>
      <c r="BC243" s="2"/>
      <c r="BD243" s="2"/>
    </row>
    <row r="244" spans="1:56" x14ac:dyDescent="0.25">
      <c r="A244" s="43" t="s">
        <v>72</v>
      </c>
      <c r="B244" s="1" t="s">
        <v>84</v>
      </c>
      <c r="C244" s="1">
        <v>14</v>
      </c>
      <c r="D244" s="1">
        <v>13</v>
      </c>
      <c r="E244" s="1">
        <v>21</v>
      </c>
      <c r="F244" s="1">
        <v>17</v>
      </c>
      <c r="G244" s="1">
        <v>20</v>
      </c>
      <c r="H244" s="33">
        <v>4199.8999999999996</v>
      </c>
      <c r="I244" s="2">
        <v>572.26</v>
      </c>
      <c r="J244" s="2">
        <v>3079.8700000000003</v>
      </c>
      <c r="K244" s="2">
        <v>7852.03</v>
      </c>
      <c r="L244" s="2">
        <v>4027.48</v>
      </c>
      <c r="M244" s="2">
        <v>2520.16</v>
      </c>
      <c r="N244" s="2">
        <v>1067.9100000000001</v>
      </c>
      <c r="O244" s="2">
        <v>7615.55</v>
      </c>
      <c r="P244" s="33">
        <v>7627.18</v>
      </c>
      <c r="Q244" s="2">
        <v>1963.02</v>
      </c>
      <c r="R244" s="2">
        <v>2728.46</v>
      </c>
      <c r="S244" s="2">
        <v>12318.66</v>
      </c>
      <c r="T244" s="33">
        <v>3758.01</v>
      </c>
      <c r="U244" s="2">
        <v>2814.46</v>
      </c>
      <c r="V244" s="2">
        <v>4191.4799999999996</v>
      </c>
      <c r="W244" s="2">
        <v>10763.95</v>
      </c>
      <c r="X244" s="44">
        <v>2335.3000000000002</v>
      </c>
      <c r="Y244" s="1">
        <v>3756.7</v>
      </c>
      <c r="Z244" s="1">
        <v>3476.2599999999998</v>
      </c>
      <c r="AA244" s="1">
        <v>9568.26</v>
      </c>
      <c r="AE244" s="2"/>
      <c r="AF244" s="2"/>
      <c r="AG244" s="2"/>
      <c r="AH244" s="2"/>
      <c r="AI244" s="2"/>
      <c r="AJ244" s="2"/>
      <c r="AK244" s="33"/>
      <c r="AL244" s="2"/>
      <c r="AM244" s="2"/>
      <c r="AN244" s="2"/>
      <c r="AO244" s="33"/>
      <c r="AP244" s="2"/>
      <c r="AQ244" s="2"/>
      <c r="AR244" s="2"/>
      <c r="AS244" s="33"/>
      <c r="AT244" s="2"/>
      <c r="AU244" s="2"/>
      <c r="AV244" s="2"/>
      <c r="AW244" s="33"/>
      <c r="AX244" s="2"/>
      <c r="AY244" s="2"/>
      <c r="AZ244" s="2"/>
      <c r="BA244" s="2"/>
      <c r="BB244" s="2"/>
      <c r="BC244" s="2"/>
      <c r="BD244" s="2"/>
    </row>
    <row r="245" spans="1:56" x14ac:dyDescent="0.25">
      <c r="A245" s="43" t="s">
        <v>73</v>
      </c>
      <c r="B245" s="1" t="s">
        <v>84</v>
      </c>
      <c r="C245" s="1">
        <v>10</v>
      </c>
      <c r="D245" s="1">
        <v>11</v>
      </c>
      <c r="E245" s="1">
        <v>10</v>
      </c>
      <c r="F245" s="1">
        <v>17</v>
      </c>
      <c r="G245" s="1">
        <v>14</v>
      </c>
      <c r="H245" s="33">
        <v>2585.2800000000002</v>
      </c>
      <c r="I245" s="2">
        <v>984.56</v>
      </c>
      <c r="J245" s="2">
        <v>332.3</v>
      </c>
      <c r="K245" s="2">
        <v>3902.14</v>
      </c>
      <c r="L245" s="2">
        <v>2999.08</v>
      </c>
      <c r="M245" s="2">
        <v>4769.62</v>
      </c>
      <c r="N245" s="2">
        <v>825.57999999999993</v>
      </c>
      <c r="O245" s="2">
        <v>8594.2800000000007</v>
      </c>
      <c r="P245" s="33">
        <v>2143.59</v>
      </c>
      <c r="Q245" s="2">
        <v>1626.62</v>
      </c>
      <c r="R245" s="2">
        <v>5117.3999999999996</v>
      </c>
      <c r="S245" s="2">
        <v>8887.61</v>
      </c>
      <c r="T245" s="33">
        <v>3165.52</v>
      </c>
      <c r="U245" s="2">
        <v>1743.72</v>
      </c>
      <c r="V245" s="2">
        <v>6744.0199999999995</v>
      </c>
      <c r="W245" s="2">
        <v>11653.26</v>
      </c>
      <c r="X245" s="44">
        <v>1604.77</v>
      </c>
      <c r="Y245" s="1">
        <v>1850.77</v>
      </c>
      <c r="Z245" s="1">
        <v>7310.8</v>
      </c>
      <c r="AA245" s="1">
        <v>10766.34</v>
      </c>
      <c r="AE245" s="2"/>
      <c r="AF245" s="2"/>
      <c r="AG245" s="2"/>
      <c r="AH245" s="2"/>
      <c r="AI245" s="2"/>
      <c r="AJ245" s="2"/>
      <c r="AK245" s="33"/>
      <c r="AL245" s="2"/>
      <c r="AM245" s="2"/>
      <c r="AN245" s="2"/>
      <c r="AO245" s="33"/>
      <c r="AP245" s="2"/>
      <c r="AQ245" s="2"/>
      <c r="AR245" s="2"/>
      <c r="AS245" s="33"/>
      <c r="AT245" s="2"/>
      <c r="AU245" s="2"/>
      <c r="AV245" s="2"/>
      <c r="AW245" s="33"/>
      <c r="AX245" s="2"/>
      <c r="AY245" s="2"/>
      <c r="AZ245" s="2"/>
      <c r="BA245" s="2"/>
      <c r="BB245" s="2"/>
      <c r="BC245" s="2"/>
      <c r="BD245" s="2"/>
    </row>
    <row r="246" spans="1:56" x14ac:dyDescent="0.25">
      <c r="A246" s="43" t="s">
        <v>74</v>
      </c>
      <c r="B246" s="1" t="s">
        <v>84</v>
      </c>
      <c r="C246" s="1">
        <v>130</v>
      </c>
      <c r="D246" s="1">
        <v>120</v>
      </c>
      <c r="E246" s="1">
        <v>75</v>
      </c>
      <c r="F246" s="1">
        <v>110</v>
      </c>
      <c r="G246" s="1">
        <v>130</v>
      </c>
      <c r="H246" s="33">
        <v>38875.839999999997</v>
      </c>
      <c r="I246" s="2">
        <v>5312.03</v>
      </c>
      <c r="J246" s="2">
        <v>30293.46</v>
      </c>
      <c r="K246" s="2">
        <v>74481.33</v>
      </c>
      <c r="L246" s="2">
        <v>411607.24</v>
      </c>
      <c r="M246" s="2">
        <v>11041.85</v>
      </c>
      <c r="N246" s="2">
        <v>30083.75</v>
      </c>
      <c r="O246" s="2">
        <v>452732.84</v>
      </c>
      <c r="P246" s="33">
        <v>10322.01</v>
      </c>
      <c r="Q246" s="2">
        <v>23029.25</v>
      </c>
      <c r="R246" s="2">
        <v>41298.400000000001</v>
      </c>
      <c r="S246" s="2">
        <v>74649.66</v>
      </c>
      <c r="T246" s="33">
        <v>90577</v>
      </c>
      <c r="U246" s="2">
        <v>3130.5</v>
      </c>
      <c r="V246" s="2">
        <v>38241.660000000003</v>
      </c>
      <c r="W246" s="2">
        <v>131949.16</v>
      </c>
      <c r="X246" s="44">
        <v>44799.63</v>
      </c>
      <c r="Y246" s="1">
        <v>10081.17</v>
      </c>
      <c r="Z246" s="1">
        <v>47111.64</v>
      </c>
      <c r="AA246" s="1">
        <v>101992.44</v>
      </c>
      <c r="AE246" s="2"/>
      <c r="AF246" s="2"/>
      <c r="AG246" s="2"/>
      <c r="AH246" s="2"/>
      <c r="AI246" s="2"/>
      <c r="AJ246" s="2"/>
      <c r="AK246" s="33"/>
      <c r="AL246" s="2"/>
      <c r="AM246" s="2"/>
      <c r="AN246" s="2"/>
      <c r="AO246" s="33"/>
      <c r="AP246" s="2"/>
      <c r="AQ246" s="2"/>
      <c r="AR246" s="2"/>
      <c r="AS246" s="33"/>
      <c r="AT246" s="2"/>
      <c r="AU246" s="2"/>
      <c r="AV246" s="2"/>
      <c r="AW246" s="33"/>
      <c r="AX246" s="2"/>
      <c r="AY246" s="2"/>
      <c r="AZ246" s="2"/>
      <c r="BA246" s="2"/>
      <c r="BB246" s="2"/>
      <c r="BC246" s="2"/>
      <c r="BD246" s="2"/>
    </row>
    <row r="247" spans="1:56" x14ac:dyDescent="0.25">
      <c r="A247" s="43" t="s">
        <v>75</v>
      </c>
      <c r="B247" s="1" t="s">
        <v>84</v>
      </c>
      <c r="C247" s="1">
        <v>3</v>
      </c>
      <c r="D247" s="1">
        <v>2</v>
      </c>
      <c r="E247" s="1">
        <v>2</v>
      </c>
      <c r="F247" s="1">
        <v>1</v>
      </c>
      <c r="G247" s="1">
        <v>5</v>
      </c>
      <c r="H247" s="33">
        <v>532.04</v>
      </c>
      <c r="I247" s="2">
        <v>61.84</v>
      </c>
      <c r="J247" s="2">
        <v>27.36</v>
      </c>
      <c r="K247" s="2">
        <v>621.24</v>
      </c>
      <c r="L247" s="2">
        <v>1909.9</v>
      </c>
      <c r="M247" s="2">
        <v>0</v>
      </c>
      <c r="N247" s="2">
        <v>0</v>
      </c>
      <c r="O247" s="2">
        <v>1909.9</v>
      </c>
      <c r="P247" s="33">
        <v>328.35</v>
      </c>
      <c r="Q247" s="2">
        <v>0</v>
      </c>
      <c r="R247" s="2">
        <v>0</v>
      </c>
      <c r="S247" s="2">
        <v>328.35</v>
      </c>
      <c r="T247" s="33">
        <v>0</v>
      </c>
      <c r="U247" s="2">
        <v>176.98</v>
      </c>
      <c r="V247" s="2">
        <v>0</v>
      </c>
      <c r="W247" s="2">
        <v>176.98</v>
      </c>
      <c r="X247" s="44">
        <v>622.99</v>
      </c>
      <c r="Y247" s="1">
        <v>0</v>
      </c>
      <c r="Z247" s="1">
        <v>0</v>
      </c>
      <c r="AA247" s="1">
        <v>622.99</v>
      </c>
      <c r="AE247" s="2"/>
      <c r="AF247" s="2"/>
      <c r="AG247" s="2"/>
      <c r="AH247" s="2"/>
      <c r="AI247" s="2"/>
      <c r="AJ247" s="2"/>
      <c r="AK247" s="33"/>
      <c r="AL247" s="2"/>
      <c r="AM247" s="2"/>
      <c r="AN247" s="2"/>
      <c r="AO247" s="33"/>
      <c r="AP247" s="2"/>
      <c r="AQ247" s="2"/>
      <c r="AR247" s="2"/>
      <c r="AS247" s="33"/>
      <c r="AT247" s="2"/>
      <c r="AU247" s="2"/>
      <c r="AV247" s="2"/>
      <c r="AW247" s="33"/>
      <c r="AX247" s="2"/>
      <c r="AY247" s="2"/>
      <c r="AZ247" s="2"/>
      <c r="BA247" s="2"/>
      <c r="BB247" s="2"/>
      <c r="BC247" s="2"/>
      <c r="BD247" s="2"/>
    </row>
    <row r="248" spans="1:56" x14ac:dyDescent="0.25">
      <c r="A248" s="43" t="s">
        <v>76</v>
      </c>
      <c r="B248" s="1" t="s">
        <v>84</v>
      </c>
      <c r="C248" s="1">
        <v>9</v>
      </c>
      <c r="D248" s="1">
        <v>9</v>
      </c>
      <c r="E248" s="1">
        <v>9</v>
      </c>
      <c r="F248" s="1">
        <v>11</v>
      </c>
      <c r="G248" s="1">
        <v>7</v>
      </c>
      <c r="H248" s="33">
        <v>1248.47</v>
      </c>
      <c r="I248" s="2">
        <v>434.26</v>
      </c>
      <c r="J248" s="2">
        <v>3678.4399999999996</v>
      </c>
      <c r="K248" s="2">
        <v>5361.17</v>
      </c>
      <c r="L248" s="2">
        <v>2605.92</v>
      </c>
      <c r="M248" s="2">
        <v>1073.1600000000001</v>
      </c>
      <c r="N248" s="2">
        <v>2518.85</v>
      </c>
      <c r="O248" s="2">
        <v>6197.93</v>
      </c>
      <c r="P248" s="33">
        <v>953.75</v>
      </c>
      <c r="Q248" s="2">
        <v>1800.79</v>
      </c>
      <c r="R248" s="2">
        <v>3338.12</v>
      </c>
      <c r="S248" s="2">
        <v>6092.66</v>
      </c>
      <c r="T248" s="33">
        <v>1547.26</v>
      </c>
      <c r="U248" s="2">
        <v>553.54999999999995</v>
      </c>
      <c r="V248" s="2">
        <v>4040.05</v>
      </c>
      <c r="W248" s="2">
        <v>6140.86</v>
      </c>
      <c r="X248" s="44">
        <v>863.26</v>
      </c>
      <c r="Y248" s="1">
        <v>797.28</v>
      </c>
      <c r="Z248" s="1">
        <v>3704.34</v>
      </c>
      <c r="AA248" s="1">
        <v>5364.88</v>
      </c>
      <c r="AE248" s="2"/>
      <c r="AF248" s="2"/>
      <c r="AG248" s="2"/>
      <c r="AH248" s="2"/>
      <c r="AI248" s="2"/>
      <c r="AJ248" s="2"/>
      <c r="AK248" s="33"/>
      <c r="AL248" s="2"/>
      <c r="AM248" s="2"/>
      <c r="AN248" s="2"/>
      <c r="AO248" s="33"/>
      <c r="AP248" s="2"/>
      <c r="AQ248" s="2"/>
      <c r="AR248" s="2"/>
      <c r="AS248" s="33"/>
      <c r="AT248" s="2"/>
      <c r="AU248" s="2"/>
      <c r="AV248" s="2"/>
      <c r="AW248" s="33"/>
      <c r="AX248" s="2"/>
      <c r="AY248" s="2"/>
      <c r="AZ248" s="2"/>
      <c r="BA248" s="2"/>
      <c r="BB248" s="2"/>
      <c r="BC248" s="2"/>
      <c r="BD248" s="2"/>
    </row>
    <row r="249" spans="1:56" x14ac:dyDescent="0.25">
      <c r="A249" s="43" t="s">
        <v>13</v>
      </c>
      <c r="B249" s="1" t="s">
        <v>84</v>
      </c>
      <c r="C249" s="1">
        <v>65</v>
      </c>
      <c r="D249" s="1">
        <v>86</v>
      </c>
      <c r="E249" s="1">
        <v>64</v>
      </c>
      <c r="F249" s="1">
        <v>75</v>
      </c>
      <c r="G249" s="1">
        <v>72</v>
      </c>
      <c r="H249" s="33">
        <v>40369.65</v>
      </c>
      <c r="I249" s="2">
        <v>6998.4</v>
      </c>
      <c r="J249" s="2">
        <v>22781.510000000002</v>
      </c>
      <c r="K249" s="2">
        <v>70149.56</v>
      </c>
      <c r="L249" s="2">
        <v>79388.600000000006</v>
      </c>
      <c r="M249" s="2">
        <v>34703.629999999997</v>
      </c>
      <c r="N249" s="2">
        <v>20514.61</v>
      </c>
      <c r="O249" s="2">
        <v>134606.84</v>
      </c>
      <c r="P249" s="33">
        <v>21763.08</v>
      </c>
      <c r="Q249" s="2">
        <v>43750.239999999998</v>
      </c>
      <c r="R249" s="2">
        <v>46141.89</v>
      </c>
      <c r="S249" s="2">
        <v>111655.21</v>
      </c>
      <c r="T249" s="33">
        <v>34191.68</v>
      </c>
      <c r="U249" s="2">
        <v>22182.99</v>
      </c>
      <c r="V249" s="2">
        <v>49263.100000000006</v>
      </c>
      <c r="W249" s="2">
        <v>105637.77</v>
      </c>
      <c r="X249" s="44">
        <v>24211.95</v>
      </c>
      <c r="Y249" s="1">
        <v>28523.43</v>
      </c>
      <c r="Z249" s="1">
        <v>55606.45</v>
      </c>
      <c r="AA249" s="1">
        <v>108341.83</v>
      </c>
      <c r="AE249" s="2"/>
      <c r="AF249" s="2"/>
      <c r="AG249" s="2"/>
      <c r="AH249" s="2"/>
      <c r="AI249" s="2"/>
      <c r="AJ249" s="2"/>
      <c r="AK249" s="33"/>
      <c r="AL249" s="2"/>
      <c r="AM249" s="2"/>
      <c r="AN249" s="2"/>
      <c r="AO249" s="33"/>
      <c r="AP249" s="2"/>
      <c r="AQ249" s="2"/>
      <c r="AR249" s="2"/>
      <c r="AS249" s="33"/>
      <c r="AT249" s="2"/>
      <c r="AU249" s="2"/>
      <c r="AV249" s="2"/>
      <c r="AW249" s="33"/>
      <c r="AX249" s="2"/>
      <c r="AY249" s="2"/>
      <c r="AZ249" s="2"/>
      <c r="BA249" s="2"/>
      <c r="BB249" s="2"/>
      <c r="BC249" s="2"/>
      <c r="BD249" s="2"/>
    </row>
    <row r="250" spans="1:56" x14ac:dyDescent="0.25">
      <c r="A250" s="43" t="s">
        <v>77</v>
      </c>
      <c r="B250" s="1" t="s">
        <v>84</v>
      </c>
      <c r="C250" s="1">
        <v>5</v>
      </c>
      <c r="D250" s="1">
        <v>4</v>
      </c>
      <c r="E250" s="1">
        <v>8</v>
      </c>
      <c r="F250" s="1">
        <v>9</v>
      </c>
      <c r="G250" s="1">
        <v>6</v>
      </c>
      <c r="H250" s="33">
        <v>339.63</v>
      </c>
      <c r="I250" s="2">
        <v>263.10000000000002</v>
      </c>
      <c r="J250" s="2">
        <v>947.23</v>
      </c>
      <c r="K250" s="2">
        <v>1549.96</v>
      </c>
      <c r="L250" s="2">
        <v>3509.21</v>
      </c>
      <c r="M250" s="2">
        <v>199.8</v>
      </c>
      <c r="N250" s="2">
        <v>136.72</v>
      </c>
      <c r="O250" s="2">
        <v>3845.73</v>
      </c>
      <c r="P250" s="33">
        <v>1341.19</v>
      </c>
      <c r="Q250" s="2">
        <v>489.58</v>
      </c>
      <c r="R250" s="2">
        <v>336.52</v>
      </c>
      <c r="S250" s="2">
        <v>2167.29</v>
      </c>
      <c r="T250" s="33">
        <v>500.07</v>
      </c>
      <c r="U250" s="2">
        <v>496.18</v>
      </c>
      <c r="V250" s="2">
        <v>826.09999999999991</v>
      </c>
      <c r="W250" s="2">
        <v>1822.35</v>
      </c>
      <c r="X250" s="44">
        <v>586.09</v>
      </c>
      <c r="Y250" s="1">
        <v>104.24</v>
      </c>
      <c r="Z250" s="1">
        <v>274.2</v>
      </c>
      <c r="AA250" s="1">
        <v>964.53</v>
      </c>
      <c r="AE250" s="2"/>
      <c r="AF250" s="2"/>
      <c r="AG250" s="2"/>
      <c r="AH250" s="2"/>
      <c r="AI250" s="2"/>
      <c r="AJ250" s="2"/>
      <c r="AK250" s="33"/>
      <c r="AL250" s="2"/>
      <c r="AM250" s="2"/>
      <c r="AN250" s="2"/>
      <c r="AO250" s="33"/>
      <c r="AP250" s="2"/>
      <c r="AQ250" s="2"/>
      <c r="AR250" s="2"/>
      <c r="AS250" s="33"/>
      <c r="AT250" s="2"/>
      <c r="AU250" s="2"/>
      <c r="AV250" s="2"/>
      <c r="AW250" s="33"/>
      <c r="AX250" s="2"/>
      <c r="AY250" s="2"/>
      <c r="AZ250" s="2"/>
      <c r="BA250" s="2"/>
      <c r="BB250" s="2"/>
      <c r="BC250" s="2"/>
      <c r="BD250" s="2"/>
    </row>
    <row r="251" spans="1:56" x14ac:dyDescent="0.25">
      <c r="A251" s="43" t="s">
        <v>78</v>
      </c>
      <c r="B251" s="1" t="s">
        <v>84</v>
      </c>
      <c r="C251" s="1">
        <v>6</v>
      </c>
      <c r="D251" s="1">
        <v>8</v>
      </c>
      <c r="E251" s="1">
        <v>5</v>
      </c>
      <c r="F251" s="1">
        <v>8</v>
      </c>
      <c r="G251" s="1">
        <v>8</v>
      </c>
      <c r="H251" s="33">
        <v>865.74</v>
      </c>
      <c r="I251" s="2">
        <v>223.65</v>
      </c>
      <c r="J251" s="2">
        <v>86.92</v>
      </c>
      <c r="K251" s="2">
        <v>1176.31</v>
      </c>
      <c r="L251" s="2">
        <v>2255.58</v>
      </c>
      <c r="M251" s="2">
        <v>398.83</v>
      </c>
      <c r="N251" s="2">
        <v>258.82</v>
      </c>
      <c r="O251" s="2">
        <v>2913.23</v>
      </c>
      <c r="P251" s="33">
        <v>2614.9899999999998</v>
      </c>
      <c r="Q251" s="2">
        <v>1204.8499999999999</v>
      </c>
      <c r="R251" s="2">
        <v>363.75</v>
      </c>
      <c r="S251" s="2">
        <v>4183.59</v>
      </c>
      <c r="T251" s="33">
        <v>1786.07</v>
      </c>
      <c r="U251" s="2">
        <v>2614.9899999999998</v>
      </c>
      <c r="V251" s="2">
        <v>1568.6</v>
      </c>
      <c r="W251" s="2">
        <v>5969.66</v>
      </c>
      <c r="X251" s="44">
        <v>1292.32</v>
      </c>
      <c r="Y251" s="1">
        <v>1416.38</v>
      </c>
      <c r="Z251" s="1">
        <v>4095.75</v>
      </c>
      <c r="AA251" s="1">
        <v>6804.45</v>
      </c>
      <c r="AE251" s="2"/>
      <c r="AF251" s="2"/>
      <c r="AG251" s="2"/>
      <c r="AH251" s="2"/>
      <c r="AI251" s="2"/>
      <c r="AJ251" s="2"/>
      <c r="AK251" s="33"/>
      <c r="AL251" s="2"/>
      <c r="AM251" s="2"/>
      <c r="AN251" s="2"/>
      <c r="AO251" s="33"/>
      <c r="AP251" s="2"/>
      <c r="AQ251" s="2"/>
      <c r="AR251" s="2"/>
      <c r="AS251" s="33"/>
      <c r="AT251" s="2"/>
      <c r="AU251" s="2"/>
      <c r="AV251" s="2"/>
      <c r="AW251" s="33"/>
      <c r="AX251" s="2"/>
      <c r="AY251" s="2"/>
      <c r="AZ251" s="2"/>
      <c r="BA251" s="2"/>
      <c r="BB251" s="2"/>
      <c r="BC251" s="2"/>
      <c r="BD251" s="2"/>
    </row>
    <row r="252" spans="1:56" x14ac:dyDescent="0.25">
      <c r="A252" s="43" t="s">
        <v>21</v>
      </c>
      <c r="B252" s="1" t="s">
        <v>84</v>
      </c>
      <c r="C252" s="1">
        <v>11</v>
      </c>
      <c r="D252" s="1">
        <v>17</v>
      </c>
      <c r="E252" s="1">
        <v>16</v>
      </c>
      <c r="F252" s="1">
        <v>20</v>
      </c>
      <c r="G252" s="1">
        <v>18</v>
      </c>
      <c r="H252" s="33">
        <v>1442.3</v>
      </c>
      <c r="I252" s="2">
        <v>8154.66</v>
      </c>
      <c r="J252" s="2">
        <v>427.68</v>
      </c>
      <c r="K252" s="2">
        <v>10024.64</v>
      </c>
      <c r="L252" s="2">
        <v>5387.06</v>
      </c>
      <c r="M252" s="2">
        <v>275.32</v>
      </c>
      <c r="N252" s="2">
        <v>435.75</v>
      </c>
      <c r="O252" s="2">
        <v>6098.13</v>
      </c>
      <c r="P252" s="33">
        <v>4234.2700000000004</v>
      </c>
      <c r="Q252" s="2">
        <v>2517.33</v>
      </c>
      <c r="R252" s="2">
        <v>523.79999999999995</v>
      </c>
      <c r="S252" s="2">
        <v>7275.4</v>
      </c>
      <c r="T252" s="33">
        <v>5136.2299999999996</v>
      </c>
      <c r="U252" s="2">
        <v>3798.19</v>
      </c>
      <c r="V252" s="2">
        <v>2922.9300000000003</v>
      </c>
      <c r="W252" s="2">
        <v>11857.35</v>
      </c>
      <c r="X252" s="44">
        <v>2286.1999999999998</v>
      </c>
      <c r="Y252" s="1">
        <v>5067.8500000000004</v>
      </c>
      <c r="Z252" s="1">
        <v>3561.94</v>
      </c>
      <c r="AA252" s="1">
        <v>10915.99</v>
      </c>
      <c r="AE252" s="2"/>
      <c r="AF252" s="2"/>
      <c r="AG252" s="2"/>
      <c r="AH252" s="2"/>
      <c r="AI252" s="2"/>
      <c r="AJ252" s="2"/>
      <c r="AK252" s="33"/>
      <c r="AL252" s="2"/>
      <c r="AM252" s="2"/>
      <c r="AN252" s="2"/>
      <c r="AO252" s="33"/>
      <c r="AP252" s="2"/>
      <c r="AQ252" s="2"/>
      <c r="AR252" s="2"/>
      <c r="AS252" s="33"/>
      <c r="AT252" s="2"/>
      <c r="AU252" s="2"/>
      <c r="AV252" s="2"/>
      <c r="AW252" s="33"/>
      <c r="AX252" s="2"/>
      <c r="AY252" s="2"/>
      <c r="AZ252" s="2"/>
      <c r="BA252" s="2"/>
      <c r="BB252" s="2"/>
      <c r="BC252" s="2"/>
      <c r="BD252" s="2"/>
    </row>
    <row r="253" spans="1:56" x14ac:dyDescent="0.25">
      <c r="A253" s="43" t="s">
        <v>108</v>
      </c>
      <c r="B253" s="1" t="s">
        <v>84</v>
      </c>
      <c r="C253" s="1">
        <v>1</v>
      </c>
      <c r="H253" s="33">
        <v>375.84</v>
      </c>
      <c r="I253" s="2">
        <v>0</v>
      </c>
      <c r="J253" s="2">
        <v>0</v>
      </c>
      <c r="K253" s="2">
        <v>375.84</v>
      </c>
      <c r="L253" s="2"/>
      <c r="M253" s="2"/>
      <c r="N253" s="2"/>
      <c r="O253" s="2"/>
      <c r="P253" s="33"/>
      <c r="Q253" s="2"/>
      <c r="R253" s="2"/>
      <c r="S253" s="2"/>
      <c r="T253" s="33"/>
      <c r="U253" s="2"/>
      <c r="V253" s="2"/>
      <c r="W253" s="2"/>
      <c r="AE253" s="2"/>
      <c r="AF253" s="2"/>
      <c r="AG253" s="2"/>
      <c r="AH253" s="2"/>
      <c r="AI253" s="2"/>
      <c r="AJ253" s="2"/>
      <c r="AK253" s="33"/>
      <c r="AL253" s="2"/>
      <c r="AM253" s="2"/>
      <c r="AN253" s="2"/>
      <c r="AO253" s="33"/>
      <c r="AP253" s="2"/>
      <c r="AQ253" s="2"/>
      <c r="AR253" s="2"/>
      <c r="AS253" s="33"/>
      <c r="AT253" s="2"/>
      <c r="AU253" s="2"/>
      <c r="AV253" s="2"/>
      <c r="AW253" s="33"/>
      <c r="AX253" s="2"/>
      <c r="AY253" s="2"/>
      <c r="AZ253" s="2"/>
      <c r="BA253" s="2"/>
      <c r="BB253" s="2"/>
      <c r="BC253" s="2"/>
      <c r="BD253" s="2"/>
    </row>
    <row r="254" spans="1:56" x14ac:dyDescent="0.25">
      <c r="A254" s="43" t="s">
        <v>79</v>
      </c>
      <c r="B254" s="1" t="s">
        <v>84</v>
      </c>
      <c r="C254" s="1">
        <v>14</v>
      </c>
      <c r="D254" s="1">
        <v>18</v>
      </c>
      <c r="E254" s="1">
        <v>21</v>
      </c>
      <c r="F254" s="1">
        <v>19</v>
      </c>
      <c r="G254" s="1">
        <v>14</v>
      </c>
      <c r="H254" s="33">
        <v>3695.98</v>
      </c>
      <c r="I254" s="2">
        <v>1188.98</v>
      </c>
      <c r="J254" s="2">
        <v>384.74</v>
      </c>
      <c r="K254" s="2">
        <v>5269.7</v>
      </c>
      <c r="L254" s="2">
        <v>7111.1</v>
      </c>
      <c r="M254" s="2">
        <v>1344.6</v>
      </c>
      <c r="N254" s="2">
        <v>1377.46</v>
      </c>
      <c r="O254" s="2">
        <v>9833.16</v>
      </c>
      <c r="P254" s="33">
        <v>5652.03</v>
      </c>
      <c r="Q254" s="2">
        <v>1761.09</v>
      </c>
      <c r="R254" s="2">
        <v>2570.84</v>
      </c>
      <c r="S254" s="2">
        <v>9983.9599999999991</v>
      </c>
      <c r="T254" s="33">
        <v>3790.14</v>
      </c>
      <c r="U254" s="2">
        <v>2567.86</v>
      </c>
      <c r="V254" s="2">
        <v>4304.2700000000004</v>
      </c>
      <c r="W254" s="2">
        <v>10662.27</v>
      </c>
      <c r="X254" s="44">
        <v>2346.4699999999998</v>
      </c>
      <c r="Y254" s="1">
        <v>2724.31</v>
      </c>
      <c r="Z254" s="1">
        <v>6540.3799999999992</v>
      </c>
      <c r="AA254" s="1">
        <v>11611.16</v>
      </c>
      <c r="AE254" s="2"/>
      <c r="AF254" s="2"/>
      <c r="AG254" s="2"/>
      <c r="AH254" s="2"/>
      <c r="AI254" s="2"/>
      <c r="AJ254" s="2"/>
      <c r="AK254" s="33"/>
      <c r="AL254" s="2"/>
      <c r="AM254" s="2"/>
      <c r="AN254" s="2"/>
      <c r="AO254" s="33"/>
      <c r="AP254" s="2"/>
      <c r="AQ254" s="2"/>
      <c r="AR254" s="2"/>
      <c r="AS254" s="33"/>
      <c r="AT254" s="2"/>
      <c r="AU254" s="2"/>
      <c r="AV254" s="2"/>
      <c r="AW254" s="33"/>
      <c r="AX254" s="2"/>
      <c r="AY254" s="2"/>
      <c r="AZ254" s="2"/>
      <c r="BA254" s="2"/>
      <c r="BB254" s="2"/>
      <c r="BC254" s="2"/>
      <c r="BD254" s="2"/>
    </row>
    <row r="255" spans="1:56" x14ac:dyDescent="0.25">
      <c r="A255" s="43" t="s">
        <v>80</v>
      </c>
      <c r="B255" s="1" t="s">
        <v>84</v>
      </c>
      <c r="C255" s="1">
        <v>29</v>
      </c>
      <c r="D255" s="1">
        <v>32</v>
      </c>
      <c r="E255" s="1">
        <v>43</v>
      </c>
      <c r="F255" s="1">
        <v>31</v>
      </c>
      <c r="G255" s="1">
        <v>39</v>
      </c>
      <c r="H255" s="33">
        <v>13342.31</v>
      </c>
      <c r="I255" s="2">
        <v>507.47</v>
      </c>
      <c r="J255" s="2">
        <v>3096.75</v>
      </c>
      <c r="K255" s="2">
        <v>16946.53</v>
      </c>
      <c r="L255" s="2">
        <v>57325.120000000003</v>
      </c>
      <c r="M255" s="2">
        <v>3511.8</v>
      </c>
      <c r="N255" s="2">
        <v>3197.8</v>
      </c>
      <c r="O255" s="2">
        <v>64034.720000000001</v>
      </c>
      <c r="P255" s="33">
        <v>23941.17</v>
      </c>
      <c r="Q255" s="2">
        <v>4003.78</v>
      </c>
      <c r="R255" s="2">
        <v>3849.4700000000003</v>
      </c>
      <c r="S255" s="2">
        <v>31794.42</v>
      </c>
      <c r="T255" s="33">
        <v>12227.23</v>
      </c>
      <c r="U255" s="2">
        <v>4235.5</v>
      </c>
      <c r="V255" s="2">
        <v>5001.7700000000004</v>
      </c>
      <c r="W255" s="2">
        <v>21464.5</v>
      </c>
      <c r="X255" s="44">
        <v>11258.24</v>
      </c>
      <c r="Y255" s="1">
        <v>4175.55</v>
      </c>
      <c r="Z255" s="1">
        <v>7263.3799999999992</v>
      </c>
      <c r="AA255" s="1">
        <v>22697.17</v>
      </c>
      <c r="AE255" s="2"/>
      <c r="AF255" s="2"/>
      <c r="AG255" s="2"/>
      <c r="AH255" s="2"/>
      <c r="AI255" s="2"/>
      <c r="AJ255" s="2"/>
      <c r="AK255" s="33"/>
      <c r="AL255" s="2"/>
      <c r="AM255" s="2"/>
      <c r="AN255" s="2"/>
      <c r="AO255" s="33"/>
      <c r="AP255" s="2"/>
      <c r="AQ255" s="2"/>
      <c r="AR255" s="2"/>
      <c r="AS255" s="33"/>
      <c r="AT255" s="2"/>
      <c r="AU255" s="2"/>
      <c r="AV255" s="2"/>
      <c r="AW255" s="33"/>
      <c r="AX255" s="2"/>
      <c r="AY255" s="2"/>
      <c r="AZ255" s="2"/>
      <c r="BA255" s="2"/>
      <c r="BB255" s="2"/>
      <c r="BC255" s="2"/>
      <c r="BD255" s="2"/>
    </row>
    <row r="256" spans="1:56" x14ac:dyDescent="0.25">
      <c r="A256" s="43" t="s">
        <v>81</v>
      </c>
      <c r="B256" s="1" t="s">
        <v>84</v>
      </c>
      <c r="C256" s="1">
        <v>1</v>
      </c>
      <c r="D256" s="1">
        <v>2</v>
      </c>
      <c r="E256" s="1">
        <v>2</v>
      </c>
      <c r="F256" s="1">
        <v>1</v>
      </c>
      <c r="G256" s="1">
        <v>1</v>
      </c>
      <c r="H256" s="33">
        <v>73.540000000000006</v>
      </c>
      <c r="I256" s="2">
        <v>0</v>
      </c>
      <c r="J256" s="2">
        <v>0</v>
      </c>
      <c r="K256" s="2">
        <v>73.540000000000006</v>
      </c>
      <c r="L256" s="2">
        <v>327.42</v>
      </c>
      <c r="M256" s="2">
        <v>0</v>
      </c>
      <c r="N256" s="2">
        <v>0</v>
      </c>
      <c r="O256" s="2">
        <v>327.42</v>
      </c>
      <c r="P256" s="33">
        <v>2434.0700000000002</v>
      </c>
      <c r="Q256" s="2">
        <v>0</v>
      </c>
      <c r="R256" s="2">
        <v>0</v>
      </c>
      <c r="S256" s="2">
        <v>2434.0700000000002</v>
      </c>
      <c r="T256" s="33">
        <v>24.65</v>
      </c>
      <c r="U256" s="2">
        <v>0</v>
      </c>
      <c r="V256" s="2">
        <v>0</v>
      </c>
      <c r="W256" s="2">
        <v>24.65</v>
      </c>
      <c r="X256" s="44">
        <v>36.78</v>
      </c>
      <c r="Y256" s="1">
        <v>0</v>
      </c>
      <c r="Z256" s="1">
        <v>0</v>
      </c>
      <c r="AA256" s="1">
        <v>36.78</v>
      </c>
      <c r="AE256" s="2"/>
      <c r="AF256" s="2"/>
      <c r="AG256" s="2"/>
      <c r="AH256" s="2"/>
      <c r="AI256" s="2"/>
      <c r="AJ256" s="2"/>
      <c r="AK256" s="33"/>
      <c r="AL256" s="2"/>
      <c r="AM256" s="2"/>
      <c r="AN256" s="2"/>
      <c r="AO256" s="33"/>
      <c r="AP256" s="2"/>
      <c r="AQ256" s="2"/>
      <c r="AR256" s="2"/>
      <c r="AS256" s="33"/>
      <c r="AT256" s="2"/>
      <c r="AU256" s="2"/>
      <c r="AV256" s="2"/>
      <c r="AW256" s="33"/>
      <c r="AX256" s="2"/>
      <c r="AY256" s="2"/>
      <c r="AZ256" s="2"/>
      <c r="BA256" s="2"/>
      <c r="BB256" s="2"/>
      <c r="BC256" s="2"/>
      <c r="BD256" s="2"/>
    </row>
    <row r="257" spans="1:56" x14ac:dyDescent="0.25">
      <c r="A257" s="43" t="s">
        <v>82</v>
      </c>
      <c r="B257" s="1" t="s">
        <v>84</v>
      </c>
      <c r="C257" s="1">
        <v>12</v>
      </c>
      <c r="D257" s="1">
        <v>17</v>
      </c>
      <c r="E257" s="1">
        <v>11</v>
      </c>
      <c r="F257" s="1">
        <v>14</v>
      </c>
      <c r="G257" s="1">
        <v>13</v>
      </c>
      <c r="H257" s="33">
        <v>7933.12</v>
      </c>
      <c r="I257" s="2">
        <v>1715.64</v>
      </c>
      <c r="J257" s="2">
        <v>19.619999999999997</v>
      </c>
      <c r="K257" s="2">
        <v>9668.3799999999992</v>
      </c>
      <c r="L257" s="2">
        <v>18584.7</v>
      </c>
      <c r="M257" s="2">
        <v>5664.68</v>
      </c>
      <c r="N257" s="2">
        <v>1249.25</v>
      </c>
      <c r="O257" s="2">
        <v>25498.63</v>
      </c>
      <c r="P257" s="33">
        <v>5673.33</v>
      </c>
      <c r="Q257" s="2">
        <v>9373.36</v>
      </c>
      <c r="R257" s="2">
        <v>4210.8599999999997</v>
      </c>
      <c r="S257" s="2">
        <v>19257.55</v>
      </c>
      <c r="T257" s="33">
        <v>2748.97</v>
      </c>
      <c r="U257" s="2">
        <v>443.44</v>
      </c>
      <c r="V257" s="2">
        <v>205.01</v>
      </c>
      <c r="W257" s="2">
        <v>3397.42</v>
      </c>
      <c r="X257" s="44">
        <v>10804.44</v>
      </c>
      <c r="Y257" s="1">
        <v>121.63</v>
      </c>
      <c r="Z257" s="1">
        <v>365.56</v>
      </c>
      <c r="AA257" s="1">
        <v>11291.63</v>
      </c>
      <c r="AE257" s="2"/>
      <c r="AF257" s="2"/>
      <c r="AG257" s="2"/>
      <c r="AH257" s="2"/>
      <c r="AI257" s="2"/>
      <c r="AJ257" s="2"/>
      <c r="AK257" s="33"/>
      <c r="AL257" s="2"/>
      <c r="AM257" s="2"/>
      <c r="AN257" s="2"/>
      <c r="AO257" s="33"/>
      <c r="AP257" s="2"/>
      <c r="AQ257" s="2"/>
      <c r="AR257" s="2"/>
      <c r="AS257" s="33"/>
      <c r="AT257" s="2"/>
      <c r="AU257" s="2"/>
      <c r="AV257" s="2"/>
      <c r="AW257" s="33"/>
      <c r="AX257" s="2"/>
      <c r="AY257" s="2"/>
      <c r="AZ257" s="2"/>
      <c r="BA257" s="2"/>
      <c r="BB257" s="2"/>
      <c r="BC257" s="2"/>
      <c r="BD257" s="2"/>
    </row>
    <row r="258" spans="1:56" x14ac:dyDescent="0.25">
      <c r="A258" s="43" t="s">
        <v>83</v>
      </c>
      <c r="B258" s="1" t="s">
        <v>84</v>
      </c>
      <c r="C258" s="1">
        <v>45</v>
      </c>
      <c r="D258" s="1">
        <v>41</v>
      </c>
      <c r="E258" s="1">
        <v>41</v>
      </c>
      <c r="F258" s="1">
        <v>47</v>
      </c>
      <c r="G258" s="1">
        <v>50</v>
      </c>
      <c r="H258" s="33">
        <v>6444.9</v>
      </c>
      <c r="I258" s="2">
        <v>2351.27</v>
      </c>
      <c r="J258" s="2">
        <v>10696.4</v>
      </c>
      <c r="K258" s="2">
        <v>19492.57</v>
      </c>
      <c r="L258" s="2">
        <v>12949.38</v>
      </c>
      <c r="M258" s="2">
        <v>3746.83</v>
      </c>
      <c r="N258" s="2">
        <v>9641.7200000000012</v>
      </c>
      <c r="O258" s="2">
        <v>26337.93</v>
      </c>
      <c r="P258" s="33">
        <v>20899.53</v>
      </c>
      <c r="Q258" s="2">
        <v>7034.06</v>
      </c>
      <c r="R258" s="2">
        <v>7991.8099999999995</v>
      </c>
      <c r="S258" s="2">
        <v>35925.4</v>
      </c>
      <c r="T258" s="33">
        <v>11382.66</v>
      </c>
      <c r="U258" s="2">
        <v>9072.81</v>
      </c>
      <c r="V258" s="2">
        <v>11124.65</v>
      </c>
      <c r="W258" s="2">
        <v>31580.12</v>
      </c>
      <c r="X258" s="44">
        <v>6247.66</v>
      </c>
      <c r="Y258" s="1">
        <v>10502.04</v>
      </c>
      <c r="Z258" s="1">
        <v>12241.51</v>
      </c>
      <c r="AA258" s="1">
        <v>28991.21</v>
      </c>
      <c r="AE258" s="2"/>
      <c r="AF258" s="2"/>
      <c r="AG258" s="2"/>
      <c r="AH258" s="2"/>
      <c r="AI258" s="2"/>
      <c r="AJ258" s="2"/>
      <c r="AK258" s="33"/>
      <c r="AL258" s="2"/>
      <c r="AM258" s="2"/>
      <c r="AN258" s="2"/>
      <c r="AO258" s="33"/>
      <c r="AP258" s="2"/>
      <c r="AQ258" s="2"/>
      <c r="AR258" s="2"/>
      <c r="AS258" s="33"/>
      <c r="AT258" s="2"/>
      <c r="AU258" s="2"/>
      <c r="AV258" s="2"/>
      <c r="AW258" s="33"/>
      <c r="AX258" s="2"/>
      <c r="AY258" s="2"/>
      <c r="AZ258" s="2"/>
      <c r="BA258" s="2"/>
      <c r="BB258" s="2"/>
      <c r="BC258" s="2"/>
      <c r="BD258" s="2"/>
    </row>
    <row r="259" spans="1:56" x14ac:dyDescent="0.25">
      <c r="H259" s="33"/>
      <c r="I259" s="2"/>
      <c r="J259" s="2"/>
      <c r="K259" s="2"/>
      <c r="L259" s="2"/>
      <c r="M259" s="2"/>
      <c r="N259" s="2"/>
      <c r="O259" s="2"/>
      <c r="P259" s="33"/>
      <c r="Q259" s="2"/>
      <c r="R259" s="2"/>
      <c r="S259" s="2"/>
      <c r="T259" s="33"/>
      <c r="U259" s="2"/>
      <c r="V259" s="2"/>
      <c r="W259" s="2"/>
      <c r="AE259" s="2"/>
      <c r="AF259" s="2"/>
      <c r="AG259" s="2"/>
      <c r="AH259" s="2"/>
      <c r="AI259" s="2"/>
      <c r="AJ259" s="2"/>
      <c r="AK259" s="33"/>
      <c r="AL259" s="2"/>
      <c r="AM259" s="2"/>
      <c r="AN259" s="2"/>
      <c r="AO259" s="33"/>
      <c r="AP259" s="2"/>
      <c r="AQ259" s="2"/>
      <c r="AR259" s="2"/>
      <c r="AS259" s="33"/>
      <c r="AT259" s="2"/>
      <c r="AU259" s="2"/>
      <c r="AV259" s="2"/>
      <c r="AW259" s="33"/>
      <c r="AX259" s="2"/>
      <c r="AY259" s="2"/>
      <c r="AZ259" s="2"/>
      <c r="BA259" s="2"/>
      <c r="BB259" s="2"/>
      <c r="BC259" s="2"/>
      <c r="BD259" s="2"/>
    </row>
    <row r="260" spans="1:56" x14ac:dyDescent="0.25">
      <c r="H260" s="33"/>
      <c r="I260" s="2"/>
      <c r="J260" s="2"/>
      <c r="K260" s="2"/>
      <c r="L260" s="2"/>
      <c r="M260" s="2"/>
      <c r="N260" s="2"/>
      <c r="O260" s="2"/>
      <c r="P260" s="33"/>
      <c r="Q260" s="2"/>
      <c r="R260" s="2"/>
      <c r="S260" s="2"/>
      <c r="T260" s="33"/>
      <c r="U260" s="2"/>
      <c r="V260" s="2"/>
      <c r="W260" s="2"/>
      <c r="AE260" s="2"/>
      <c r="AF260" s="2"/>
      <c r="AG260" s="2"/>
      <c r="AH260" s="2"/>
      <c r="AI260" s="2"/>
      <c r="AJ260" s="2"/>
      <c r="AK260" s="33"/>
      <c r="AL260" s="2"/>
      <c r="AM260" s="2"/>
      <c r="AN260" s="2"/>
      <c r="AO260" s="33"/>
      <c r="AP260" s="2"/>
      <c r="AQ260" s="2"/>
      <c r="AR260" s="2"/>
      <c r="AS260" s="33"/>
      <c r="AT260" s="2"/>
      <c r="AU260" s="2"/>
      <c r="AV260" s="2"/>
      <c r="AW260" s="33"/>
      <c r="AX260" s="2"/>
      <c r="AY260" s="2"/>
      <c r="AZ260" s="2"/>
      <c r="BA260" s="2"/>
      <c r="BB260" s="2"/>
      <c r="BC260" s="2"/>
      <c r="BD260" s="2"/>
    </row>
    <row r="261" spans="1:56" x14ac:dyDescent="0.25">
      <c r="H261" s="33"/>
      <c r="I261" s="2"/>
      <c r="J261" s="2"/>
      <c r="K261" s="2"/>
      <c r="L261" s="2"/>
      <c r="M261" s="2"/>
      <c r="N261" s="2"/>
      <c r="O261" s="2"/>
      <c r="P261" s="33"/>
      <c r="Q261" s="2"/>
      <c r="R261" s="2"/>
      <c r="S261" s="2"/>
      <c r="T261" s="33"/>
      <c r="U261" s="2"/>
      <c r="V261" s="2"/>
      <c r="W261" s="2"/>
      <c r="AE261" s="2"/>
      <c r="AF261" s="2"/>
      <c r="AG261" s="2"/>
      <c r="AH261" s="2"/>
      <c r="AI261" s="2"/>
      <c r="AJ261" s="2"/>
      <c r="AK261" s="33"/>
      <c r="AL261" s="2"/>
      <c r="AM261" s="2"/>
      <c r="AN261" s="2"/>
      <c r="AO261" s="33"/>
      <c r="AP261" s="2"/>
      <c r="AQ261" s="2"/>
      <c r="AR261" s="2"/>
      <c r="AS261" s="33"/>
      <c r="AT261" s="2"/>
      <c r="AU261" s="2"/>
      <c r="AV261" s="2"/>
      <c r="AW261" s="33"/>
      <c r="AX261" s="2"/>
      <c r="AY261" s="2"/>
      <c r="AZ261" s="2"/>
      <c r="BA261" s="2"/>
      <c r="BB261" s="2"/>
      <c r="BC261" s="2"/>
      <c r="BD261" s="2"/>
    </row>
    <row r="262" spans="1:56" x14ac:dyDescent="0.25">
      <c r="H262" s="33"/>
      <c r="I262" s="2"/>
      <c r="J262" s="2"/>
      <c r="K262" s="2"/>
      <c r="L262" s="2"/>
      <c r="M262" s="2"/>
      <c r="N262" s="2"/>
      <c r="O262" s="2"/>
      <c r="P262" s="33"/>
      <c r="Q262" s="2"/>
      <c r="R262" s="2"/>
      <c r="S262" s="2"/>
      <c r="T262" s="33"/>
      <c r="U262" s="2"/>
      <c r="V262" s="2"/>
      <c r="W262" s="2"/>
      <c r="AE262" s="2"/>
      <c r="AF262" s="2"/>
      <c r="AG262" s="2"/>
      <c r="AH262" s="2"/>
      <c r="AI262" s="2"/>
      <c r="AJ262" s="2"/>
      <c r="AK262" s="33"/>
      <c r="AL262" s="2"/>
      <c r="AM262" s="2"/>
      <c r="AN262" s="2"/>
      <c r="AO262" s="33"/>
      <c r="AP262" s="2"/>
      <c r="AQ262" s="2"/>
      <c r="AR262" s="2"/>
      <c r="AS262" s="33"/>
      <c r="AT262" s="2"/>
      <c r="AU262" s="2"/>
      <c r="AV262" s="2"/>
      <c r="AW262" s="33"/>
      <c r="AX262" s="2"/>
      <c r="AY262" s="2"/>
      <c r="AZ262" s="2"/>
      <c r="BA262" s="2"/>
      <c r="BB262" s="2"/>
      <c r="BC262" s="2"/>
      <c r="BD262" s="2"/>
    </row>
    <row r="263" spans="1:56" x14ac:dyDescent="0.25">
      <c r="H263" s="33"/>
      <c r="I263" s="2"/>
      <c r="J263" s="2"/>
      <c r="K263" s="2"/>
      <c r="L263" s="2"/>
      <c r="M263" s="2"/>
      <c r="N263" s="2"/>
      <c r="O263" s="2"/>
      <c r="P263" s="33"/>
      <c r="Q263" s="2"/>
      <c r="R263" s="2"/>
      <c r="S263" s="2"/>
      <c r="T263" s="33"/>
      <c r="U263" s="2"/>
      <c r="V263" s="2"/>
      <c r="W263" s="2"/>
      <c r="AE263" s="2"/>
      <c r="AF263" s="2"/>
      <c r="AG263" s="2"/>
      <c r="AH263" s="2"/>
      <c r="AI263" s="2"/>
      <c r="AJ263" s="2"/>
      <c r="AK263" s="33"/>
      <c r="AL263" s="2"/>
      <c r="AM263" s="2"/>
      <c r="AN263" s="2"/>
      <c r="AO263" s="33"/>
      <c r="AP263" s="2"/>
      <c r="AQ263" s="2"/>
      <c r="AR263" s="2"/>
      <c r="AS263" s="33"/>
      <c r="AT263" s="2"/>
      <c r="AU263" s="2"/>
      <c r="AV263" s="2"/>
      <c r="AW263" s="33"/>
      <c r="AX263" s="2"/>
      <c r="AY263" s="2"/>
      <c r="AZ263" s="2"/>
      <c r="BA263" s="2"/>
      <c r="BB263" s="2"/>
      <c r="BC263" s="2"/>
      <c r="BD263" s="2"/>
    </row>
    <row r="264" spans="1:56" x14ac:dyDescent="0.25">
      <c r="H264" s="33"/>
      <c r="I264" s="2"/>
      <c r="J264" s="2"/>
      <c r="K264" s="2"/>
      <c r="L264" s="2"/>
      <c r="M264" s="2"/>
      <c r="N264" s="2"/>
      <c r="O264" s="2"/>
      <c r="P264" s="33"/>
      <c r="Q264" s="2"/>
      <c r="R264" s="2"/>
      <c r="S264" s="2"/>
      <c r="T264" s="33"/>
      <c r="U264" s="2"/>
      <c r="V264" s="2"/>
      <c r="W264" s="2"/>
      <c r="AE264" s="2"/>
      <c r="AF264" s="2"/>
      <c r="AG264" s="2"/>
      <c r="AH264" s="2"/>
      <c r="AI264" s="2"/>
      <c r="AJ264" s="2"/>
      <c r="AK264" s="33"/>
      <c r="AL264" s="2"/>
      <c r="AM264" s="2"/>
      <c r="AN264" s="2"/>
      <c r="AO264" s="33"/>
      <c r="AP264" s="2"/>
      <c r="AQ264" s="2"/>
      <c r="AR264" s="2"/>
      <c r="AS264" s="33"/>
      <c r="AT264" s="2"/>
      <c r="AU264" s="2"/>
      <c r="AV264" s="2"/>
      <c r="AW264" s="33"/>
      <c r="AX264" s="2"/>
      <c r="AY264" s="2"/>
      <c r="AZ264" s="2"/>
      <c r="BA264" s="2"/>
      <c r="BB264" s="2"/>
      <c r="BC264" s="2"/>
      <c r="BD264" s="2"/>
    </row>
    <row r="265" spans="1:56" x14ac:dyDescent="0.25">
      <c r="H265" s="33"/>
      <c r="I265" s="2"/>
      <c r="J265" s="2"/>
      <c r="K265" s="2"/>
      <c r="L265" s="2"/>
      <c r="M265" s="2"/>
      <c r="N265" s="2"/>
      <c r="O265" s="2"/>
      <c r="P265" s="33"/>
      <c r="Q265" s="2"/>
      <c r="R265" s="2"/>
      <c r="S265" s="2"/>
      <c r="T265" s="33"/>
      <c r="U265" s="2"/>
      <c r="V265" s="2"/>
      <c r="W265" s="2"/>
      <c r="AE265" s="2"/>
      <c r="AF265" s="2"/>
      <c r="AG265" s="2"/>
      <c r="AH265" s="2"/>
      <c r="AI265" s="2"/>
      <c r="AJ265" s="2"/>
      <c r="AK265" s="33"/>
      <c r="AL265" s="2"/>
      <c r="AM265" s="2"/>
      <c r="AN265" s="2"/>
      <c r="AO265" s="33"/>
      <c r="AP265" s="2"/>
      <c r="AQ265" s="2"/>
      <c r="AR265" s="2"/>
      <c r="AS265" s="33"/>
      <c r="AT265" s="2"/>
      <c r="AU265" s="2"/>
      <c r="AV265" s="2"/>
      <c r="AW265" s="33"/>
      <c r="AX265" s="2"/>
      <c r="AY265" s="2"/>
      <c r="AZ265" s="2"/>
      <c r="BA265" s="2"/>
      <c r="BB265" s="2"/>
      <c r="BC265" s="2"/>
      <c r="BD265" s="2"/>
    </row>
    <row r="266" spans="1:56" x14ac:dyDescent="0.25">
      <c r="H266" s="33"/>
      <c r="I266" s="2"/>
      <c r="J266" s="2"/>
      <c r="K266" s="2"/>
      <c r="L266" s="2"/>
      <c r="M266" s="2"/>
      <c r="N266" s="2"/>
      <c r="O266" s="2"/>
      <c r="P266" s="33"/>
      <c r="Q266" s="2"/>
      <c r="R266" s="2"/>
      <c r="S266" s="2"/>
      <c r="T266" s="33"/>
      <c r="U266" s="2"/>
      <c r="V266" s="2"/>
      <c r="W266" s="2"/>
      <c r="AE266" s="2"/>
      <c r="AF266" s="2"/>
      <c r="AG266" s="2"/>
      <c r="AH266" s="2"/>
      <c r="AI266" s="2"/>
      <c r="AJ266" s="2"/>
      <c r="AK266" s="33"/>
      <c r="AL266" s="2"/>
      <c r="AM266" s="2"/>
      <c r="AN266" s="2"/>
      <c r="AO266" s="33"/>
      <c r="AP266" s="2"/>
      <c r="AQ266" s="2"/>
      <c r="AR266" s="2"/>
      <c r="AS266" s="33"/>
      <c r="AT266" s="2"/>
      <c r="AU266" s="2"/>
      <c r="AV266" s="2"/>
      <c r="AW266" s="33"/>
      <c r="AX266" s="2"/>
      <c r="AY266" s="2"/>
      <c r="AZ266" s="2"/>
      <c r="BA266" s="2"/>
      <c r="BB266" s="2"/>
      <c r="BC266" s="2"/>
      <c r="BD266" s="2"/>
    </row>
    <row r="267" spans="1:56" x14ac:dyDescent="0.25">
      <c r="H267" s="33"/>
      <c r="I267" s="2"/>
      <c r="J267" s="2"/>
      <c r="K267" s="2"/>
      <c r="L267" s="2"/>
      <c r="M267" s="2"/>
      <c r="N267" s="2"/>
      <c r="O267" s="2"/>
      <c r="P267" s="33"/>
      <c r="Q267" s="2"/>
      <c r="R267" s="2"/>
      <c r="S267" s="2"/>
      <c r="T267" s="33"/>
      <c r="U267" s="2"/>
      <c r="V267" s="2"/>
      <c r="W267" s="2"/>
      <c r="AE267" s="2"/>
      <c r="AF267" s="2"/>
      <c r="AG267" s="2"/>
      <c r="AH267" s="2"/>
      <c r="AI267" s="2"/>
      <c r="AJ267" s="2"/>
      <c r="AK267" s="33"/>
      <c r="AL267" s="2"/>
      <c r="AM267" s="2"/>
      <c r="AN267" s="2"/>
      <c r="AO267" s="33"/>
      <c r="AP267" s="2"/>
      <c r="AQ267" s="2"/>
      <c r="AR267" s="2"/>
      <c r="AS267" s="33"/>
      <c r="AT267" s="2"/>
      <c r="AU267" s="2"/>
      <c r="AV267" s="2"/>
      <c r="AW267" s="33"/>
      <c r="AX267" s="2"/>
      <c r="AY267" s="2"/>
      <c r="AZ267" s="2"/>
      <c r="BA267" s="2"/>
      <c r="BB267" s="2"/>
      <c r="BC267" s="2"/>
      <c r="BD267" s="2"/>
    </row>
    <row r="268" spans="1:56" x14ac:dyDescent="0.25">
      <c r="H268" s="33"/>
      <c r="I268" s="2"/>
      <c r="J268" s="2"/>
      <c r="K268" s="2"/>
      <c r="L268" s="2"/>
      <c r="M268" s="2"/>
      <c r="N268" s="2"/>
      <c r="O268" s="2"/>
      <c r="P268" s="33"/>
      <c r="Q268" s="2"/>
      <c r="R268" s="2"/>
      <c r="S268" s="2"/>
      <c r="T268" s="33"/>
      <c r="U268" s="2"/>
      <c r="V268" s="2"/>
      <c r="W268" s="2"/>
      <c r="AE268" s="2"/>
      <c r="AF268" s="2"/>
      <c r="AG268" s="2"/>
      <c r="AH268" s="2"/>
      <c r="AI268" s="2"/>
      <c r="AJ268" s="2"/>
      <c r="AK268" s="33"/>
      <c r="AL268" s="2"/>
      <c r="AM268" s="2"/>
      <c r="AN268" s="2"/>
      <c r="AO268" s="33"/>
      <c r="AP268" s="2"/>
      <c r="AQ268" s="2"/>
      <c r="AR268" s="2"/>
      <c r="AS268" s="33"/>
      <c r="AT268" s="2"/>
      <c r="AU268" s="2"/>
      <c r="AV268" s="2"/>
      <c r="AW268" s="33"/>
      <c r="AX268" s="2"/>
      <c r="AY268" s="2"/>
      <c r="AZ268" s="2"/>
      <c r="BA268" s="2"/>
      <c r="BB268" s="2"/>
      <c r="BC268" s="2"/>
      <c r="BD268" s="2"/>
    </row>
    <row r="269" spans="1:56" x14ac:dyDescent="0.25">
      <c r="H269" s="33"/>
      <c r="I269" s="2"/>
      <c r="J269" s="2"/>
      <c r="K269" s="2"/>
      <c r="L269" s="2"/>
      <c r="M269" s="2"/>
      <c r="N269" s="2"/>
      <c r="O269" s="2"/>
      <c r="P269" s="33"/>
      <c r="Q269" s="2"/>
      <c r="R269" s="2"/>
      <c r="S269" s="2"/>
      <c r="T269" s="33"/>
      <c r="U269" s="2"/>
      <c r="V269" s="2"/>
      <c r="W269" s="2"/>
      <c r="AE269" s="2"/>
      <c r="AF269" s="2"/>
      <c r="AG269" s="2"/>
      <c r="AH269" s="2"/>
      <c r="AI269" s="2"/>
      <c r="AJ269" s="2"/>
      <c r="AK269" s="33"/>
      <c r="AL269" s="2"/>
      <c r="AM269" s="2"/>
      <c r="AN269" s="2"/>
      <c r="AO269" s="33"/>
      <c r="AP269" s="2"/>
      <c r="AQ269" s="2"/>
      <c r="AR269" s="2"/>
      <c r="AS269" s="33"/>
      <c r="AT269" s="2"/>
      <c r="AU269" s="2"/>
      <c r="AV269" s="2"/>
      <c r="AW269" s="33"/>
      <c r="AX269" s="2"/>
      <c r="AY269" s="2"/>
      <c r="AZ269" s="2"/>
      <c r="BA269" s="2"/>
      <c r="BB269" s="2"/>
      <c r="BC269" s="2"/>
      <c r="BD269" s="2"/>
    </row>
    <row r="270" spans="1:56" x14ac:dyDescent="0.25">
      <c r="H270" s="33"/>
      <c r="I270" s="2"/>
      <c r="J270" s="2"/>
      <c r="K270" s="2"/>
      <c r="L270" s="2"/>
      <c r="M270" s="2"/>
      <c r="N270" s="2"/>
      <c r="O270" s="2"/>
      <c r="P270" s="33"/>
      <c r="Q270" s="2"/>
      <c r="R270" s="2"/>
      <c r="S270" s="2"/>
      <c r="T270" s="33"/>
      <c r="U270" s="2"/>
      <c r="V270" s="2"/>
      <c r="W270" s="2"/>
      <c r="AE270" s="2"/>
      <c r="AF270" s="2"/>
      <c r="AG270" s="2"/>
      <c r="AH270" s="2"/>
      <c r="AI270" s="2"/>
      <c r="AJ270" s="2"/>
      <c r="AK270" s="33"/>
      <c r="AL270" s="2"/>
      <c r="AM270" s="2"/>
      <c r="AN270" s="2"/>
      <c r="AO270" s="33"/>
      <c r="AP270" s="2"/>
      <c r="AQ270" s="2"/>
      <c r="AR270" s="2"/>
      <c r="AS270" s="33"/>
      <c r="AT270" s="2"/>
      <c r="AU270" s="2"/>
      <c r="AV270" s="2"/>
      <c r="AW270" s="33"/>
      <c r="AX270" s="2"/>
      <c r="AY270" s="2"/>
      <c r="AZ270" s="2"/>
      <c r="BA270" s="2"/>
      <c r="BB270" s="2"/>
      <c r="BC270" s="2"/>
      <c r="BD270" s="2"/>
    </row>
    <row r="271" spans="1:56" x14ac:dyDescent="0.25">
      <c r="H271" s="33"/>
      <c r="I271" s="2"/>
      <c r="J271" s="2"/>
      <c r="K271" s="2"/>
      <c r="L271" s="2"/>
      <c r="M271" s="2"/>
      <c r="N271" s="2"/>
      <c r="O271" s="2"/>
      <c r="P271" s="33"/>
      <c r="Q271" s="2"/>
      <c r="R271" s="2"/>
      <c r="S271" s="2"/>
      <c r="T271" s="33"/>
      <c r="U271" s="2"/>
      <c r="V271" s="2"/>
      <c r="W271" s="2"/>
      <c r="AE271" s="2"/>
      <c r="AF271" s="2"/>
      <c r="AG271" s="2"/>
      <c r="AH271" s="2"/>
      <c r="AI271" s="2"/>
      <c r="AJ271" s="2"/>
      <c r="AK271" s="33"/>
      <c r="AL271" s="2"/>
      <c r="AM271" s="2"/>
      <c r="AN271" s="2"/>
      <c r="AO271" s="33"/>
      <c r="AP271" s="2"/>
      <c r="AQ271" s="2"/>
      <c r="AR271" s="2"/>
      <c r="AS271" s="33"/>
      <c r="AT271" s="2"/>
      <c r="AU271" s="2"/>
      <c r="AV271" s="2"/>
      <c r="AW271" s="33"/>
      <c r="AX271" s="2"/>
      <c r="AY271" s="2"/>
      <c r="AZ271" s="2"/>
      <c r="BA271" s="2"/>
      <c r="BB271" s="2"/>
      <c r="BC271" s="2"/>
      <c r="BD271" s="2"/>
    </row>
    <row r="272" spans="1:56" x14ac:dyDescent="0.25">
      <c r="H272" s="33"/>
      <c r="I272" s="2"/>
      <c r="J272" s="2"/>
      <c r="K272" s="2"/>
      <c r="L272" s="2"/>
      <c r="M272" s="2"/>
      <c r="N272" s="2"/>
      <c r="O272" s="2"/>
      <c r="P272" s="33"/>
      <c r="Q272" s="2"/>
      <c r="R272" s="2"/>
      <c r="S272" s="2"/>
      <c r="T272" s="33"/>
      <c r="U272" s="2"/>
      <c r="V272" s="2"/>
      <c r="W272" s="2"/>
      <c r="AE272" s="2"/>
      <c r="AF272" s="2"/>
      <c r="AG272" s="2"/>
      <c r="AH272" s="2"/>
      <c r="AI272" s="2"/>
      <c r="AJ272" s="2"/>
      <c r="AK272" s="33"/>
      <c r="AL272" s="2"/>
      <c r="AM272" s="2"/>
      <c r="AN272" s="2"/>
      <c r="AO272" s="33"/>
      <c r="AP272" s="2"/>
      <c r="AQ272" s="2"/>
      <c r="AR272" s="2"/>
      <c r="AS272" s="33"/>
      <c r="AT272" s="2"/>
      <c r="AU272" s="2"/>
      <c r="AV272" s="2"/>
      <c r="AW272" s="33"/>
      <c r="AX272" s="2"/>
      <c r="AY272" s="2"/>
      <c r="AZ272" s="2"/>
      <c r="BA272" s="2"/>
      <c r="BB272" s="2"/>
      <c r="BC272" s="2"/>
      <c r="BD272" s="2"/>
    </row>
    <row r="274" spans="31:56" x14ac:dyDescent="0.25">
      <c r="AE274" s="45"/>
      <c r="AF274" s="45"/>
      <c r="AG274" s="45"/>
      <c r="AH274" s="45"/>
      <c r="AI274" s="45"/>
      <c r="AJ274" s="45"/>
      <c r="AK274" s="99"/>
      <c r="AL274" s="45"/>
      <c r="AM274" s="45"/>
      <c r="AN274" s="45"/>
      <c r="AO274" s="99"/>
      <c r="AP274" s="45"/>
      <c r="AQ274" s="45"/>
      <c r="AR274" s="45"/>
      <c r="AS274" s="99"/>
      <c r="AT274" s="45"/>
      <c r="AU274" s="45"/>
      <c r="AV274" s="45"/>
      <c r="AW274" s="99"/>
      <c r="AX274" s="45"/>
      <c r="AY274" s="45"/>
      <c r="AZ274" s="45"/>
      <c r="BA274" s="45"/>
      <c r="BB274" s="45"/>
      <c r="BC274" s="45"/>
      <c r="BD274" s="45"/>
    </row>
  </sheetData>
  <mergeCells count="15">
    <mergeCell ref="AW2:AZ2"/>
    <mergeCell ref="A1:F2"/>
    <mergeCell ref="H1:S1"/>
    <mergeCell ref="AE1:AR1"/>
    <mergeCell ref="H2:K2"/>
    <mergeCell ref="L2:O2"/>
    <mergeCell ref="P2:S2"/>
    <mergeCell ref="T2:W2"/>
    <mergeCell ref="AE2:AF2"/>
    <mergeCell ref="AG2:AJ2"/>
    <mergeCell ref="AK2:AN2"/>
    <mergeCell ref="AO2:AR2"/>
    <mergeCell ref="AS2:AV2"/>
    <mergeCell ref="X2:AA2"/>
    <mergeCell ref="BA2:B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85" t="s">
        <v>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17"/>
      <c r="M1" s="17"/>
      <c r="N1" s="17"/>
      <c r="P1" s="89" t="s">
        <v>114</v>
      </c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BM1" s="90" t="s">
        <v>89</v>
      </c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17"/>
      <c r="M2" s="17"/>
      <c r="N2" s="17"/>
      <c r="P2" s="92">
        <v>44197</v>
      </c>
      <c r="Q2" s="93"/>
      <c r="R2" s="93"/>
      <c r="S2" s="93"/>
      <c r="T2" s="92">
        <v>44228</v>
      </c>
      <c r="U2" s="93"/>
      <c r="V2" s="93"/>
      <c r="W2" s="93"/>
      <c r="X2" s="92">
        <v>44256</v>
      </c>
      <c r="Y2" s="93"/>
      <c r="Z2" s="93"/>
      <c r="AA2" s="93"/>
      <c r="AB2" s="92">
        <v>44287</v>
      </c>
      <c r="AC2" s="93"/>
      <c r="AD2" s="93"/>
      <c r="AE2" s="93"/>
      <c r="AF2" s="92">
        <v>44317</v>
      </c>
      <c r="AG2" s="93"/>
      <c r="AH2" s="93"/>
      <c r="AI2" s="93"/>
      <c r="AJ2" s="92">
        <v>44348</v>
      </c>
      <c r="AK2" s="93"/>
      <c r="AL2" s="93"/>
      <c r="AM2" s="93"/>
      <c r="AN2" s="92">
        <v>44378</v>
      </c>
      <c r="AO2" s="93"/>
      <c r="AP2" s="93"/>
      <c r="AQ2" s="93"/>
      <c r="AR2" s="92">
        <v>44409</v>
      </c>
      <c r="AS2" s="93"/>
      <c r="AT2" s="93"/>
      <c r="AU2" s="93"/>
      <c r="AV2" s="92">
        <v>44440</v>
      </c>
      <c r="AW2" s="93"/>
      <c r="AX2" s="93"/>
      <c r="AY2" s="93"/>
      <c r="AZ2" s="92">
        <v>44470</v>
      </c>
      <c r="BA2" s="93"/>
      <c r="BB2" s="93"/>
      <c r="BC2" s="93"/>
      <c r="BD2" s="92">
        <v>44501</v>
      </c>
      <c r="BE2" s="93"/>
      <c r="BF2" s="93"/>
      <c r="BG2" s="93"/>
      <c r="BH2" s="92">
        <v>44531</v>
      </c>
      <c r="BI2" s="93"/>
      <c r="BJ2" s="93"/>
      <c r="BK2" s="93"/>
      <c r="BM2" s="89"/>
      <c r="BN2" s="89"/>
      <c r="BO2" s="92">
        <v>44197</v>
      </c>
      <c r="BP2" s="93"/>
      <c r="BQ2" s="93"/>
      <c r="BR2" s="93"/>
      <c r="BS2" s="92">
        <v>44228</v>
      </c>
      <c r="BT2" s="93"/>
      <c r="BU2" s="93"/>
      <c r="BV2" s="93"/>
      <c r="BW2" s="92">
        <v>44256</v>
      </c>
      <c r="BX2" s="93"/>
      <c r="BY2" s="93"/>
      <c r="BZ2" s="94"/>
      <c r="CA2" s="20"/>
      <c r="CB2" s="21"/>
      <c r="CC2" s="95">
        <v>44287</v>
      </c>
      <c r="CD2" s="96"/>
      <c r="CE2" s="96"/>
      <c r="CF2" s="97"/>
      <c r="CG2" s="95">
        <v>44317</v>
      </c>
      <c r="CH2" s="96"/>
      <c r="CI2" s="96"/>
      <c r="CJ2" s="97"/>
      <c r="CK2" s="95">
        <v>44348</v>
      </c>
      <c r="CL2" s="96"/>
      <c r="CM2" s="96"/>
      <c r="CN2" s="96"/>
      <c r="CO2" s="22"/>
      <c r="CP2" s="23"/>
      <c r="CQ2" s="95">
        <v>44378</v>
      </c>
      <c r="CR2" s="96"/>
      <c r="CS2" s="96"/>
      <c r="CT2" s="97"/>
      <c r="CU2" s="95">
        <v>44409</v>
      </c>
      <c r="CV2" s="96"/>
      <c r="CW2" s="96"/>
      <c r="CX2" s="97"/>
      <c r="CY2" s="95">
        <v>44440</v>
      </c>
      <c r="CZ2" s="96"/>
      <c r="DA2" s="96"/>
      <c r="DB2" s="97"/>
      <c r="DC2" s="23"/>
      <c r="DD2" s="23"/>
      <c r="DE2" s="95">
        <v>44470</v>
      </c>
      <c r="DF2" s="96"/>
      <c r="DG2" s="96"/>
      <c r="DH2" s="97"/>
      <c r="DI2" s="95">
        <v>44501</v>
      </c>
      <c r="DJ2" s="96"/>
      <c r="DK2" s="96"/>
      <c r="DL2" s="97"/>
      <c r="DM2" s="95">
        <v>44531</v>
      </c>
      <c r="DN2" s="96"/>
      <c r="DO2" s="96"/>
      <c r="DP2" s="97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2022-06-09T07:00:00+00:00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61378-1CA2-49D5-9D91-33E34CE50A2D}"/>
</file>

<file path=customXml/itemProps3.xml><?xml version="1.0" encoding="utf-8"?>
<ds:datastoreItem xmlns:ds="http://schemas.openxmlformats.org/officeDocument/2006/customXml" ds:itemID="{BB119897-18DA-4837-BE89-DA4A122D367E}"/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2022-06-06T17:23:46Z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