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2-WA-COVID-19 Reporting\05-2022 WA COVID-19 Report\"/>
    </mc:Choice>
  </mc:AlternateContent>
  <xr:revisionPtr revIDLastSave="0" documentId="13_ncr:1_{14D513FD-B86E-4D2E-BDB1-C4936F34AC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9" l="1"/>
  <c r="F12" i="9"/>
  <c r="L11" i="9"/>
  <c r="K11" i="9"/>
  <c r="D14" i="10" l="1"/>
  <c r="C14" i="10"/>
  <c r="H7" i="10"/>
  <c r="G7" i="10"/>
  <c r="F7" i="10"/>
  <c r="E7" i="10"/>
  <c r="D7" i="10"/>
  <c r="C7" i="10"/>
  <c r="J6" i="10"/>
  <c r="I6" i="10"/>
  <c r="J5" i="10"/>
  <c r="I5" i="10"/>
  <c r="J4" i="10"/>
  <c r="I4" i="10"/>
  <c r="I7" i="10" l="1"/>
  <c r="J7" i="10"/>
</calcChain>
</file>

<file path=xl/sharedStrings.xml><?xml version="1.0" encoding="utf-8"?>
<sst xmlns="http://schemas.openxmlformats.org/spreadsheetml/2006/main" count="62" uniqueCount="39">
  <si>
    <t>Commercial</t>
  </si>
  <si>
    <t>Residential</t>
  </si>
  <si>
    <t>Temporary COVID Debt Relief Programs</t>
  </si>
  <si>
    <t>Automatic Grants</t>
  </si>
  <si>
    <t>Total</t>
  </si>
  <si>
    <t>Number of accounts</t>
  </si>
  <si>
    <t>Average Benefits</t>
  </si>
  <si>
    <t>Forgiveness Grants</t>
  </si>
  <si>
    <t>Electric</t>
  </si>
  <si>
    <t>Gas</t>
  </si>
  <si>
    <t>Dual</t>
  </si>
  <si>
    <t>N/A*</t>
  </si>
  <si>
    <t xml:space="preserve">May 2021 Residential Debt Relief </t>
  </si>
  <si>
    <t>*Account no longer active</t>
  </si>
  <si>
    <t>Debt Relief Total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</si>
  <si>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</si>
  <si>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</si>
  <si>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</si>
  <si>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</si>
  <si>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</si>
  <si>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</si>
  <si>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</si>
  <si>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</si>
  <si>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</si>
  <si>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</si>
  <si>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Apr 2022 COVID-19 Credit and Collections Monthly Reporting</t>
  </si>
  <si>
    <t>Total LIHEAP</t>
  </si>
  <si>
    <t>Total LIRAP</t>
  </si>
  <si>
    <t>Current Amount</t>
  </si>
  <si>
    <t>Number of Payments</t>
  </si>
  <si>
    <t>AMP*</t>
  </si>
  <si>
    <t>Housing</t>
  </si>
  <si>
    <t>LIHEAP</t>
  </si>
  <si>
    <t>LIRAP</t>
  </si>
  <si>
    <t>MISC EA</t>
  </si>
  <si>
    <t>Project Share</t>
  </si>
  <si>
    <t>Rate Discount**</t>
  </si>
  <si>
    <t>COVID-19 Debt Relief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</si>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</sst>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1" fillId="0" borderId="2" xfId="0" applyFont="1" applyBorder="1" applyAlignment="1">
      <alignment vertical="center" wrapText="1"/>
    </xf>
    <xf numFmtId="0" fontId="3" fillId="0" borderId="0" xfId="0" applyFont="1"/>
    <xf numFmtId="44" fontId="0" fillId="0" borderId="11" xfId="2" applyFont="1" applyBorder="1"/>
    <xf numFmtId="0" fontId="0" fillId="0" borderId="0" xfId="0" applyFont="1" applyFill="1" applyBorder="1"/>
    <xf numFmtId="0" fontId="0" fillId="0" borderId="18" xfId="0" applyBorder="1"/>
    <xf numFmtId="0" fontId="1" fillId="0" borderId="1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9" xfId="0" applyFont="1" applyBorder="1"/>
    <xf numFmtId="3" fontId="4" fillId="0" borderId="10" xfId="0" applyNumberFormat="1" applyFont="1" applyBorder="1" applyAlignment="1">
      <alignment horizontal="right" vertical="top"/>
    </xf>
    <xf numFmtId="44" fontId="0" fillId="0" borderId="20" xfId="2" applyFont="1" applyBorder="1"/>
    <xf numFmtId="164" fontId="0" fillId="0" borderId="10" xfId="1" applyNumberFormat="1" applyFont="1" applyBorder="1" applyAlignment="1"/>
    <xf numFmtId="164" fontId="0" fillId="0" borderId="10" xfId="1" applyNumberFormat="1" applyFont="1" applyBorder="1"/>
    <xf numFmtId="44" fontId="0" fillId="0" borderId="3" xfId="2" applyFont="1" applyBorder="1"/>
    <xf numFmtId="164" fontId="4" fillId="0" borderId="10" xfId="1" applyNumberFormat="1" applyFont="1" applyBorder="1" applyAlignment="1">
      <alignment vertical="top"/>
    </xf>
    <xf numFmtId="3" fontId="0" fillId="0" borderId="21" xfId="0" applyNumberFormat="1" applyBorder="1"/>
    <xf numFmtId="44" fontId="4" fillId="0" borderId="11" xfId="2" applyFont="1" applyBorder="1" applyAlignment="1">
      <alignment horizontal="right" vertical="top"/>
    </xf>
    <xf numFmtId="44" fontId="4" fillId="0" borderId="20" xfId="2" applyFont="1" applyBorder="1" applyAlignment="1">
      <alignment horizontal="right" vertical="top"/>
    </xf>
    <xf numFmtId="164" fontId="4" fillId="0" borderId="10" xfId="1" applyNumberFormat="1" applyFont="1" applyBorder="1" applyAlignment="1">
      <alignment horizontal="right" vertical="top"/>
    </xf>
    <xf numFmtId="44" fontId="4" fillId="0" borderId="3" xfId="2" applyFont="1" applyBorder="1" applyAlignment="1">
      <alignment horizontal="right" vertical="top"/>
    </xf>
    <xf numFmtId="0" fontId="1" fillId="0" borderId="22" xfId="0" applyFont="1" applyBorder="1"/>
    <xf numFmtId="44" fontId="5" fillId="0" borderId="14" xfId="2" applyFont="1" applyBorder="1" applyAlignment="1">
      <alignment horizontal="right" vertical="top"/>
    </xf>
    <xf numFmtId="164" fontId="5" fillId="0" borderId="12" xfId="1" applyNumberFormat="1" applyFont="1" applyBorder="1" applyAlignment="1">
      <alignment horizontal="right" vertical="top"/>
    </xf>
    <xf numFmtId="44" fontId="5" fillId="0" borderId="23" xfId="2" applyFont="1" applyBorder="1" applyAlignment="1">
      <alignment horizontal="right" vertical="top"/>
    </xf>
    <xf numFmtId="44" fontId="1" fillId="0" borderId="14" xfId="2" applyFont="1" applyBorder="1"/>
    <xf numFmtId="0" fontId="0" fillId="0" borderId="7" xfId="0" applyBorder="1"/>
    <xf numFmtId="0" fontId="1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1" fillId="0" borderId="10" xfId="0" applyFont="1" applyBorder="1"/>
    <xf numFmtId="164" fontId="4" fillId="0" borderId="2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2" xfId="0" applyFont="1" applyBorder="1"/>
    <xf numFmtId="164" fontId="5" fillId="0" borderId="13" xfId="1" applyNumberFormat="1" applyFont="1" applyBorder="1" applyAlignment="1">
      <alignment horizontal="right" vertical="top"/>
    </xf>
    <xf numFmtId="164" fontId="0" fillId="0" borderId="12" xfId="1" applyNumberFormat="1" applyFont="1" applyBorder="1"/>
    <xf numFmtId="3" fontId="1" fillId="0" borderId="12" xfId="0" applyNumberFormat="1" applyFont="1" applyBorder="1"/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5" fontId="0" fillId="0" borderId="2" xfId="2" applyNumberFormat="1" applyFont="1" applyBorder="1"/>
    <xf numFmtId="164" fontId="0" fillId="0" borderId="11" xfId="1" applyNumberFormat="1" applyFont="1" applyBorder="1"/>
    <xf numFmtId="0" fontId="1" fillId="0" borderId="7" xfId="0" applyFont="1" applyBorder="1" applyAlignment="1">
      <alignment horizontal="center" vertical="center"/>
    </xf>
    <xf numFmtId="0" fontId="1" fillId="0" borderId="36" xfId="0" applyFont="1" applyBorder="1"/>
    <xf numFmtId="0" fontId="2" fillId="3" borderId="7" xfId="0" applyFont="1" applyFill="1" applyBorder="1" applyAlignment="1">
      <alignment horizontal="right" wrapText="1"/>
    </xf>
    <xf numFmtId="0" fontId="2" fillId="3" borderId="8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center" wrapText="1"/>
    </xf>
    <xf numFmtId="0" fontId="2" fillId="0" borderId="37" xfId="0" applyFont="1" applyBorder="1" applyAlignment="1">
      <alignment vertical="center"/>
    </xf>
    <xf numFmtId="0" fontId="2" fillId="0" borderId="37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/>
    <xf numFmtId="0" fontId="2" fillId="3" borderId="12" xfId="0" applyFont="1" applyFill="1" applyBorder="1" applyAlignment="1">
      <alignment horizontal="right" wrapText="1"/>
    </xf>
    <xf numFmtId="44" fontId="2" fillId="3" borderId="13" xfId="2" applyFont="1" applyFill="1" applyBorder="1" applyAlignment="1">
      <alignment horizontal="right" wrapText="1"/>
    </xf>
    <xf numFmtId="44" fontId="2" fillId="3" borderId="14" xfId="0" applyNumberFormat="1" applyFont="1" applyFill="1" applyBorder="1" applyAlignment="1">
      <alignment horizontal="center" wrapText="1"/>
    </xf>
    <xf numFmtId="44" fontId="2" fillId="0" borderId="38" xfId="2" applyFont="1" applyBorder="1" applyAlignment="1">
      <alignment vertical="center"/>
    </xf>
    <xf numFmtId="44" fontId="2" fillId="0" borderId="38" xfId="2" applyFont="1" applyBorder="1" applyAlignment="1">
      <alignment vertical="center" wrapText="1"/>
    </xf>
    <xf numFmtId="165" fontId="0" fillId="0" borderId="0" xfId="2" applyNumberFormat="1" applyFont="1" applyBorder="1"/>
    <xf numFmtId="0" fontId="2" fillId="3" borderId="12" xfId="0" applyFont="1" applyFill="1" applyBorder="1" applyAlignment="1">
      <alignment horizontal="right" vertical="center" wrapText="1"/>
    </xf>
    <xf numFmtId="44" fontId="2" fillId="3" borderId="13" xfId="2" applyFont="1" applyFill="1" applyBorder="1" applyAlignment="1">
      <alignment horizontal="right" vertical="center" wrapText="1"/>
    </xf>
    <xf numFmtId="44" fontId="2" fillId="3" borderId="14" xfId="0" applyNumberFormat="1" applyFont="1" applyFill="1" applyBorder="1" applyAlignment="1">
      <alignment vertical="center"/>
    </xf>
    <xf numFmtId="165" fontId="0" fillId="0" borderId="41" xfId="2" applyNumberFormat="1" applyFont="1" applyBorder="1"/>
    <xf numFmtId="164" fontId="0" fillId="0" borderId="42" xfId="1" applyNumberFormat="1" applyFont="1" applyBorder="1"/>
    <xf numFmtId="0" fontId="1" fillId="0" borderId="32" xfId="0" applyFont="1" applyBorder="1" applyAlignment="1">
      <alignment horizontal="center" vertical="center"/>
    </xf>
    <xf numFmtId="0" fontId="1" fillId="0" borderId="43" xfId="0" applyFont="1" applyBorder="1"/>
    <xf numFmtId="0" fontId="2" fillId="3" borderId="32" xfId="0" applyFont="1" applyFill="1" applyBorder="1" applyAlignment="1">
      <alignment horizontal="right" vertical="center" wrapText="1"/>
    </xf>
    <xf numFmtId="44" fontId="2" fillId="3" borderId="33" xfId="2" applyFont="1" applyFill="1" applyBorder="1" applyAlignment="1">
      <alignment horizontal="right" vertical="center" wrapText="1"/>
    </xf>
    <xf numFmtId="44" fontId="2" fillId="3" borderId="34" xfId="0" applyNumberFormat="1" applyFont="1" applyFill="1" applyBorder="1" applyAlignment="1">
      <alignment vertical="center"/>
    </xf>
    <xf numFmtId="44" fontId="2" fillId="0" borderId="44" xfId="2" applyFont="1" applyBorder="1" applyAlignment="1">
      <alignment vertical="center"/>
    </xf>
    <xf numFmtId="44" fontId="2" fillId="0" borderId="44" xfId="2" applyFont="1" applyBorder="1" applyAlignment="1">
      <alignment vertical="center" wrapText="1"/>
    </xf>
    <xf numFmtId="165" fontId="0" fillId="0" borderId="46" xfId="2" applyNumberFormat="1" applyFont="1" applyBorder="1"/>
    <xf numFmtId="164" fontId="0" fillId="0" borderId="47" xfId="1" applyNumberFormat="1" applyFont="1" applyBorder="1"/>
    <xf numFmtId="0" fontId="7" fillId="3" borderId="7" xfId="0" applyFont="1" applyFill="1" applyBorder="1"/>
    <xf numFmtId="0" fontId="7" fillId="3" borderId="8" xfId="0" applyFont="1" applyFill="1" applyBorder="1" applyAlignment="1">
      <alignment horizontal="right"/>
    </xf>
    <xf numFmtId="0" fontId="7" fillId="3" borderId="9" xfId="0" applyFont="1" applyFill="1" applyBorder="1"/>
    <xf numFmtId="0" fontId="7" fillId="0" borderId="37" xfId="0" applyFont="1" applyBorder="1"/>
    <xf numFmtId="0" fontId="1" fillId="0" borderId="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4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17" fontId="6" fillId="2" borderId="18" xfId="3" applyNumberFormat="1" applyFont="1" applyFill="1" applyBorder="1" applyAlignment="1">
      <alignment horizontal="center" vertical="center" wrapText="1"/>
    </xf>
    <xf numFmtId="17" fontId="6" fillId="2" borderId="29" xfId="3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7" fontId="6" fillId="2" borderId="25" xfId="3" applyNumberFormat="1" applyFont="1" applyFill="1" applyBorder="1" applyAlignment="1">
      <alignment horizontal="center" vertical="center"/>
    </xf>
    <xf numFmtId="0" fontId="6" fillId="2" borderId="26" xfId="3" applyFont="1" applyFill="1" applyBorder="1" applyAlignment="1">
      <alignment horizontal="center" vertical="center"/>
    </xf>
    <xf numFmtId="0" fontId="6" fillId="2" borderId="30" xfId="3" applyFont="1" applyFill="1" applyBorder="1" applyAlignment="1">
      <alignment horizontal="center" vertical="center"/>
    </xf>
    <xf numFmtId="0" fontId="6" fillId="2" borderId="3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44" fontId="7" fillId="3" borderId="12" xfId="2" applyFont="1" applyFill="1" applyBorder="1"/>
    <xf numFmtId="44" fontId="7" fillId="3" borderId="13" xfId="2" applyFont="1" applyFill="1" applyBorder="1" applyAlignment="1">
      <alignment horizontal="right"/>
    </xf>
    <xf numFmtId="44" fontId="7" fillId="3" borderId="14" xfId="2" applyFont="1" applyFill="1" applyBorder="1"/>
    <xf numFmtId="44" fontId="7" fillId="0" borderId="38" xfId="2" applyFont="1" applyBorder="1"/>
  </cellXfs>
  <cellStyles count="4">
    <cellStyle name="Comma" xfId="1" builtinId="3"/>
    <cellStyle name="Currency" xfId="2" builtinId="4"/>
    <cellStyle name="Normal" xfId="0" builtinId="0"/>
    <cellStyle name="Normal 2 2" xfId="3" xr:uid="{9B9805D9-494A-4FBA-9F3A-ABF5D2DF34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G32" sqref="G32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0.5703125" bestFit="1" customWidth="1"/>
    <col min="6" max="6" width="12" bestFit="1" customWidth="1"/>
    <col min="7" max="7" width="10.85546875" bestFit="1" customWidth="1"/>
    <col min="11" max="11" width="16" customWidth="1"/>
    <col min="12" max="12" width="13.7109375" customWidth="1"/>
  </cols>
  <sheetData>
    <row r="1" spans="1:12" ht="15.75" thickBot="1" x14ac:dyDescent="0.3">
      <c r="A1" s="91" t="s">
        <v>12</v>
      </c>
      <c r="B1" s="92"/>
      <c r="C1" s="93"/>
      <c r="D1" s="93"/>
      <c r="E1" s="93"/>
      <c r="F1" s="92"/>
      <c r="G1" s="94"/>
    </row>
    <row r="2" spans="1:12" ht="28.35" customHeight="1" x14ac:dyDescent="0.25">
      <c r="A2" s="100">
        <v>44703</v>
      </c>
      <c r="B2" s="101"/>
      <c r="C2" s="97" t="s">
        <v>2</v>
      </c>
      <c r="D2" s="98"/>
      <c r="E2" s="99"/>
      <c r="F2" s="95" t="s">
        <v>26</v>
      </c>
      <c r="G2" s="89" t="s">
        <v>27</v>
      </c>
      <c r="I2" s="87">
        <v>44703</v>
      </c>
      <c r="J2" s="88"/>
      <c r="K2" s="37" t="s">
        <v>28</v>
      </c>
      <c r="L2" s="38" t="s">
        <v>29</v>
      </c>
    </row>
    <row r="3" spans="1:12" ht="45.75" thickBot="1" x14ac:dyDescent="0.3">
      <c r="A3" s="102"/>
      <c r="B3" s="103"/>
      <c r="C3" s="39" t="s">
        <v>3</v>
      </c>
      <c r="D3" s="40" t="s">
        <v>7</v>
      </c>
      <c r="E3" s="41" t="s">
        <v>14</v>
      </c>
      <c r="F3" s="96"/>
      <c r="G3" s="90"/>
      <c r="I3" s="81" t="s">
        <v>30</v>
      </c>
      <c r="J3" s="82"/>
      <c r="K3" s="42">
        <v>2008.26</v>
      </c>
      <c r="L3" s="43">
        <v>19</v>
      </c>
    </row>
    <row r="4" spans="1:12" x14ac:dyDescent="0.25">
      <c r="A4" s="44" t="s">
        <v>8</v>
      </c>
      <c r="B4" s="45" t="s">
        <v>5</v>
      </c>
      <c r="C4" s="46"/>
      <c r="D4" s="47"/>
      <c r="E4" s="48"/>
      <c r="F4" s="49">
        <v>752</v>
      </c>
      <c r="G4" s="50">
        <v>613</v>
      </c>
      <c r="I4" s="81" t="s">
        <v>31</v>
      </c>
      <c r="J4" s="82"/>
      <c r="K4" s="42">
        <v>18313</v>
      </c>
      <c r="L4" s="43">
        <v>270</v>
      </c>
    </row>
    <row r="5" spans="1:12" ht="15.75" thickBot="1" x14ac:dyDescent="0.3">
      <c r="A5" s="51"/>
      <c r="B5" s="52" t="s">
        <v>6</v>
      </c>
      <c r="C5" s="53"/>
      <c r="D5" s="54"/>
      <c r="E5" s="55"/>
      <c r="F5" s="56">
        <v>633.57000000000005</v>
      </c>
      <c r="G5" s="57">
        <v>427</v>
      </c>
      <c r="I5" s="81" t="s">
        <v>32</v>
      </c>
      <c r="J5" s="82"/>
      <c r="K5" s="42">
        <v>883472.85</v>
      </c>
      <c r="L5" s="43">
        <v>1520</v>
      </c>
    </row>
    <row r="6" spans="1:12" x14ac:dyDescent="0.25">
      <c r="A6" s="44" t="s">
        <v>9</v>
      </c>
      <c r="B6" s="45" t="s">
        <v>5</v>
      </c>
      <c r="C6" s="46"/>
      <c r="D6" s="47"/>
      <c r="E6" s="48"/>
      <c r="F6" s="49">
        <v>29</v>
      </c>
      <c r="G6" s="50">
        <v>17</v>
      </c>
      <c r="I6" s="81" t="s">
        <v>33</v>
      </c>
      <c r="J6" s="82"/>
      <c r="K6" s="58">
        <v>430757</v>
      </c>
      <c r="L6" s="43">
        <v>1109</v>
      </c>
    </row>
    <row r="7" spans="1:12" ht="15.75" thickBot="1" x14ac:dyDescent="0.3">
      <c r="A7" s="51"/>
      <c r="B7" s="52" t="s">
        <v>6</v>
      </c>
      <c r="C7" s="53"/>
      <c r="D7" s="54"/>
      <c r="E7" s="55"/>
      <c r="F7" s="56">
        <v>492.38</v>
      </c>
      <c r="G7" s="57">
        <v>345.94</v>
      </c>
      <c r="I7" s="81" t="s">
        <v>34</v>
      </c>
      <c r="J7" s="82"/>
      <c r="K7" s="42">
        <v>244122.36</v>
      </c>
      <c r="L7" s="43">
        <v>451</v>
      </c>
    </row>
    <row r="8" spans="1:12" x14ac:dyDescent="0.25">
      <c r="A8" s="44" t="s">
        <v>10</v>
      </c>
      <c r="B8" s="45" t="s">
        <v>5</v>
      </c>
      <c r="C8" s="46"/>
      <c r="D8" s="47"/>
      <c r="E8" s="48"/>
      <c r="F8" s="49">
        <v>525</v>
      </c>
      <c r="G8" s="50">
        <v>427</v>
      </c>
      <c r="I8" s="81" t="s">
        <v>35</v>
      </c>
      <c r="J8" s="82"/>
      <c r="K8" s="42">
        <v>31398.62</v>
      </c>
      <c r="L8" s="43">
        <v>101</v>
      </c>
    </row>
    <row r="9" spans="1:12" ht="15.75" thickBot="1" x14ac:dyDescent="0.3">
      <c r="A9" s="51"/>
      <c r="B9" s="52" t="s">
        <v>6</v>
      </c>
      <c r="C9" s="59"/>
      <c r="D9" s="60"/>
      <c r="E9" s="61"/>
      <c r="F9" s="56">
        <v>742.72</v>
      </c>
      <c r="G9" s="57">
        <v>378.79</v>
      </c>
      <c r="I9" s="81" t="s">
        <v>36</v>
      </c>
      <c r="J9" s="82"/>
      <c r="K9" s="42">
        <v>37582</v>
      </c>
      <c r="L9" s="43">
        <v>1224</v>
      </c>
    </row>
    <row r="10" spans="1:12" ht="15.75" thickBot="1" x14ac:dyDescent="0.3">
      <c r="A10" s="44" t="s">
        <v>11</v>
      </c>
      <c r="B10" s="45" t="s">
        <v>5</v>
      </c>
      <c r="C10" s="46"/>
      <c r="D10" s="47"/>
      <c r="E10" s="48"/>
      <c r="F10" s="49">
        <v>27</v>
      </c>
      <c r="G10" s="50">
        <v>17</v>
      </c>
      <c r="I10" s="83" t="s">
        <v>37</v>
      </c>
      <c r="J10" s="84"/>
      <c r="K10" s="62">
        <v>0</v>
      </c>
      <c r="L10" s="63">
        <v>0</v>
      </c>
    </row>
    <row r="11" spans="1:12" ht="16.5" thickTop="1" thickBot="1" x14ac:dyDescent="0.3">
      <c r="A11" s="64"/>
      <c r="B11" s="65" t="s">
        <v>6</v>
      </c>
      <c r="C11" s="66"/>
      <c r="D11" s="67"/>
      <c r="E11" s="68"/>
      <c r="F11" s="69">
        <v>616.79</v>
      </c>
      <c r="G11" s="70">
        <v>430.71</v>
      </c>
      <c r="I11" s="85" t="s">
        <v>4</v>
      </c>
      <c r="J11" s="86"/>
      <c r="K11" s="71">
        <f>SUM(K3:K10)</f>
        <v>1647654.0899999999</v>
      </c>
      <c r="L11" s="72">
        <f>SUM(L3:L10)</f>
        <v>4694</v>
      </c>
    </row>
    <row r="12" spans="1:12" ht="25.5" customHeight="1" x14ac:dyDescent="0.25">
      <c r="A12" s="77" t="s">
        <v>4</v>
      </c>
      <c r="B12" s="45" t="s">
        <v>5</v>
      </c>
      <c r="C12" s="73"/>
      <c r="D12" s="74"/>
      <c r="E12" s="75"/>
      <c r="F12" s="76">
        <f>SUM(F4,F6,F8,F10)</f>
        <v>1333</v>
      </c>
      <c r="G12" s="76">
        <f>SUM(G4,G6,G8,G10)</f>
        <v>1074</v>
      </c>
      <c r="I12" s="78" t="s">
        <v>38</v>
      </c>
      <c r="J12" s="79"/>
      <c r="K12" s="79"/>
      <c r="L12" s="80"/>
    </row>
    <row r="13" spans="1:12" ht="44.25" customHeight="1" thickBot="1" x14ac:dyDescent="0.3">
      <c r="A13" s="116"/>
      <c r="B13" s="52" t="s">
        <v>6</v>
      </c>
      <c r="C13" s="117"/>
      <c r="D13" s="118"/>
      <c r="E13" s="119"/>
      <c r="F13" s="120">
        <v>673.14</v>
      </c>
      <c r="G13" s="120">
        <v>406.61</v>
      </c>
      <c r="I13" s="113"/>
      <c r="J13" s="114"/>
      <c r="K13" s="114"/>
      <c r="L13" s="115"/>
    </row>
    <row r="15" spans="1:12" x14ac:dyDescent="0.25">
      <c r="A15" s="2" t="s">
        <v>13</v>
      </c>
    </row>
  </sheetData>
  <mergeCells count="17">
    <mergeCell ref="G2:G3"/>
    <mergeCell ref="A1:G1"/>
    <mergeCell ref="F2:F3"/>
    <mergeCell ref="C2:E2"/>
    <mergeCell ref="A2:B3"/>
    <mergeCell ref="I2:J2"/>
    <mergeCell ref="I3:J3"/>
    <mergeCell ref="I4:J4"/>
    <mergeCell ref="I5:J5"/>
    <mergeCell ref="I6:J6"/>
    <mergeCell ref="A12:A13"/>
    <mergeCell ref="I12:L13"/>
    <mergeCell ref="I7:J7"/>
    <mergeCell ref="I8:J8"/>
    <mergeCell ref="I9:J9"/>
    <mergeCell ref="I10:J10"/>
    <mergeCell ref="I11:J1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6"/>
  <sheetViews>
    <sheetView workbookViewId="0">
      <selection activeCell="G26" sqref="G26"/>
    </sheetView>
  </sheetViews>
  <sheetFormatPr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10" max="10" width="15.28515625" bestFit="1" customWidth="1"/>
  </cols>
  <sheetData>
    <row r="1" spans="2:10" ht="15.75" thickBot="1" x14ac:dyDescent="0.3">
      <c r="B1" s="106" t="s">
        <v>25</v>
      </c>
      <c r="C1" s="107"/>
      <c r="D1" s="107"/>
      <c r="E1" s="107"/>
      <c r="F1" s="107"/>
      <c r="G1" s="107"/>
      <c r="H1" s="107"/>
      <c r="I1" s="107"/>
      <c r="J1" s="108"/>
    </row>
    <row r="2" spans="2:10" ht="15" customHeight="1" x14ac:dyDescent="0.25">
      <c r="B2" s="5"/>
      <c r="C2" s="109" t="s">
        <v>1</v>
      </c>
      <c r="D2" s="110"/>
      <c r="E2" s="109" t="s">
        <v>0</v>
      </c>
      <c r="F2" s="110"/>
      <c r="G2" s="109" t="s">
        <v>17</v>
      </c>
      <c r="H2" s="110"/>
      <c r="I2" s="111" t="s">
        <v>18</v>
      </c>
      <c r="J2" s="112"/>
    </row>
    <row r="3" spans="2:10" x14ac:dyDescent="0.25">
      <c r="B3" s="6" t="s">
        <v>19</v>
      </c>
      <c r="C3" s="7" t="s">
        <v>20</v>
      </c>
      <c r="D3" s="8" t="s">
        <v>21</v>
      </c>
      <c r="E3" s="7" t="s">
        <v>20</v>
      </c>
      <c r="F3" s="8" t="s">
        <v>21</v>
      </c>
      <c r="G3" s="7" t="s">
        <v>20</v>
      </c>
      <c r="H3" s="9" t="s">
        <v>21</v>
      </c>
      <c r="I3" s="7" t="s">
        <v>20</v>
      </c>
      <c r="J3" s="8" t="s">
        <v>21</v>
      </c>
    </row>
    <row r="4" spans="2:10" x14ac:dyDescent="0.25">
      <c r="B4" s="10" t="s">
        <v>22</v>
      </c>
      <c r="C4" s="11">
        <v>13577</v>
      </c>
      <c r="D4" s="12">
        <v>1670153.08</v>
      </c>
      <c r="E4" s="13">
        <v>1110</v>
      </c>
      <c r="F4" s="12">
        <v>834098.16</v>
      </c>
      <c r="G4" s="14">
        <v>21</v>
      </c>
      <c r="H4" s="15">
        <v>15194.46</v>
      </c>
      <c r="I4" s="14">
        <f>C4+E4+G4</f>
        <v>14708</v>
      </c>
      <c r="J4" s="3">
        <f>D4+F4+H4</f>
        <v>2519445.7000000002</v>
      </c>
    </row>
    <row r="5" spans="2:10" x14ac:dyDescent="0.25">
      <c r="B5" s="10" t="s">
        <v>23</v>
      </c>
      <c r="C5" s="11">
        <v>6438</v>
      </c>
      <c r="D5" s="12">
        <v>1561152.29</v>
      </c>
      <c r="E5" s="16">
        <v>370</v>
      </c>
      <c r="F5" s="12">
        <v>312890.58</v>
      </c>
      <c r="G5" s="14">
        <v>5</v>
      </c>
      <c r="H5" s="15">
        <v>3799.61</v>
      </c>
      <c r="I5" s="14">
        <f t="shared" ref="I5:J7" si="0">C5+E5+G5</f>
        <v>6813</v>
      </c>
      <c r="J5" s="3">
        <f t="shared" si="0"/>
        <v>1877842.4800000002</v>
      </c>
    </row>
    <row r="6" spans="2:10" x14ac:dyDescent="0.25">
      <c r="B6" s="10" t="s">
        <v>24</v>
      </c>
      <c r="C6" s="17">
        <v>8209</v>
      </c>
      <c r="D6" s="18">
        <v>6119965.9400000004</v>
      </c>
      <c r="E6" s="16">
        <v>418</v>
      </c>
      <c r="F6" s="19">
        <v>1400027.51</v>
      </c>
      <c r="G6" s="20">
        <v>7</v>
      </c>
      <c r="H6" s="21">
        <v>8596.43</v>
      </c>
      <c r="I6" s="14">
        <f t="shared" si="0"/>
        <v>8634</v>
      </c>
      <c r="J6" s="3">
        <f t="shared" si="0"/>
        <v>7528589.8799999999</v>
      </c>
    </row>
    <row r="7" spans="2:10" ht="15.75" thickBot="1" x14ac:dyDescent="0.3">
      <c r="B7" s="22" t="s">
        <v>4</v>
      </c>
      <c r="C7" s="36">
        <f t="shared" ref="C7:J7" si="1">SUM(C4:C6)</f>
        <v>28224</v>
      </c>
      <c r="D7" s="23">
        <f t="shared" si="1"/>
        <v>9351271.3100000005</v>
      </c>
      <c r="E7" s="24">
        <f t="shared" si="1"/>
        <v>1898</v>
      </c>
      <c r="F7" s="23">
        <f t="shared" si="1"/>
        <v>2547016.25</v>
      </c>
      <c r="G7" s="24">
        <f t="shared" si="1"/>
        <v>33</v>
      </c>
      <c r="H7" s="25">
        <f t="shared" si="1"/>
        <v>27590.5</v>
      </c>
      <c r="I7" s="35">
        <f t="shared" si="0"/>
        <v>30155</v>
      </c>
      <c r="J7" s="26">
        <f t="shared" si="1"/>
        <v>11925878.060000001</v>
      </c>
    </row>
    <row r="8" spans="2:10" ht="15.75" thickBot="1" x14ac:dyDescent="0.3"/>
    <row r="9" spans="2:10" x14ac:dyDescent="0.25">
      <c r="B9" s="27"/>
      <c r="C9" s="104" t="s">
        <v>15</v>
      </c>
      <c r="D9" s="105"/>
    </row>
    <row r="10" spans="2:10" x14ac:dyDescent="0.25">
      <c r="B10" s="28" t="s">
        <v>19</v>
      </c>
      <c r="C10" s="1" t="s">
        <v>20</v>
      </c>
      <c r="D10" s="29" t="s">
        <v>21</v>
      </c>
    </row>
    <row r="11" spans="2:10" x14ac:dyDescent="0.25">
      <c r="B11" s="30" t="s">
        <v>22</v>
      </c>
      <c r="C11" s="31">
        <v>2190</v>
      </c>
      <c r="D11" s="3">
        <v>270541.69</v>
      </c>
    </row>
    <row r="12" spans="2:10" x14ac:dyDescent="0.25">
      <c r="B12" s="30" t="s">
        <v>23</v>
      </c>
      <c r="C12" s="31">
        <v>1672</v>
      </c>
      <c r="D12" s="3">
        <v>417568.86</v>
      </c>
      <c r="G12" s="32"/>
    </row>
    <row r="13" spans="2:10" x14ac:dyDescent="0.25">
      <c r="B13" s="30" t="s">
        <v>24</v>
      </c>
      <c r="C13" s="31">
        <v>2752</v>
      </c>
      <c r="D13" s="18">
        <v>2295868.9900000002</v>
      </c>
    </row>
    <row r="14" spans="2:10" ht="15.75" thickBot="1" x14ac:dyDescent="0.3">
      <c r="B14" s="33" t="s">
        <v>4</v>
      </c>
      <c r="C14" s="34">
        <f>C11+C12+C13</f>
        <v>6614</v>
      </c>
      <c r="D14" s="23">
        <f>SUM(D11:D13)</f>
        <v>2983979.54</v>
      </c>
    </row>
    <row r="15" spans="2:10" x14ac:dyDescent="0.25">
      <c r="B15" t="s">
        <v>16</v>
      </c>
    </row>
    <row r="16" spans="2:10" x14ac:dyDescent="0.25">
      <c r="B16" s="4"/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2022-06-07T07:00:00+00:00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62FA0F-9DDE-435A-A7C7-0CC9757C8FD1}"/>
</file>

<file path=customXml/itemProps3.xml><?xml version="1.0" encoding="utf-8"?>
<ds:datastoreItem xmlns:ds="http://schemas.openxmlformats.org/officeDocument/2006/customXml" ds:itemID="{B2EE155F-27DD-43A5-A380-E4E5F58C5312}"/>
</file>

<file path=customXml/itemProps4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Bonfield, Shawn</cp:lastModifiedBy>
  <dcterms:created xsi:type="dcterms:W3CDTF">2021-05-07T15:36:02Z</dcterms:created>
  <dcterms:modified xsi:type="dcterms:W3CDTF">2022-06-07T14:53:50Z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