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uzmj\Desktop\Morin\"/>
    </mc:Choice>
  </mc:AlternateContent>
  <xr:revisionPtr revIDLastSave="0" documentId="13_ncr:1_{0447AAAE-8426-4204-8B64-A210F1775AEF}" xr6:coauthVersionLast="36" xr6:coauthVersionMax="36" xr10:uidLastSave="{00000000-0000-0000-0000-000000000000}"/>
  <bookViews>
    <workbookView xWindow="0" yWindow="0" windowWidth="13224" windowHeight="5640" xr2:uid="{00000000-000D-0000-FFFF-FFFF00000000}"/>
  </bookViews>
  <sheets>
    <sheet name="Exh. RAM-5" sheetId="11" r:id="rId1"/>
  </sheets>
  <externalReferences>
    <externalReference r:id="rId2"/>
    <externalReference r:id="rId3"/>
  </externalReferences>
  <definedNames>
    <definedName name="_R">#REF!</definedName>
    <definedName name="_xlnm.Print_Area" localSheetId="0">'Exh. RAM-5'!$A$1:$F$36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1" l="1"/>
  <c r="F9" i="11"/>
  <c r="E10" i="1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C30" i="11"/>
  <c r="D30" i="11"/>
  <c r="E30" i="11"/>
  <c r="F30" i="11"/>
</calcChain>
</file>

<file path=xl/sharedStrings.xml><?xml version="1.0" encoding="utf-8"?>
<sst xmlns="http://schemas.openxmlformats.org/spreadsheetml/2006/main" count="47" uniqueCount="46">
  <si>
    <t>Xcel Energy Inc.</t>
  </si>
  <si>
    <t>AVERAGE</t>
  </si>
  <si>
    <t>Company Name</t>
  </si>
  <si>
    <t>Consol. Edison</t>
  </si>
  <si>
    <t>Dominion Resources</t>
  </si>
  <si>
    <t>Duke Energy</t>
  </si>
  <si>
    <t>Public Serv. Enterprise</t>
  </si>
  <si>
    <t>Divid</t>
  </si>
  <si>
    <t>Cost of</t>
  </si>
  <si>
    <t>Growth</t>
  </si>
  <si>
    <t>CMS Energy Corp.</t>
  </si>
  <si>
    <t>(2)</t>
  </si>
  <si>
    <t>(3)</t>
  </si>
  <si>
    <t>(4)</t>
  </si>
  <si>
    <t>(5)</t>
  </si>
  <si>
    <t>(1)</t>
  </si>
  <si>
    <t>DCF Analysis Value Line Growth Rates</t>
    <phoneticPr fontId="0" type="noConversion"/>
  </si>
  <si>
    <t>Equity</t>
  </si>
  <si>
    <t>Ameren Corp.</t>
  </si>
  <si>
    <t>DTE Energy</t>
  </si>
  <si>
    <t>Line</t>
  </si>
  <si>
    <t>No.</t>
  </si>
  <si>
    <t xml:space="preserve">  Column 4 = Column 2 times (1 + Column 3/100)</t>
  </si>
  <si>
    <t xml:space="preserve">  Column 5 = Column 4 +  Column 3</t>
  </si>
  <si>
    <t xml:space="preserve">Dividend </t>
  </si>
  <si>
    <t>EPS</t>
  </si>
  <si>
    <t>Notes:</t>
  </si>
  <si>
    <t>Current</t>
  </si>
  <si>
    <t>Projected</t>
  </si>
  <si>
    <t xml:space="preserve">% Expected </t>
  </si>
  <si>
    <t>Yield</t>
  </si>
  <si>
    <t>Black Hills</t>
  </si>
  <si>
    <t>MGE Energy</t>
  </si>
  <si>
    <t>Alliant Energy</t>
  </si>
  <si>
    <t>NorthWestern Corp.</t>
  </si>
  <si>
    <t>Eversource Energy</t>
  </si>
  <si>
    <t>WEC Energy Group</t>
  </si>
  <si>
    <t>Exelon Corp</t>
  </si>
  <si>
    <t>Fortis</t>
  </si>
  <si>
    <t>Sempra</t>
  </si>
  <si>
    <t xml:space="preserve">  Column 2: Yahoo Finance 2019</t>
  </si>
  <si>
    <t xml:space="preserve">  Column 3: Value Line Investment Reports 2019</t>
  </si>
  <si>
    <t>Avista</t>
  </si>
  <si>
    <t>CenterPoint</t>
  </si>
  <si>
    <t>Chesapeake Util</t>
  </si>
  <si>
    <t xml:space="preserve">    Combination Electric &amp; Gas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</si>
</sst>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name val="Arial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/>
    <xf numFmtId="164" fontId="1" fillId="0" borderId="0"/>
    <xf numFmtId="164" fontId="1" fillId="0" borderId="0"/>
  </cellStyleXfs>
  <cellXfs count="33">
    <xf numFmtId="0" fontId="0" fillId="0" borderId="0" xfId="0" applyNumberFormat="1" applyFont="1" applyAlignment="1" applyProtection="1">
      <protection locked="0"/>
    </xf>
    <xf numFmtId="0" fontId="4" fillId="0" borderId="0" xfId="0" applyFont="1"/>
    <xf numFmtId="0" fontId="4" fillId="0" borderId="0" xfId="3" applyNumberFormat="1" applyFont="1" applyAlignment="1"/>
    <xf numFmtId="0" fontId="4" fillId="0" borderId="0" xfId="4" applyNumberFormat="1" applyFont="1" applyAlignment="1" applyProtection="1">
      <protection locked="0"/>
    </xf>
    <xf numFmtId="0" fontId="4" fillId="0" borderId="0" xfId="0" applyNumberFormat="1" applyFont="1" applyAlignment="1" applyProtection="1"/>
    <xf numFmtId="164" fontId="4" fillId="0" borderId="0" xfId="4" applyFont="1" applyAlignment="1"/>
    <xf numFmtId="2" fontId="4" fillId="0" borderId="0" xfId="3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4" fillId="0" borderId="0" xfId="3" applyNumberFormat="1" applyFont="1" applyAlignment="1" applyProtection="1"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4" fillId="0" borderId="0" xfId="3" applyNumberFormat="1" applyFont="1" applyAlignment="1" applyProtection="1">
      <protection locked="0"/>
    </xf>
    <xf numFmtId="0" fontId="3" fillId="0" borderId="0" xfId="0" quotePrefix="1" applyNumberFormat="1" applyFont="1" applyAlignment="1" applyProtection="1">
      <alignment horizontal="center"/>
      <protection locked="0"/>
    </xf>
    <xf numFmtId="0" fontId="3" fillId="0" borderId="0" xfId="3" applyNumberFormat="1" applyFont="1" applyAlignment="1"/>
    <xf numFmtId="0" fontId="3" fillId="0" borderId="0" xfId="3" applyNumberFormat="1" applyFont="1" applyAlignment="1">
      <alignment horizontal="center"/>
    </xf>
    <xf numFmtId="164" fontId="3" fillId="0" borderId="0" xfId="3" applyFont="1" applyAlignment="1">
      <alignment horizontal="center"/>
    </xf>
    <xf numFmtId="0" fontId="3" fillId="0" borderId="0" xfId="3" applyNumberFormat="1" applyFont="1" applyAlignment="1" applyProtection="1">
      <protection locked="0"/>
    </xf>
    <xf numFmtId="38" fontId="3" fillId="0" borderId="0" xfId="3" quotePrefix="1" applyNumberFormat="1" applyFont="1" applyAlignment="1">
      <alignment horizontal="center"/>
    </xf>
    <xf numFmtId="38" fontId="3" fillId="0" borderId="0" xfId="3" applyNumberFormat="1" applyFont="1" applyAlignment="1">
      <alignment horizontal="center"/>
    </xf>
    <xf numFmtId="38" fontId="3" fillId="0" borderId="0" xfId="1" applyNumberFormat="1" applyFont="1" applyFill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/>
    <xf numFmtId="0" fontId="3" fillId="0" borderId="1" xfId="3" applyNumberFormat="1" applyFont="1" applyBorder="1" applyAlignment="1">
      <alignment horizontal="center"/>
    </xf>
    <xf numFmtId="0" fontId="4" fillId="0" borderId="0" xfId="0" applyNumberFormat="1" applyFont="1" applyFill="1" applyAlignment="1" applyProtection="1"/>
    <xf numFmtId="164" fontId="4" fillId="0" borderId="0" xfId="0" applyNumberFormat="1" applyFont="1" applyFill="1" applyAlignment="1" applyProtection="1">
      <alignment horizontal="center"/>
      <protection locked="0"/>
    </xf>
    <xf numFmtId="0" fontId="4" fillId="0" borderId="0" xfId="3" applyNumberFormat="1" applyFont="1" applyAlignment="1">
      <alignment horizontal="centerContinuous"/>
    </xf>
    <xf numFmtId="0" fontId="3" fillId="0" borderId="0" xfId="2" applyNumberFormat="1" applyFont="1" applyAlignment="1">
      <alignment horizontal="centerContinuous"/>
    </xf>
    <xf numFmtId="0" fontId="4" fillId="0" borderId="0" xfId="3" applyNumberFormat="1" applyFont="1" applyAlignment="1" applyProtection="1">
      <alignment horizontal="centerContinuous"/>
      <protection locked="0"/>
    </xf>
    <xf numFmtId="0" fontId="4" fillId="0" borderId="0" xfId="3" applyNumberFormat="1" applyFont="1" applyBorder="1"/>
    <xf numFmtId="2" fontId="3" fillId="0" borderId="0" xfId="3" applyNumberFormat="1" applyFont="1" applyAlignment="1">
      <alignment horizontal="center"/>
    </xf>
    <xf numFmtId="164" fontId="4" fillId="0" borderId="0" xfId="3" applyFont="1" applyAlignment="1"/>
    <xf numFmtId="164" fontId="4" fillId="0" borderId="0" xfId="3" applyFont="1"/>
    <xf numFmtId="0" fontId="3" fillId="0" borderId="0" xfId="2" applyNumberFormat="1" applyFont="1" applyAlignment="1">
      <alignment horizontal="center"/>
    </xf>
  </cellXfs>
  <cellStyles count="5">
    <cellStyle name="Normal" xfId="0" builtinId="0"/>
    <cellStyle name="Normal_2001 Netting RevReq2" xfId="1" xr:uid="{00000000-0005-0000-0000-000002000000}"/>
    <cellStyle name="Normal_Exhibit A-12 Schedule D6-5 Page 1 of 2" xfId="2" xr:uid="{00000000-0005-0000-0000-000003000000}"/>
    <cellStyle name="Normal_Exhibit A-12 Schedule D6-5 Page 2 of 25" xfId="3" xr:uid="{00000000-0005-0000-0000-000004000000}"/>
    <cellStyle name="Normal_Exhibit A-12 Schedule D6-6 Page 2 of 2" xfId="4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ate/Office%20Backup%20mar%2031/123/SDG&amp;E%20California%202019/123/SDG&amp;E%20FERC%202018/Morin%20Exhibits%20SDG&amp;E%20Sep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RAM-2"/>
      <sheetName val="Exhibit RAM-3"/>
      <sheetName val="Exhibit RAM-4"/>
      <sheetName val="Exhibit RAM-5"/>
      <sheetName val="Exhibit RAM-6"/>
      <sheetName val="Exhibit RAM-7"/>
      <sheetName val="Exhibit RAM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F7">
            <v>6.1300000000000007E-2</v>
          </cell>
        </row>
        <row r="8">
          <cell r="F8">
            <v>4.4099999999999986E-2</v>
          </cell>
        </row>
        <row r="9">
          <cell r="F9">
            <v>3.8300000000000015E-2</v>
          </cell>
        </row>
        <row r="10">
          <cell r="F10">
            <v>4.5200000000000004E-2</v>
          </cell>
        </row>
        <row r="11">
          <cell r="F11">
            <v>4.0900000000000006E-2</v>
          </cell>
        </row>
        <row r="12">
          <cell r="F12">
            <v>4.41E-2</v>
          </cell>
        </row>
        <row r="13">
          <cell r="F13">
            <v>4.4199999999999989E-2</v>
          </cell>
        </row>
        <row r="14">
          <cell r="F14">
            <v>4.809999999999999E-2</v>
          </cell>
        </row>
        <row r="15">
          <cell r="F15">
            <v>3.9699999999999999E-2</v>
          </cell>
        </row>
        <row r="16">
          <cell r="F16">
            <v>4.6700000000000005E-2</v>
          </cell>
        </row>
        <row r="17">
          <cell r="F17">
            <v>4.6899999999999997E-2</v>
          </cell>
        </row>
        <row r="18">
          <cell r="F18">
            <v>4.7899999999999998E-2</v>
          </cell>
        </row>
        <row r="19">
          <cell r="F19">
            <v>6.0799999999999993E-2</v>
          </cell>
        </row>
        <row r="20">
          <cell r="F20">
            <v>4.9000000000000002E-2</v>
          </cell>
        </row>
        <row r="21">
          <cell r="F21">
            <v>5.4899999999999997E-2</v>
          </cell>
        </row>
        <row r="22">
          <cell r="F22">
            <v>5.6000000000000001E-2</v>
          </cell>
        </row>
        <row r="23">
          <cell r="F23">
            <v>5.7400000000000007E-2</v>
          </cell>
        </row>
        <row r="24">
          <cell r="F24">
            <v>5.9500000000000004E-2</v>
          </cell>
        </row>
        <row r="25">
          <cell r="F25">
            <v>5.6999999999999995E-2</v>
          </cell>
        </row>
        <row r="26">
          <cell r="F26">
            <v>5.8899999999999994E-2</v>
          </cell>
        </row>
        <row r="27">
          <cell r="F27">
            <v>5.4799999999999995E-2</v>
          </cell>
        </row>
        <row r="28">
          <cell r="F28">
            <v>5.5299999999999995E-2</v>
          </cell>
        </row>
        <row r="29">
          <cell r="F29">
            <v>6.1800000000000001E-2</v>
          </cell>
        </row>
        <row r="30">
          <cell r="F30">
            <v>6.4100000000000004E-2</v>
          </cell>
        </row>
        <row r="31">
          <cell r="F31">
            <v>6.0900000000000003E-2</v>
          </cell>
        </row>
        <row r="32">
          <cell r="F32">
            <v>6.3799999999999996E-2</v>
          </cell>
        </row>
        <row r="33">
          <cell r="F33">
            <v>7.2499999999999995E-2</v>
          </cell>
        </row>
        <row r="34">
          <cell r="F34">
            <v>6.5799999999999997E-2</v>
          </cell>
        </row>
        <row r="35">
          <cell r="F35">
            <v>6.5699999999999995E-2</v>
          </cell>
        </row>
        <row r="36">
          <cell r="F36">
            <v>7.0099999999999996E-2</v>
          </cell>
        </row>
        <row r="37">
          <cell r="F37">
            <v>7.17E-2</v>
          </cell>
        </row>
        <row r="38">
          <cell r="F38">
            <v>6.8400000000000002E-2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H36"/>
  <sheetViews>
    <sheetView tabSelected="1" showOutlineSymbols="0" zoomScaleNormal="100" workbookViewId="0">
      <selection activeCell="C6" sqref="C6"/>
    </sheetView>
  </sheetViews>
  <sheetFormatPr defaultColWidth="9.7265625" defaultRowHeight="15.6" x14ac:dyDescent="0.3"/>
  <cols>
    <col min="1" max="1" width="4.26953125" style="8" bestFit="1" customWidth="1"/>
    <col min="2" max="2" width="17.7265625" style="8" customWidth="1"/>
    <col min="3" max="3" width="8" style="8" bestFit="1" customWidth="1"/>
    <col min="4" max="4" width="8.36328125" style="8" bestFit="1" customWidth="1"/>
    <col min="5" max="5" width="10.54296875" style="8" bestFit="1" customWidth="1"/>
    <col min="6" max="6" width="7.36328125" style="8" customWidth="1"/>
    <col min="7" max="16384" width="9.7265625" style="8"/>
  </cols>
  <sheetData>
    <row r="1" spans="1:15" ht="15.75" customHeight="1" x14ac:dyDescent="0.3">
      <c r="A1" s="32" t="s">
        <v>45</v>
      </c>
      <c r="B1" s="32"/>
      <c r="C1" s="32"/>
      <c r="D1" s="32"/>
      <c r="E1" s="32"/>
      <c r="F1" s="32"/>
    </row>
    <row r="2" spans="1:15" ht="15.75" customHeight="1" x14ac:dyDescent="0.3">
      <c r="A2" s="32" t="s">
        <v>16</v>
      </c>
      <c r="B2" s="32"/>
      <c r="C2" s="32"/>
      <c r="D2" s="32"/>
      <c r="E2" s="32"/>
      <c r="F2" s="32"/>
    </row>
    <row r="3" spans="1:15" ht="15.75" customHeight="1" x14ac:dyDescent="0.3">
      <c r="A3" s="25"/>
      <c r="B3" s="26"/>
      <c r="C3" s="27"/>
      <c r="D3" s="25"/>
      <c r="E3" s="25"/>
      <c r="F3" s="25"/>
    </row>
    <row r="4" spans="1:15" s="16" customFormat="1" ht="15.75" customHeight="1" x14ac:dyDescent="0.3">
      <c r="A4" s="13"/>
      <c r="B4" s="14" t="s">
        <v>15</v>
      </c>
      <c r="C4" s="14" t="s">
        <v>11</v>
      </c>
      <c r="D4" s="15" t="s">
        <v>12</v>
      </c>
      <c r="E4" s="14" t="s">
        <v>13</v>
      </c>
      <c r="F4" s="14" t="s">
        <v>14</v>
      </c>
      <c r="G4" s="12"/>
      <c r="H4" s="12"/>
      <c r="I4" s="12"/>
      <c r="J4" s="10"/>
      <c r="K4" s="12"/>
      <c r="L4" s="12"/>
      <c r="M4" s="12"/>
      <c r="N4" s="12"/>
      <c r="O4" s="12"/>
    </row>
    <row r="5" spans="1:15" s="16" customFormat="1" ht="15.75" customHeight="1" x14ac:dyDescent="0.3">
      <c r="A5" s="13"/>
      <c r="B5" s="17"/>
      <c r="C5" s="18" t="s">
        <v>27</v>
      </c>
      <c r="D5" s="19" t="s">
        <v>28</v>
      </c>
      <c r="E5" s="14" t="s">
        <v>29</v>
      </c>
      <c r="F5" s="13"/>
    </row>
    <row r="6" spans="1:15" s="16" customFormat="1" ht="15.75" customHeight="1" x14ac:dyDescent="0.3">
      <c r="A6" s="20" t="s">
        <v>20</v>
      </c>
      <c r="B6" s="21"/>
      <c r="C6" s="20" t="s">
        <v>24</v>
      </c>
      <c r="D6" s="20" t="s">
        <v>25</v>
      </c>
      <c r="E6" s="20" t="s">
        <v>7</v>
      </c>
      <c r="F6" s="20" t="s">
        <v>8</v>
      </c>
    </row>
    <row r="7" spans="1:15" s="16" customFormat="1" ht="15.75" customHeight="1" x14ac:dyDescent="0.3">
      <c r="A7" s="22" t="s">
        <v>21</v>
      </c>
      <c r="B7" s="22" t="s">
        <v>2</v>
      </c>
      <c r="C7" s="22" t="s">
        <v>30</v>
      </c>
      <c r="D7" s="22" t="s">
        <v>9</v>
      </c>
      <c r="E7" s="22" t="s">
        <v>30</v>
      </c>
      <c r="F7" s="22" t="s">
        <v>17</v>
      </c>
    </row>
    <row r="8" spans="1:15" ht="15.75" customHeight="1" x14ac:dyDescent="0.3">
      <c r="A8" s="28"/>
      <c r="B8" s="28"/>
      <c r="C8" s="28"/>
      <c r="D8" s="28"/>
      <c r="E8" s="28"/>
      <c r="F8" s="28"/>
    </row>
    <row r="9" spans="1:15" ht="15.75" customHeight="1" x14ac:dyDescent="0.3">
      <c r="A9" s="9">
        <v>1</v>
      </c>
      <c r="B9" s="4" t="s">
        <v>33</v>
      </c>
      <c r="C9" s="24">
        <v>3.01</v>
      </c>
      <c r="D9" s="24">
        <v>6.5</v>
      </c>
      <c r="E9" s="6">
        <f t="shared" ref="E9:E25" si="0">C9*(1+D9/100)</f>
        <v>3.2056499999999994</v>
      </c>
      <c r="F9" s="6">
        <f>E9+D9</f>
        <v>9.7056499999999986</v>
      </c>
    </row>
    <row r="10" spans="1:15" ht="15.75" customHeight="1" x14ac:dyDescent="0.3">
      <c r="A10" s="9">
        <v>2</v>
      </c>
      <c r="B10" s="4" t="s">
        <v>18</v>
      </c>
      <c r="C10" s="24">
        <v>2.61</v>
      </c>
      <c r="D10" s="24">
        <v>6.5</v>
      </c>
      <c r="E10" s="6">
        <f t="shared" si="0"/>
        <v>2.7796499999999997</v>
      </c>
      <c r="F10" s="6">
        <f>E10+D10</f>
        <v>9.2796500000000002</v>
      </c>
    </row>
    <row r="11" spans="1:15" ht="15.75" customHeight="1" x14ac:dyDescent="0.3">
      <c r="A11" s="9">
        <v>3</v>
      </c>
      <c r="B11" s="23" t="s">
        <v>42</v>
      </c>
      <c r="C11" s="24">
        <v>3.59</v>
      </c>
      <c r="D11" s="24">
        <v>6.5</v>
      </c>
      <c r="E11" s="6">
        <f t="shared" si="0"/>
        <v>3.8233499999999996</v>
      </c>
      <c r="F11" s="6">
        <f>E11+D11</f>
        <v>10.32335</v>
      </c>
    </row>
    <row r="12" spans="1:15" s="3" customFormat="1" ht="15.75" customHeight="1" x14ac:dyDescent="0.3">
      <c r="A12" s="9">
        <v>4</v>
      </c>
      <c r="B12" s="4" t="s">
        <v>31</v>
      </c>
      <c r="C12" s="24">
        <v>2.78</v>
      </c>
      <c r="D12" s="24">
        <v>6.5</v>
      </c>
      <c r="E12" s="6">
        <f t="shared" si="0"/>
        <v>2.9606999999999997</v>
      </c>
      <c r="F12" s="6">
        <f t="shared" ref="F12:F25" si="1">E12+D12</f>
        <v>9.4606999999999992</v>
      </c>
      <c r="J12" s="5"/>
    </row>
    <row r="13" spans="1:15" ht="15.75" customHeight="1" x14ac:dyDescent="0.3">
      <c r="A13" s="9">
        <v>5</v>
      </c>
      <c r="B13" s="4" t="s">
        <v>10</v>
      </c>
      <c r="C13" s="24">
        <v>2.75</v>
      </c>
      <c r="D13" s="24">
        <v>7</v>
      </c>
      <c r="E13" s="6">
        <f t="shared" si="0"/>
        <v>2.9425000000000003</v>
      </c>
      <c r="F13" s="6">
        <f t="shared" si="1"/>
        <v>9.9425000000000008</v>
      </c>
    </row>
    <row r="14" spans="1:15" ht="15.75" customHeight="1" x14ac:dyDescent="0.3">
      <c r="A14" s="9">
        <v>6</v>
      </c>
      <c r="B14" s="23" t="s">
        <v>43</v>
      </c>
      <c r="C14" s="24">
        <v>3.71</v>
      </c>
      <c r="D14" s="24">
        <v>12.5</v>
      </c>
      <c r="E14" s="6">
        <f t="shared" si="0"/>
        <v>4.1737500000000001</v>
      </c>
      <c r="F14" s="6">
        <f t="shared" si="1"/>
        <v>16.673749999999998</v>
      </c>
    </row>
    <row r="15" spans="1:15" ht="15.75" customHeight="1" x14ac:dyDescent="0.3">
      <c r="A15" s="9">
        <v>7</v>
      </c>
      <c r="B15" s="23" t="s">
        <v>44</v>
      </c>
      <c r="C15" s="24">
        <v>1.6</v>
      </c>
      <c r="D15" s="24">
        <v>9</v>
      </c>
      <c r="E15" s="6">
        <f t="shared" si="0"/>
        <v>1.7440000000000002</v>
      </c>
      <c r="F15" s="6">
        <f t="shared" si="1"/>
        <v>10.744</v>
      </c>
    </row>
    <row r="16" spans="1:15" ht="15.75" customHeight="1" x14ac:dyDescent="0.3">
      <c r="A16" s="9">
        <v>8</v>
      </c>
      <c r="B16" s="4" t="s">
        <v>3</v>
      </c>
      <c r="C16" s="24">
        <v>3.44</v>
      </c>
      <c r="D16" s="24">
        <v>3</v>
      </c>
      <c r="E16" s="6">
        <f t="shared" si="0"/>
        <v>3.5432000000000001</v>
      </c>
      <c r="F16" s="6">
        <f t="shared" si="1"/>
        <v>6.5432000000000006</v>
      </c>
    </row>
    <row r="17" spans="1:190" ht="15.75" customHeight="1" x14ac:dyDescent="0.3">
      <c r="A17" s="9">
        <v>9</v>
      </c>
      <c r="B17" s="4" t="s">
        <v>4</v>
      </c>
      <c r="C17" s="24">
        <v>4.71</v>
      </c>
      <c r="D17" s="24">
        <v>6.5</v>
      </c>
      <c r="E17" s="6">
        <f t="shared" si="0"/>
        <v>5.0161499999999997</v>
      </c>
      <c r="F17" s="6">
        <f t="shared" si="1"/>
        <v>11.51615</v>
      </c>
    </row>
    <row r="18" spans="1:190" ht="15.75" customHeight="1" x14ac:dyDescent="0.3">
      <c r="A18" s="9">
        <v>10</v>
      </c>
      <c r="B18" s="4" t="s">
        <v>19</v>
      </c>
      <c r="C18" s="24">
        <v>3.01</v>
      </c>
      <c r="D18" s="24">
        <v>5</v>
      </c>
      <c r="E18" s="6">
        <f t="shared" si="0"/>
        <v>3.1604999999999999</v>
      </c>
      <c r="F18" s="6">
        <f t="shared" si="1"/>
        <v>8.160499999999999</v>
      </c>
    </row>
    <row r="19" spans="1:190" ht="15.75" customHeight="1" x14ac:dyDescent="0.3">
      <c r="A19" s="9">
        <v>11</v>
      </c>
      <c r="B19" s="4" t="s">
        <v>5</v>
      </c>
      <c r="C19" s="24">
        <v>4.07</v>
      </c>
      <c r="D19" s="24">
        <v>5.5</v>
      </c>
      <c r="E19" s="6">
        <f t="shared" si="0"/>
        <v>4.2938499999999999</v>
      </c>
      <c r="F19" s="6">
        <f t="shared" si="1"/>
        <v>9.7938499999999991</v>
      </c>
    </row>
    <row r="20" spans="1:190" ht="15.75" customHeight="1" x14ac:dyDescent="0.3">
      <c r="A20" s="9">
        <v>12</v>
      </c>
      <c r="B20" s="4" t="s">
        <v>35</v>
      </c>
      <c r="C20" s="24">
        <v>2.99</v>
      </c>
      <c r="D20" s="24">
        <v>5.5</v>
      </c>
      <c r="E20" s="6">
        <f t="shared" si="0"/>
        <v>3.1544500000000002</v>
      </c>
      <c r="F20" s="6">
        <f t="shared" si="1"/>
        <v>8.6544500000000006</v>
      </c>
    </row>
    <row r="21" spans="1:190" ht="15.75" customHeight="1" x14ac:dyDescent="0.3">
      <c r="A21" s="9">
        <v>13</v>
      </c>
      <c r="B21" s="1" t="s">
        <v>37</v>
      </c>
      <c r="C21" s="24">
        <v>2.85</v>
      </c>
      <c r="D21" s="24">
        <v>7.5</v>
      </c>
      <c r="E21" s="6">
        <f t="shared" si="0"/>
        <v>3.0637499999999998</v>
      </c>
      <c r="F21" s="6">
        <f t="shared" si="1"/>
        <v>10.563749999999999</v>
      </c>
    </row>
    <row r="22" spans="1:190" ht="15.75" customHeight="1" x14ac:dyDescent="0.3">
      <c r="A22" s="9">
        <v>14</v>
      </c>
      <c r="B22" s="1" t="s">
        <v>38</v>
      </c>
      <c r="C22" s="24">
        <v>3.63</v>
      </c>
      <c r="D22" s="24">
        <v>5.5</v>
      </c>
      <c r="E22" s="6">
        <f t="shared" si="0"/>
        <v>3.8296499999999996</v>
      </c>
      <c r="F22" s="6">
        <f t="shared" si="1"/>
        <v>9.3296499999999991</v>
      </c>
    </row>
    <row r="23" spans="1:190" ht="15.75" customHeight="1" x14ac:dyDescent="0.3">
      <c r="A23" s="9">
        <v>15</v>
      </c>
      <c r="B23" s="4" t="s">
        <v>32</v>
      </c>
      <c r="C23" s="24">
        <v>1.99</v>
      </c>
      <c r="D23" s="24">
        <v>7.5</v>
      </c>
      <c r="E23" s="6">
        <f t="shared" si="0"/>
        <v>2.1392500000000001</v>
      </c>
      <c r="F23" s="6">
        <f t="shared" si="1"/>
        <v>9.6392500000000005</v>
      </c>
      <c r="H23" s="11"/>
    </row>
    <row r="24" spans="1:190" ht="15.75" customHeight="1" x14ac:dyDescent="0.3">
      <c r="A24" s="9">
        <v>16</v>
      </c>
      <c r="B24" s="4" t="s">
        <v>34</v>
      </c>
      <c r="C24" s="24">
        <v>3.29</v>
      </c>
      <c r="D24" s="24">
        <v>2.5</v>
      </c>
      <c r="E24" s="6">
        <f t="shared" si="0"/>
        <v>3.3722499999999997</v>
      </c>
      <c r="F24" s="6">
        <f t="shared" si="1"/>
        <v>5.8722499999999993</v>
      </c>
    </row>
    <row r="25" spans="1:190" ht="15.75" customHeight="1" x14ac:dyDescent="0.3">
      <c r="A25" s="9">
        <v>17</v>
      </c>
      <c r="B25" s="4" t="s">
        <v>6</v>
      </c>
      <c r="C25" s="24">
        <v>3.15</v>
      </c>
      <c r="D25" s="24">
        <v>4.5</v>
      </c>
      <c r="E25" s="6">
        <f t="shared" si="0"/>
        <v>3.2917499999999995</v>
      </c>
      <c r="F25" s="6">
        <f t="shared" si="1"/>
        <v>7.7917499999999995</v>
      </c>
    </row>
    <row r="26" spans="1:190" ht="15.75" customHeight="1" x14ac:dyDescent="0.3">
      <c r="A26" s="9">
        <v>18</v>
      </c>
      <c r="B26" s="4" t="s">
        <v>39</v>
      </c>
      <c r="C26" s="24">
        <v>3.02</v>
      </c>
      <c r="D26" s="24">
        <v>9.5</v>
      </c>
      <c r="E26" s="6">
        <f>C26*(1+D26/100)</f>
        <v>3.3068999999999997</v>
      </c>
      <c r="F26" s="6">
        <f>E26+D26</f>
        <v>12.806899999999999</v>
      </c>
    </row>
    <row r="27" spans="1:190" ht="15.75" customHeight="1" x14ac:dyDescent="0.3">
      <c r="A27" s="9">
        <v>19</v>
      </c>
      <c r="B27" s="4" t="s">
        <v>36</v>
      </c>
      <c r="C27" s="24">
        <v>3.01</v>
      </c>
      <c r="D27" s="24">
        <v>6</v>
      </c>
      <c r="E27" s="6">
        <f>C27*(1+D27/100)</f>
        <v>3.1905999999999999</v>
      </c>
      <c r="F27" s="6">
        <f>E27+D27</f>
        <v>9.1905999999999999</v>
      </c>
    </row>
    <row r="28" spans="1:190" ht="15.75" customHeight="1" x14ac:dyDescent="0.3">
      <c r="A28" s="9">
        <v>20</v>
      </c>
      <c r="B28" s="4" t="s">
        <v>0</v>
      </c>
      <c r="C28" s="24">
        <v>2.87</v>
      </c>
      <c r="D28" s="24">
        <v>5.5</v>
      </c>
      <c r="E28" s="6">
        <f>C28*(1+D28/100)</f>
        <v>3.0278499999999999</v>
      </c>
      <c r="F28" s="6">
        <f>E28+D28</f>
        <v>8.5278500000000008</v>
      </c>
    </row>
    <row r="29" spans="1:190" ht="15.75" customHeight="1" x14ac:dyDescent="0.3">
      <c r="A29" s="9"/>
      <c r="B29" s="1"/>
      <c r="C29" s="7"/>
      <c r="D29" s="7"/>
      <c r="E29" s="6"/>
      <c r="F29" s="6"/>
    </row>
    <row r="30" spans="1:190" ht="15.75" customHeight="1" x14ac:dyDescent="0.3">
      <c r="A30" s="9">
        <v>22</v>
      </c>
      <c r="B30" s="13" t="s">
        <v>1</v>
      </c>
      <c r="C30" s="29">
        <f>AVERAGE(C9:C28)</f>
        <v>3.1040000000000001</v>
      </c>
      <c r="D30" s="29">
        <f>AVERAGE(D9:D28)</f>
        <v>6.4249999999999998</v>
      </c>
      <c r="E30" s="29">
        <f>AVERAGE(E9:E28)</f>
        <v>3.3009874999999993</v>
      </c>
      <c r="F30" s="29">
        <f>AVERAGE(F9:F28)</f>
        <v>9.7259875000000005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</row>
    <row r="31" spans="1:190" ht="15.75" customHeight="1" x14ac:dyDescent="0.3">
      <c r="A31" s="9"/>
      <c r="B31" s="13"/>
      <c r="C31" s="30"/>
      <c r="D31" s="30"/>
      <c r="E31" s="30"/>
      <c r="F31" s="30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</row>
    <row r="32" spans="1:190" ht="15.75" customHeight="1" x14ac:dyDescent="0.3">
      <c r="A32" s="9"/>
      <c r="B32" s="2" t="s">
        <v>26</v>
      </c>
      <c r="C32" s="31"/>
      <c r="D32" s="31"/>
      <c r="E32" s="31"/>
    </row>
    <row r="33" spans="1:5" ht="15.75" customHeight="1" x14ac:dyDescent="0.3">
      <c r="A33" s="9">
        <v>25</v>
      </c>
      <c r="B33" s="2" t="s">
        <v>40</v>
      </c>
      <c r="C33" s="31"/>
      <c r="D33" s="31"/>
      <c r="E33" s="31"/>
    </row>
    <row r="34" spans="1:5" ht="15.75" customHeight="1" x14ac:dyDescent="0.3">
      <c r="A34" s="9">
        <v>26</v>
      </c>
      <c r="B34" s="2" t="s">
        <v>41</v>
      </c>
      <c r="C34" s="31"/>
      <c r="D34" s="31"/>
      <c r="E34" s="31"/>
    </row>
    <row r="35" spans="1:5" ht="15.75" customHeight="1" x14ac:dyDescent="0.3">
      <c r="A35" s="9">
        <v>27</v>
      </c>
      <c r="B35" s="2" t="s">
        <v>22</v>
      </c>
      <c r="C35" s="31"/>
      <c r="D35" s="31"/>
      <c r="E35" s="31"/>
    </row>
    <row r="36" spans="1:5" ht="15.75" customHeight="1" x14ac:dyDescent="0.3">
      <c r="A36" s="9">
        <v>28</v>
      </c>
      <c r="B36" s="2" t="s">
        <v>23</v>
      </c>
      <c r="C36" s="31"/>
      <c r="D36" s="31"/>
      <c r="E36" s="31"/>
    </row>
  </sheetData>
  <mergeCells count="2">
    <mergeCell ref="A1:F1"/>
    <mergeCell ref="A2:F2"/>
  </mergeCells>
  <phoneticPr fontId="0" type="noConversion"/>
  <printOptions horizontalCentered="1"/>
  <pageMargins left="1" right="1" top="1" bottom="1" header="0.5" footer="0.5"/>
  <pageSetup fitToHeight="0" orientation="portrait" r:id="rId1"/>
  <headerFooter scaleWithDoc="0">
    <oddHeader>&amp;R&amp;"Times New Roman,Regular"Exh. RAM-5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8FBC7D-7F05-4D42-A811-408D1811E2D4}"/>
</file>

<file path=customXml/itemProps2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E5E10F-C4DC-45B1-AAC2-1560C90C999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A3257D-188C-46F5-B628-DAF2ADB8A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RAM-5</vt:lpstr>
      <vt:lpstr>'Exh. RAM-5'!Print_Area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No Name</cp:lastModifiedBy>
  <cp:lastPrinted>2019-05-27T20:56:12Z</cp:lastPrinted>
  <dcterms:created xsi:type="dcterms:W3CDTF">2016-02-29T23:55:33Z</dcterms:created>
  <dcterms:modified xsi:type="dcterms:W3CDTF">2019-06-18T00:10:51Z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