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ober\!alea\projects\WATG\PSE GRC 2025\PCU working\testimony\PSE GRC response\references\"/>
    </mc:Choice>
  </mc:AlternateContent>
  <xr:revisionPtr revIDLastSave="0" documentId="13_ncr:1_{FE4AFA09-8B6C-4C37-817F-5EDFC972CD09}" xr6:coauthVersionLast="47" xr6:coauthVersionMax="47" xr10:uidLastSave="{00000000-0000-0000-0000-000000000000}"/>
  <bookViews>
    <workbookView xWindow="-120" yWindow="-120" windowWidth="29040" windowHeight="15720" firstSheet="1" activeTab="1" xr2:uid="{00000000-000D-0000-FFFF-FFFF00000000}"/>
  </bookViews>
  <sheets>
    <sheet name="Read Me" sheetId="1" r:id="rId1"/>
    <sheet name="Summary" sheetId="3" r:id="rId2"/>
    <sheet name="Res-SC1" sheetId="4" r:id="rId3"/>
    <sheet name="Res-SC2" sheetId="2" r:id="rId4"/>
    <sheet name="Res-SC3" sheetId="5" r:id="rId5"/>
    <sheet name="Res-SC4" sheetId="7" r:id="rId6"/>
    <sheet name="Com" sheetId="8" r:id="rId7"/>
    <sheet name="Ind"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5" i="3" l="1"/>
  <c r="AC6" i="3"/>
  <c r="AB6" i="3"/>
  <c r="AA6" i="3"/>
  <c r="Z6" i="3"/>
  <c r="Y6" i="3"/>
  <c r="X6" i="3"/>
  <c r="W6" i="3"/>
  <c r="V6" i="3"/>
  <c r="U6" i="3"/>
  <c r="T6" i="3"/>
  <c r="S6" i="3"/>
  <c r="R6" i="3"/>
  <c r="Q6" i="3"/>
  <c r="P6" i="3"/>
  <c r="O6" i="3"/>
  <c r="N6" i="3"/>
  <c r="M6" i="3"/>
  <c r="L6" i="3"/>
  <c r="K6" i="3"/>
  <c r="J6" i="3"/>
  <c r="I6" i="3"/>
  <c r="H6" i="3"/>
  <c r="G6" i="3"/>
  <c r="F6" i="3"/>
  <c r="E6" i="3"/>
  <c r="D6" i="3"/>
  <c r="C6" i="3"/>
  <c r="AC6" i="9"/>
  <c r="AB6" i="9"/>
  <c r="AA6" i="9"/>
  <c r="Z6" i="9"/>
  <c r="Y6" i="9"/>
  <c r="X6" i="9"/>
  <c r="W6" i="9"/>
  <c r="V6" i="9"/>
  <c r="U6" i="9"/>
  <c r="T6" i="9"/>
  <c r="S6" i="9"/>
  <c r="R6" i="9"/>
  <c r="Q6" i="9"/>
  <c r="P6" i="9"/>
  <c r="O6" i="9"/>
  <c r="N6" i="9"/>
  <c r="M6" i="9"/>
  <c r="L6" i="9"/>
  <c r="K6" i="9"/>
  <c r="J6" i="9"/>
  <c r="I6" i="9"/>
  <c r="H6" i="9"/>
  <c r="G6" i="9"/>
  <c r="F6" i="9"/>
  <c r="E6" i="9"/>
  <c r="D6" i="9"/>
  <c r="C6" i="9"/>
  <c r="D29" i="9"/>
  <c r="D28" i="9"/>
  <c r="AC19" i="8"/>
  <c r="AB19" i="8"/>
  <c r="AA19" i="8"/>
  <c r="Z19" i="8"/>
  <c r="Y19" i="8"/>
  <c r="X19" i="8"/>
  <c r="W19" i="8"/>
  <c r="V19" i="8"/>
  <c r="U19" i="8"/>
  <c r="T19" i="8"/>
  <c r="S19" i="8"/>
  <c r="R19" i="8"/>
  <c r="Q19" i="8"/>
  <c r="P19" i="8"/>
  <c r="O19" i="8"/>
  <c r="N19" i="8"/>
  <c r="M19" i="8"/>
  <c r="L19" i="8"/>
  <c r="K19" i="8"/>
  <c r="J19" i="8"/>
  <c r="I19" i="8"/>
  <c r="H19" i="8"/>
  <c r="G19" i="8"/>
  <c r="F19" i="8"/>
  <c r="E19" i="8"/>
  <c r="D19" i="8"/>
  <c r="AC18" i="8"/>
  <c r="AB18" i="8"/>
  <c r="AA18" i="8"/>
  <c r="Z18" i="8"/>
  <c r="Y18" i="8"/>
  <c r="X18" i="8"/>
  <c r="W18" i="8"/>
  <c r="V18" i="8"/>
  <c r="U18" i="8"/>
  <c r="T18" i="8"/>
  <c r="S18" i="8"/>
  <c r="R18" i="8"/>
  <c r="Q18" i="8"/>
  <c r="P18" i="8"/>
  <c r="O18" i="8"/>
  <c r="N18" i="8"/>
  <c r="M18" i="8"/>
  <c r="L18" i="8"/>
  <c r="K18" i="8"/>
  <c r="J18" i="8"/>
  <c r="J20" i="8" s="1"/>
  <c r="I18" i="8"/>
  <c r="H18" i="8"/>
  <c r="G18" i="8"/>
  <c r="F18" i="8"/>
  <c r="E18" i="8"/>
  <c r="D18" i="8"/>
  <c r="C19" i="8"/>
  <c r="C18" i="8"/>
  <c r="AC13" i="8"/>
  <c r="AB13" i="8"/>
  <c r="AA13" i="8"/>
  <c r="Z13" i="8"/>
  <c r="Y13" i="8"/>
  <c r="X13" i="8"/>
  <c r="W13" i="8"/>
  <c r="V13" i="8"/>
  <c r="U13" i="8"/>
  <c r="T13" i="8"/>
  <c r="S13" i="8"/>
  <c r="R13" i="8"/>
  <c r="Q13" i="8"/>
  <c r="P13" i="8"/>
  <c r="O13" i="8"/>
  <c r="N13" i="8"/>
  <c r="M13" i="8"/>
  <c r="L13" i="8"/>
  <c r="K13" i="8"/>
  <c r="J13" i="8"/>
  <c r="I13" i="8"/>
  <c r="H13" i="8"/>
  <c r="G13" i="8"/>
  <c r="F13" i="8"/>
  <c r="E13" i="8"/>
  <c r="D13" i="8"/>
  <c r="C13" i="8"/>
  <c r="C12" i="8"/>
  <c r="AC12" i="8"/>
  <c r="AB12" i="8"/>
  <c r="AA12" i="8"/>
  <c r="Z12" i="8"/>
  <c r="Y12" i="8"/>
  <c r="X12" i="8"/>
  <c r="W12" i="8"/>
  <c r="V12" i="8"/>
  <c r="U12" i="8"/>
  <c r="T12" i="8"/>
  <c r="S12" i="8"/>
  <c r="R12" i="8"/>
  <c r="Q12" i="8"/>
  <c r="P12" i="8"/>
  <c r="O12" i="8"/>
  <c r="N12" i="8"/>
  <c r="M12" i="8"/>
  <c r="L12" i="8"/>
  <c r="K12" i="8"/>
  <c r="J12" i="8"/>
  <c r="I12" i="8"/>
  <c r="H12" i="8"/>
  <c r="G12" i="8"/>
  <c r="F12" i="8"/>
  <c r="E12" i="8"/>
  <c r="D12" i="8"/>
  <c r="C5" i="8"/>
  <c r="Z4" i="8"/>
  <c r="Z5" i="3" s="1"/>
  <c r="W4" i="8"/>
  <c r="W5" i="3" s="1"/>
  <c r="O4" i="8"/>
  <c r="O5" i="3" s="1"/>
  <c r="Y4" i="8"/>
  <c r="Y5" i="3" s="1"/>
  <c r="Q4" i="8"/>
  <c r="Q5" i="3" s="1"/>
  <c r="P4" i="8"/>
  <c r="P5" i="3" s="1"/>
  <c r="I4" i="8"/>
  <c r="I5" i="3" s="1"/>
  <c r="AB4" i="8"/>
  <c r="AB5" i="3" s="1"/>
  <c r="AA4" i="8"/>
  <c r="AA5" i="3" s="1"/>
  <c r="X4" i="8"/>
  <c r="X5" i="3" s="1"/>
  <c r="T4" i="8"/>
  <c r="T5" i="3" s="1"/>
  <c r="R4" i="8"/>
  <c r="R5" i="3" s="1"/>
  <c r="L4" i="8"/>
  <c r="L5" i="3" s="1"/>
  <c r="J4" i="8"/>
  <c r="J5" i="3" s="1"/>
  <c r="H4" i="8"/>
  <c r="H5" i="3" s="1"/>
  <c r="G4" i="8"/>
  <c r="G5" i="3" s="1"/>
  <c r="AC17" i="9" l="1"/>
  <c r="AC18" i="9" s="1"/>
  <c r="AB17" i="9"/>
  <c r="AB18" i="9" s="1"/>
  <c r="AA17" i="9"/>
  <c r="AA18" i="9" s="1"/>
  <c r="Z17" i="9"/>
  <c r="Y17" i="9"/>
  <c r="Y18" i="9" s="1"/>
  <c r="Y20" i="9" s="1"/>
  <c r="X17" i="9"/>
  <c r="W17" i="9"/>
  <c r="V17" i="9"/>
  <c r="U17" i="9"/>
  <c r="U18" i="9" s="1"/>
  <c r="T17" i="9"/>
  <c r="T18" i="9" s="1"/>
  <c r="S17" i="9"/>
  <c r="S18" i="9" s="1"/>
  <c r="R17" i="9"/>
  <c r="Q17" i="9"/>
  <c r="P17" i="9"/>
  <c r="O17" i="9"/>
  <c r="N17" i="9"/>
  <c r="N18" i="9" s="1"/>
  <c r="N20" i="9" s="1"/>
  <c r="M17" i="9"/>
  <c r="M18" i="9" s="1"/>
  <c r="L17" i="9"/>
  <c r="L18" i="9" s="1"/>
  <c r="K17" i="9"/>
  <c r="K18" i="9" s="1"/>
  <c r="J17" i="9"/>
  <c r="I17" i="9"/>
  <c r="I18" i="9" s="1"/>
  <c r="I20" i="9" s="1"/>
  <c r="H17" i="9"/>
  <c r="G17" i="9"/>
  <c r="G18" i="9" s="1"/>
  <c r="F17" i="9"/>
  <c r="F18" i="9" s="1"/>
  <c r="F20" i="9" s="1"/>
  <c r="E17" i="9"/>
  <c r="E18" i="9" s="1"/>
  <c r="D17" i="9"/>
  <c r="D18" i="9" s="1"/>
  <c r="C17" i="9"/>
  <c r="AC11" i="9"/>
  <c r="AC12" i="9" s="1"/>
  <c r="AB11" i="9"/>
  <c r="AA11" i="9"/>
  <c r="AA12" i="9" s="1"/>
  <c r="AA5" i="9" s="1"/>
  <c r="AA7" i="9" s="1"/>
  <c r="Z11" i="9"/>
  <c r="Y11" i="9"/>
  <c r="Y12" i="9" s="1"/>
  <c r="Y14" i="9" s="1"/>
  <c r="X11" i="9"/>
  <c r="X12" i="9" s="1"/>
  <c r="W11" i="9"/>
  <c r="V11" i="9"/>
  <c r="V12" i="9" s="1"/>
  <c r="V14" i="9" s="1"/>
  <c r="U11" i="9"/>
  <c r="U12" i="9" s="1"/>
  <c r="T11" i="9"/>
  <c r="S11" i="9"/>
  <c r="S12" i="9" s="1"/>
  <c r="S5" i="9" s="1"/>
  <c r="S7" i="9" s="1"/>
  <c r="R11" i="9"/>
  <c r="Q11" i="9"/>
  <c r="Q12" i="9" s="1"/>
  <c r="Q14" i="9" s="1"/>
  <c r="P11" i="9"/>
  <c r="P12" i="9" s="1"/>
  <c r="P14" i="9" s="1"/>
  <c r="O11" i="9"/>
  <c r="N11" i="9"/>
  <c r="N12" i="9" s="1"/>
  <c r="N14" i="9" s="1"/>
  <c r="M11" i="9"/>
  <c r="M12" i="9" s="1"/>
  <c r="L11" i="9"/>
  <c r="K11" i="9"/>
  <c r="K12" i="9" s="1"/>
  <c r="K5" i="9" s="1"/>
  <c r="K7" i="9" s="1"/>
  <c r="J11" i="9"/>
  <c r="I11" i="9"/>
  <c r="H11" i="9"/>
  <c r="G11" i="9"/>
  <c r="F11" i="9"/>
  <c r="F12" i="9" s="1"/>
  <c r="E11" i="9"/>
  <c r="E12" i="9" s="1"/>
  <c r="D11" i="9"/>
  <c r="D12" i="9" s="1"/>
  <c r="D5" i="9" s="1"/>
  <c r="D7" i="9" s="1"/>
  <c r="C11" i="9"/>
  <c r="C12" i="9" s="1"/>
  <c r="C14" i="9" s="1"/>
  <c r="Y5" i="9"/>
  <c r="Y7" i="9" s="1"/>
  <c r="X14" i="9"/>
  <c r="G20" i="9"/>
  <c r="F5" i="9"/>
  <c r="F7" i="9" s="1"/>
  <c r="F14" i="9"/>
  <c r="N5" i="9"/>
  <c r="N7" i="9" s="1"/>
  <c r="K20" i="9"/>
  <c r="S20" i="9"/>
  <c r="AA20" i="9"/>
  <c r="D20" i="9"/>
  <c r="T20" i="9"/>
  <c r="E20" i="9"/>
  <c r="M20" i="9"/>
  <c r="U20" i="9"/>
  <c r="AC20" i="9"/>
  <c r="L20" i="9"/>
  <c r="AB20" i="9"/>
  <c r="E14" i="9"/>
  <c r="M14" i="9"/>
  <c r="U14" i="9"/>
  <c r="AC14" i="9"/>
  <c r="K14" i="9"/>
  <c r="S14" i="9"/>
  <c r="AA14" i="9"/>
  <c r="D14" i="9"/>
  <c r="AC6" i="8"/>
  <c r="Q5" i="8"/>
  <c r="Y5" i="8"/>
  <c r="T5" i="8"/>
  <c r="U6" i="8"/>
  <c r="F6" i="8"/>
  <c r="V6" i="8"/>
  <c r="E6" i="8"/>
  <c r="M6" i="8"/>
  <c r="D5" i="8"/>
  <c r="F5" i="8"/>
  <c r="I5" i="8"/>
  <c r="H6" i="8"/>
  <c r="Z5" i="8"/>
  <c r="AB14" i="8"/>
  <c r="N6" i="8"/>
  <c r="AB5" i="8"/>
  <c r="K4" i="8"/>
  <c r="K5" i="3" s="1"/>
  <c r="E5" i="8"/>
  <c r="U5" i="8"/>
  <c r="AC5" i="8"/>
  <c r="G5" i="8"/>
  <c r="O5" i="8"/>
  <c r="W5" i="8"/>
  <c r="I6" i="8"/>
  <c r="Q6" i="8"/>
  <c r="Y6" i="8"/>
  <c r="C6" i="8"/>
  <c r="K6" i="8"/>
  <c r="S6" i="8"/>
  <c r="AA6" i="8"/>
  <c r="V5" i="8"/>
  <c r="J6" i="8"/>
  <c r="Z6" i="8"/>
  <c r="D4" i="8"/>
  <c r="D5" i="3" s="1"/>
  <c r="L5" i="8"/>
  <c r="Q20" i="8"/>
  <c r="K5" i="8"/>
  <c r="S4" i="8"/>
  <c r="S5" i="3" s="1"/>
  <c r="H14" i="8"/>
  <c r="P6" i="8"/>
  <c r="G6" i="8"/>
  <c r="N5" i="8"/>
  <c r="H5" i="8"/>
  <c r="P5" i="8"/>
  <c r="X5" i="8"/>
  <c r="R6" i="8"/>
  <c r="G14" i="8"/>
  <c r="O14" i="8"/>
  <c r="W14" i="8"/>
  <c r="D14" i="8"/>
  <c r="AA5" i="8"/>
  <c r="M5" i="8"/>
  <c r="P14" i="8"/>
  <c r="X14" i="8"/>
  <c r="L14" i="8"/>
  <c r="I20" i="8"/>
  <c r="Y20" i="8"/>
  <c r="R5" i="8"/>
  <c r="W6" i="8"/>
  <c r="C4" i="8"/>
  <c r="C5" i="3" s="1"/>
  <c r="T14" i="8"/>
  <c r="R20" i="8"/>
  <c r="Z20" i="8"/>
  <c r="S5" i="8"/>
  <c r="X6" i="8"/>
  <c r="J5" i="8"/>
  <c r="O6" i="8"/>
  <c r="G20" i="8"/>
  <c r="O20" i="8"/>
  <c r="W20" i="8"/>
  <c r="D6" i="8"/>
  <c r="D20" i="8"/>
  <c r="L6" i="8"/>
  <c r="L20" i="8"/>
  <c r="T20" i="8"/>
  <c r="T6" i="8"/>
  <c r="AB6" i="8"/>
  <c r="AB20" i="8"/>
  <c r="H20" i="8"/>
  <c r="P20" i="8"/>
  <c r="X20" i="8"/>
  <c r="I14" i="8"/>
  <c r="Q14" i="8"/>
  <c r="Y14" i="8"/>
  <c r="J14" i="8"/>
  <c r="R14" i="8"/>
  <c r="Z14" i="8"/>
  <c r="C14" i="8"/>
  <c r="K14" i="8"/>
  <c r="S14" i="8"/>
  <c r="AA14" i="8"/>
  <c r="C20" i="8"/>
  <c r="K20" i="8"/>
  <c r="S20" i="8"/>
  <c r="AA20" i="8"/>
  <c r="E14" i="8"/>
  <c r="M14" i="8"/>
  <c r="U14" i="8"/>
  <c r="AC14" i="8"/>
  <c r="E20" i="8"/>
  <c r="M20" i="8"/>
  <c r="U20" i="8"/>
  <c r="AC20" i="8"/>
  <c r="AA7" i="8"/>
  <c r="F14" i="8"/>
  <c r="N14" i="8"/>
  <c r="V14" i="8"/>
  <c r="F20" i="8"/>
  <c r="N20" i="8"/>
  <c r="V20" i="8"/>
  <c r="E4" i="8"/>
  <c r="E5" i="3" s="1"/>
  <c r="M4" i="8"/>
  <c r="M5" i="3" s="1"/>
  <c r="U4" i="8"/>
  <c r="U5" i="3" s="1"/>
  <c r="AC4" i="8"/>
  <c r="AC5" i="3" s="1"/>
  <c r="F4" i="8"/>
  <c r="F5" i="3" s="1"/>
  <c r="N4" i="8"/>
  <c r="N5" i="3" s="1"/>
  <c r="V4" i="8"/>
  <c r="V5" i="3" s="1"/>
  <c r="X7" i="8" l="1"/>
  <c r="N23" i="3"/>
  <c r="N14" i="3"/>
  <c r="F23" i="3"/>
  <c r="F14" i="3"/>
  <c r="Y23" i="3"/>
  <c r="Y14" i="3"/>
  <c r="D23" i="3"/>
  <c r="D14" i="3"/>
  <c r="G12" i="9"/>
  <c r="G5" i="9" s="1"/>
  <c r="G7" i="9" s="1"/>
  <c r="G14" i="9"/>
  <c r="H12" i="9"/>
  <c r="H14" i="9"/>
  <c r="I12" i="9"/>
  <c r="I5" i="9" s="1"/>
  <c r="I7" i="9" s="1"/>
  <c r="I14" i="9"/>
  <c r="J12" i="9"/>
  <c r="J14" i="9"/>
  <c r="K23" i="3"/>
  <c r="K14" i="3"/>
  <c r="L12" i="9"/>
  <c r="L5" i="9" s="1"/>
  <c r="L7" i="9" s="1"/>
  <c r="L14" i="9"/>
  <c r="O12" i="9"/>
  <c r="O14" i="9"/>
  <c r="R12" i="9"/>
  <c r="R14" i="9"/>
  <c r="S23" i="3"/>
  <c r="S14" i="3"/>
  <c r="T12" i="9"/>
  <c r="T5" i="9" s="1"/>
  <c r="T7" i="9" s="1"/>
  <c r="T14" i="9"/>
  <c r="W12" i="9"/>
  <c r="W14" i="9"/>
  <c r="Z12" i="9"/>
  <c r="Z14" i="9"/>
  <c r="AA23" i="3"/>
  <c r="AA14" i="3"/>
  <c r="AB12" i="9"/>
  <c r="AB5" i="9" s="1"/>
  <c r="AB7" i="9" s="1"/>
  <c r="AB14" i="9"/>
  <c r="C18" i="9"/>
  <c r="C5" i="9" s="1"/>
  <c r="C7" i="9" s="1"/>
  <c r="C20" i="9"/>
  <c r="E5" i="9"/>
  <c r="E7" i="9" s="1"/>
  <c r="H18" i="9"/>
  <c r="H20" i="9" s="1"/>
  <c r="J18" i="9"/>
  <c r="J20" i="9"/>
  <c r="M5" i="9"/>
  <c r="M7" i="9" s="1"/>
  <c r="O18" i="9"/>
  <c r="O20" i="9"/>
  <c r="P18" i="9"/>
  <c r="Q18" i="9"/>
  <c r="Q5" i="9" s="1"/>
  <c r="Q7" i="9" s="1"/>
  <c r="Q20" i="9"/>
  <c r="R18" i="9"/>
  <c r="R20" i="9"/>
  <c r="U5" i="9"/>
  <c r="U7" i="9" s="1"/>
  <c r="V18" i="9"/>
  <c r="V5" i="9" s="1"/>
  <c r="V7" i="9" s="1"/>
  <c r="V20" i="9"/>
  <c r="W18" i="9"/>
  <c r="W20" i="9"/>
  <c r="X18" i="9"/>
  <c r="X5" i="9" s="1"/>
  <c r="X7" i="9" s="1"/>
  <c r="X20" i="9"/>
  <c r="Z18" i="9"/>
  <c r="Z20" i="9"/>
  <c r="AC5" i="9"/>
  <c r="AC7" i="9" s="1"/>
  <c r="AA13" i="3"/>
  <c r="AA22" i="3"/>
  <c r="X22" i="3"/>
  <c r="X13" i="3"/>
  <c r="H7" i="8"/>
  <c r="J7" i="8"/>
  <c r="Y7" i="8"/>
  <c r="S7" i="8"/>
  <c r="T7" i="8"/>
  <c r="O7" i="8"/>
  <c r="D7" i="8"/>
  <c r="Q7" i="8"/>
  <c r="AB7" i="8"/>
  <c r="C7" i="8"/>
  <c r="Z7" i="8"/>
  <c r="K7" i="8"/>
  <c r="I7" i="8"/>
  <c r="G7" i="8"/>
  <c r="W7" i="8"/>
  <c r="L7" i="8"/>
  <c r="P7" i="8"/>
  <c r="R7" i="8"/>
  <c r="N7" i="8"/>
  <c r="M7" i="8"/>
  <c r="AC7" i="8"/>
  <c r="V7" i="8"/>
  <c r="U7" i="8"/>
  <c r="F7" i="8"/>
  <c r="E7" i="8"/>
  <c r="AC23" i="3" l="1"/>
  <c r="AC14" i="3"/>
  <c r="X23" i="3"/>
  <c r="X14" i="3"/>
  <c r="V23" i="3"/>
  <c r="V14" i="3"/>
  <c r="U23" i="3"/>
  <c r="U14" i="3"/>
  <c r="Q23" i="3"/>
  <c r="Q14" i="3"/>
  <c r="P5" i="9"/>
  <c r="P7" i="9" s="1"/>
  <c r="P20" i="9"/>
  <c r="M23" i="3"/>
  <c r="M14" i="3"/>
  <c r="E23" i="3"/>
  <c r="E14" i="3"/>
  <c r="C23" i="3"/>
  <c r="C14" i="3"/>
  <c r="AB23" i="3"/>
  <c r="AB14" i="3"/>
  <c r="Z5" i="9"/>
  <c r="Z7" i="9" s="1"/>
  <c r="W5" i="9"/>
  <c r="W7" i="9" s="1"/>
  <c r="T23" i="3"/>
  <c r="T14" i="3"/>
  <c r="R5" i="9"/>
  <c r="R7" i="9" s="1"/>
  <c r="O5" i="9"/>
  <c r="O7" i="9" s="1"/>
  <c r="L23" i="3"/>
  <c r="L14" i="3"/>
  <c r="J5" i="9"/>
  <c r="J7" i="9" s="1"/>
  <c r="I23" i="3"/>
  <c r="I14" i="3"/>
  <c r="H5" i="9"/>
  <c r="H7" i="9" s="1"/>
  <c r="G23" i="3"/>
  <c r="G14" i="3"/>
  <c r="F22" i="3"/>
  <c r="F13" i="3"/>
  <c r="L22" i="3"/>
  <c r="L13" i="3"/>
  <c r="Q22" i="3"/>
  <c r="Q13" i="3"/>
  <c r="U22" i="3"/>
  <c r="U13" i="3"/>
  <c r="W22" i="3"/>
  <c r="W13" i="3"/>
  <c r="D22" i="3"/>
  <c r="D13" i="3"/>
  <c r="G22" i="3"/>
  <c r="G13" i="3"/>
  <c r="O22" i="3"/>
  <c r="O13" i="3"/>
  <c r="I13" i="3"/>
  <c r="I22" i="3"/>
  <c r="T22" i="3"/>
  <c r="T13" i="3"/>
  <c r="M22" i="3"/>
  <c r="M13" i="3"/>
  <c r="S13" i="3"/>
  <c r="S22" i="3"/>
  <c r="Z13" i="3"/>
  <c r="Z22" i="3"/>
  <c r="R13" i="3"/>
  <c r="R22" i="3"/>
  <c r="C13" i="3"/>
  <c r="C22" i="3"/>
  <c r="J13" i="3"/>
  <c r="J22" i="3"/>
  <c r="V22" i="3"/>
  <c r="V13" i="3"/>
  <c r="AC22" i="3"/>
  <c r="AC13" i="3"/>
  <c r="K13" i="3"/>
  <c r="K22" i="3"/>
  <c r="N22" i="3"/>
  <c r="N13" i="3"/>
  <c r="Y13" i="3"/>
  <c r="Y22" i="3"/>
  <c r="E22" i="3"/>
  <c r="E13" i="3"/>
  <c r="P22" i="3"/>
  <c r="P13" i="3"/>
  <c r="AB22" i="3"/>
  <c r="AB13" i="3"/>
  <c r="H22" i="3"/>
  <c r="H13" i="3"/>
  <c r="AC52" i="7"/>
  <c r="AB52" i="7"/>
  <c r="AA52" i="7"/>
  <c r="Z52" i="7"/>
  <c r="Y52" i="7"/>
  <c r="X52" i="7"/>
  <c r="X51" i="7" s="1"/>
  <c r="W52" i="7"/>
  <c r="W51" i="7" s="1"/>
  <c r="V52" i="7"/>
  <c r="V51" i="7" s="1"/>
  <c r="U52" i="7"/>
  <c r="T52" i="7"/>
  <c r="S52" i="7"/>
  <c r="R52" i="7"/>
  <c r="Q52" i="7"/>
  <c r="P52" i="7"/>
  <c r="P51" i="7" s="1"/>
  <c r="O52" i="7"/>
  <c r="O51" i="7" s="1"/>
  <c r="N52" i="7"/>
  <c r="N51" i="7" s="1"/>
  <c r="M52" i="7"/>
  <c r="L52" i="7"/>
  <c r="K52" i="7"/>
  <c r="J52" i="7"/>
  <c r="I52" i="7"/>
  <c r="H52" i="7"/>
  <c r="H51" i="7" s="1"/>
  <c r="G52" i="7"/>
  <c r="G51" i="7" s="1"/>
  <c r="F52" i="7"/>
  <c r="F51" i="7" s="1"/>
  <c r="E52" i="7"/>
  <c r="D52" i="7"/>
  <c r="C52" i="7"/>
  <c r="AC51" i="7"/>
  <c r="AB51" i="7"/>
  <c r="AA51" i="7"/>
  <c r="Z51" i="7"/>
  <c r="Y51" i="7"/>
  <c r="U51" i="7"/>
  <c r="T51" i="7"/>
  <c r="S51" i="7"/>
  <c r="R51" i="7"/>
  <c r="Q51" i="7"/>
  <c r="M51" i="7"/>
  <c r="L51" i="7"/>
  <c r="K51" i="7"/>
  <c r="J51" i="7"/>
  <c r="I51" i="7"/>
  <c r="E51" i="7"/>
  <c r="D51" i="7"/>
  <c r="C51" i="7"/>
  <c r="H23" i="3" l="1"/>
  <c r="H14" i="3"/>
  <c r="J23" i="3"/>
  <c r="J14" i="3"/>
  <c r="O23" i="3"/>
  <c r="O14" i="3"/>
  <c r="R23" i="3"/>
  <c r="R14" i="3"/>
  <c r="W23" i="3"/>
  <c r="W14" i="3"/>
  <c r="Z23" i="3"/>
  <c r="Z14" i="3"/>
  <c r="P23" i="3"/>
  <c r="P14" i="3"/>
  <c r="AC68" i="7"/>
  <c r="AC34" i="7" s="1"/>
  <c r="AB68" i="7"/>
  <c r="AA68" i="7"/>
  <c r="Z68" i="7"/>
  <c r="Y68" i="7"/>
  <c r="X68" i="7"/>
  <c r="W68" i="7"/>
  <c r="V68" i="7"/>
  <c r="V34" i="7" s="1"/>
  <c r="U68" i="7"/>
  <c r="U34" i="7" s="1"/>
  <c r="T68" i="7"/>
  <c r="S68" i="7"/>
  <c r="R68" i="7"/>
  <c r="Q68" i="7"/>
  <c r="P68" i="7"/>
  <c r="O68" i="7"/>
  <c r="N68" i="7"/>
  <c r="N34" i="7" s="1"/>
  <c r="M68" i="7"/>
  <c r="M34" i="7" s="1"/>
  <c r="L68" i="7"/>
  <c r="K68" i="7"/>
  <c r="J68" i="7"/>
  <c r="I68" i="7"/>
  <c r="H68" i="7"/>
  <c r="G68" i="7"/>
  <c r="F68" i="7"/>
  <c r="F34" i="7" s="1"/>
  <c r="E68" i="7"/>
  <c r="E34" i="7" s="1"/>
  <c r="D68" i="7"/>
  <c r="C68" i="7"/>
  <c r="AC67" i="7"/>
  <c r="AB67" i="7"/>
  <c r="AA67" i="7"/>
  <c r="Z67" i="7"/>
  <c r="Y67" i="7"/>
  <c r="Y28" i="7" s="1"/>
  <c r="X67" i="7"/>
  <c r="W67" i="7"/>
  <c r="V67" i="7"/>
  <c r="U67" i="7"/>
  <c r="T67" i="7"/>
  <c r="S67" i="7"/>
  <c r="R67" i="7"/>
  <c r="Q67" i="7"/>
  <c r="Q28" i="7" s="1"/>
  <c r="P67" i="7"/>
  <c r="O67" i="7"/>
  <c r="N67" i="7"/>
  <c r="M67" i="7"/>
  <c r="L67" i="7"/>
  <c r="K67" i="7"/>
  <c r="J67" i="7"/>
  <c r="I67" i="7"/>
  <c r="I28" i="7" s="1"/>
  <c r="H67" i="7"/>
  <c r="G67" i="7"/>
  <c r="F67" i="7"/>
  <c r="E67" i="7"/>
  <c r="D67" i="7"/>
  <c r="C67" i="7"/>
  <c r="AC60" i="7"/>
  <c r="AB60" i="7"/>
  <c r="AB22" i="7" s="1"/>
  <c r="AA60" i="7"/>
  <c r="AA22" i="7" s="1"/>
  <c r="Z60" i="7"/>
  <c r="Y60" i="7"/>
  <c r="X60" i="7"/>
  <c r="W60" i="7"/>
  <c r="W22" i="7" s="1"/>
  <c r="V60" i="7"/>
  <c r="U60" i="7"/>
  <c r="T60" i="7"/>
  <c r="T22" i="7" s="1"/>
  <c r="S60" i="7"/>
  <c r="S22" i="7" s="1"/>
  <c r="R60" i="7"/>
  <c r="Q60" i="7"/>
  <c r="P60" i="7"/>
  <c r="O60" i="7"/>
  <c r="O22" i="7" s="1"/>
  <c r="N60" i="7"/>
  <c r="M60" i="7"/>
  <c r="L60" i="7"/>
  <c r="L22" i="7" s="1"/>
  <c r="K60" i="7"/>
  <c r="K22" i="7" s="1"/>
  <c r="J60" i="7"/>
  <c r="I60" i="7"/>
  <c r="H60" i="7"/>
  <c r="G60" i="7"/>
  <c r="G22" i="7" s="1"/>
  <c r="F60" i="7"/>
  <c r="E60" i="7"/>
  <c r="D60" i="7"/>
  <c r="D22" i="7" s="1"/>
  <c r="C60" i="7"/>
  <c r="C22" i="7" s="1"/>
  <c r="AC59" i="7"/>
  <c r="AB59" i="7"/>
  <c r="AA59" i="7"/>
  <c r="Z59" i="7"/>
  <c r="Z16" i="7" s="1"/>
  <c r="Y59" i="7"/>
  <c r="X59" i="7"/>
  <c r="W59" i="7"/>
  <c r="W16" i="7" s="1"/>
  <c r="V59" i="7"/>
  <c r="V16" i="7" s="1"/>
  <c r="U59" i="7"/>
  <c r="T59" i="7"/>
  <c r="S59" i="7"/>
  <c r="R59" i="7"/>
  <c r="R16" i="7" s="1"/>
  <c r="Q59" i="7"/>
  <c r="P59" i="7"/>
  <c r="O59" i="7"/>
  <c r="O16" i="7" s="1"/>
  <c r="N59" i="7"/>
  <c r="N16" i="7" s="1"/>
  <c r="M59" i="7"/>
  <c r="L59" i="7"/>
  <c r="K59" i="7"/>
  <c r="J59" i="7"/>
  <c r="J16" i="7" s="1"/>
  <c r="I59" i="7"/>
  <c r="H59" i="7"/>
  <c r="G59" i="7"/>
  <c r="G16" i="7" s="1"/>
  <c r="F59" i="7"/>
  <c r="F16" i="7" s="1"/>
  <c r="E59" i="7"/>
  <c r="D59" i="7"/>
  <c r="C59" i="7"/>
  <c r="AC33" i="7"/>
  <c r="Z33" i="7"/>
  <c r="Y33" i="7"/>
  <c r="U33" i="7"/>
  <c r="R33" i="7"/>
  <c r="Q33" i="7"/>
  <c r="M33" i="7"/>
  <c r="J33" i="7"/>
  <c r="I33" i="7"/>
  <c r="E33" i="7"/>
  <c r="C33" i="7"/>
  <c r="AC27" i="7"/>
  <c r="AB27" i="7"/>
  <c r="U27" i="7"/>
  <c r="T27" i="7"/>
  <c r="M27" i="7"/>
  <c r="L27" i="7"/>
  <c r="E27" i="7"/>
  <c r="D27" i="7"/>
  <c r="C27" i="7"/>
  <c r="AC44" i="7"/>
  <c r="AC43" i="7" s="1"/>
  <c r="AB44" i="7"/>
  <c r="AB43" i="7" s="1"/>
  <c r="AA44" i="7"/>
  <c r="AA43" i="7" s="1"/>
  <c r="Z44" i="7"/>
  <c r="Z43" i="7" s="1"/>
  <c r="Y44" i="7"/>
  <c r="Y43" i="7" s="1"/>
  <c r="X44" i="7"/>
  <c r="W44" i="7"/>
  <c r="W43" i="7" s="1"/>
  <c r="V44" i="7"/>
  <c r="V43" i="7" s="1"/>
  <c r="U44" i="7"/>
  <c r="U43" i="7" s="1"/>
  <c r="T44" i="7"/>
  <c r="T43" i="7" s="1"/>
  <c r="S44" i="7"/>
  <c r="S43" i="7" s="1"/>
  <c r="R44" i="7"/>
  <c r="R43" i="7" s="1"/>
  <c r="Q44" i="7"/>
  <c r="Q43" i="7" s="1"/>
  <c r="P44" i="7"/>
  <c r="O44" i="7"/>
  <c r="O43" i="7" s="1"/>
  <c r="N44" i="7"/>
  <c r="N43" i="7" s="1"/>
  <c r="M44" i="7"/>
  <c r="M43" i="7" s="1"/>
  <c r="L44" i="7"/>
  <c r="L43" i="7" s="1"/>
  <c r="K44" i="7"/>
  <c r="K43" i="7" s="1"/>
  <c r="J44" i="7"/>
  <c r="J43" i="7" s="1"/>
  <c r="I44" i="7"/>
  <c r="I43" i="7" s="1"/>
  <c r="H44" i="7"/>
  <c r="G44" i="7"/>
  <c r="F44" i="7"/>
  <c r="F43" i="7" s="1"/>
  <c r="E44" i="7"/>
  <c r="E43" i="7" s="1"/>
  <c r="D44" i="7"/>
  <c r="D43" i="7" s="1"/>
  <c r="C44" i="7"/>
  <c r="C43" i="7" s="1"/>
  <c r="AA15" i="7"/>
  <c r="Z15" i="7"/>
  <c r="V15" i="7"/>
  <c r="S15" i="7"/>
  <c r="R15" i="7"/>
  <c r="N15" i="7"/>
  <c r="K15" i="7"/>
  <c r="J15" i="7"/>
  <c r="F15" i="7"/>
  <c r="C15" i="7"/>
  <c r="AB34" i="7"/>
  <c r="AA34" i="7"/>
  <c r="Z34" i="7"/>
  <c r="Y34" i="7"/>
  <c r="X34" i="7"/>
  <c r="W34" i="7"/>
  <c r="T34" i="7"/>
  <c r="S34" i="7"/>
  <c r="R34" i="7"/>
  <c r="Q34" i="7"/>
  <c r="P34" i="7"/>
  <c r="O34" i="7"/>
  <c r="L34" i="7"/>
  <c r="K34" i="7"/>
  <c r="J34" i="7"/>
  <c r="I34" i="7"/>
  <c r="H34" i="7"/>
  <c r="G34" i="7"/>
  <c r="D34" i="7"/>
  <c r="C34" i="7"/>
  <c r="AB33" i="7"/>
  <c r="AA33" i="7"/>
  <c r="X33" i="7"/>
  <c r="W33" i="7"/>
  <c r="V33" i="7"/>
  <c r="T33" i="7"/>
  <c r="S33" i="7"/>
  <c r="P33" i="7"/>
  <c r="O33" i="7"/>
  <c r="N33" i="7"/>
  <c r="L33" i="7"/>
  <c r="K33" i="7"/>
  <c r="H33" i="7"/>
  <c r="G33" i="7"/>
  <c r="F33" i="7"/>
  <c r="D33" i="7"/>
  <c r="AC28" i="7"/>
  <c r="AB28" i="7"/>
  <c r="AA28" i="7"/>
  <c r="Z28" i="7"/>
  <c r="X28" i="7"/>
  <c r="W28" i="7"/>
  <c r="V28" i="7"/>
  <c r="U28" i="7"/>
  <c r="T28" i="7"/>
  <c r="S28" i="7"/>
  <c r="R28" i="7"/>
  <c r="P28" i="7"/>
  <c r="O28" i="7"/>
  <c r="N28" i="7"/>
  <c r="M28" i="7"/>
  <c r="L28" i="7"/>
  <c r="K28" i="7"/>
  <c r="J28" i="7"/>
  <c r="H28" i="7"/>
  <c r="G28" i="7"/>
  <c r="F28" i="7"/>
  <c r="E28" i="7"/>
  <c r="D28" i="7"/>
  <c r="C28" i="7"/>
  <c r="AA27" i="7"/>
  <c r="Z27" i="7"/>
  <c r="Y27" i="7"/>
  <c r="X27" i="7"/>
  <c r="W27" i="7"/>
  <c r="V27" i="7"/>
  <c r="S27" i="7"/>
  <c r="R27" i="7"/>
  <c r="Q27" i="7"/>
  <c r="P27" i="7"/>
  <c r="O27" i="7"/>
  <c r="N27" i="7"/>
  <c r="K27" i="7"/>
  <c r="J27" i="7"/>
  <c r="I27" i="7"/>
  <c r="H27" i="7"/>
  <c r="G27" i="7"/>
  <c r="F27" i="7"/>
  <c r="AC22" i="7"/>
  <c r="Z22" i="7"/>
  <c r="Y22" i="7"/>
  <c r="X22" i="7"/>
  <c r="V22" i="7"/>
  <c r="U22" i="7"/>
  <c r="R22" i="7"/>
  <c r="Q22" i="7"/>
  <c r="P22" i="7"/>
  <c r="N22" i="7"/>
  <c r="M22" i="7"/>
  <c r="J22" i="7"/>
  <c r="I22" i="7"/>
  <c r="I9" i="7" s="1"/>
  <c r="H22" i="7"/>
  <c r="H9" i="7" s="1"/>
  <c r="F22" i="7"/>
  <c r="E22" i="7"/>
  <c r="AC21" i="7"/>
  <c r="AB21" i="7"/>
  <c r="AA21" i="7"/>
  <c r="Z21" i="7"/>
  <c r="Y21" i="7"/>
  <c r="W21" i="7"/>
  <c r="V21" i="7"/>
  <c r="U21" i="7"/>
  <c r="T21" i="7"/>
  <c r="S21" i="7"/>
  <c r="R21" i="7"/>
  <c r="Q21" i="7"/>
  <c r="O21" i="7"/>
  <c r="N21" i="7"/>
  <c r="M21" i="7"/>
  <c r="L21" i="7"/>
  <c r="K21" i="7"/>
  <c r="J21" i="7"/>
  <c r="I21" i="7"/>
  <c r="F21" i="7"/>
  <c r="E21" i="7"/>
  <c r="D21" i="7"/>
  <c r="C21" i="7"/>
  <c r="AC16" i="7"/>
  <c r="AB16" i="7"/>
  <c r="AA16" i="7"/>
  <c r="Y16" i="7"/>
  <c r="X16" i="7"/>
  <c r="U16" i="7"/>
  <c r="T16" i="7"/>
  <c r="S16" i="7"/>
  <c r="Q16" i="7"/>
  <c r="P16" i="7"/>
  <c r="M16" i="7"/>
  <c r="L16" i="7"/>
  <c r="K16" i="7"/>
  <c r="I16" i="7"/>
  <c r="H16" i="7"/>
  <c r="E16" i="7"/>
  <c r="D16" i="7"/>
  <c r="C16" i="7"/>
  <c r="AC15" i="7"/>
  <c r="AB15" i="7"/>
  <c r="Y15" i="7"/>
  <c r="Y5" i="7" s="1"/>
  <c r="W15" i="7"/>
  <c r="U15" i="7"/>
  <c r="T15" i="7"/>
  <c r="Q15" i="7"/>
  <c r="O15" i="7"/>
  <c r="M15" i="7"/>
  <c r="L15" i="7"/>
  <c r="I15" i="7"/>
  <c r="E15" i="7"/>
  <c r="D15" i="7"/>
  <c r="X9" i="7"/>
  <c r="R9" i="7"/>
  <c r="Q9" i="7"/>
  <c r="J9" i="7"/>
  <c r="AA8" i="7"/>
  <c r="W8" i="7"/>
  <c r="V8" i="7"/>
  <c r="T8" i="7"/>
  <c r="S8" i="7"/>
  <c r="N8" i="7"/>
  <c r="L8" i="7"/>
  <c r="F8" i="7"/>
  <c r="D8" i="7"/>
  <c r="AA6" i="7"/>
  <c r="S6" i="7"/>
  <c r="K6" i="7"/>
  <c r="C6" i="7"/>
  <c r="Q5" i="7"/>
  <c r="I5" i="7"/>
  <c r="AC68" i="5"/>
  <c r="AC34" i="5" s="1"/>
  <c r="AB68" i="5"/>
  <c r="AB67" i="5" s="1"/>
  <c r="AB28" i="5" s="1"/>
  <c r="AA68" i="5"/>
  <c r="AA34" i="5" s="1"/>
  <c r="Z68" i="5"/>
  <c r="Z67" i="5" s="1"/>
  <c r="Z28" i="5" s="1"/>
  <c r="Y68" i="5"/>
  <c r="X68" i="5"/>
  <c r="W68" i="5"/>
  <c r="W67" i="5" s="1"/>
  <c r="W28" i="5" s="1"/>
  <c r="V68" i="5"/>
  <c r="V67" i="5" s="1"/>
  <c r="V28" i="5" s="1"/>
  <c r="U68" i="5"/>
  <c r="U34" i="5" s="1"/>
  <c r="T68" i="5"/>
  <c r="T67" i="5" s="1"/>
  <c r="T28" i="5" s="1"/>
  <c r="S68" i="5"/>
  <c r="S67" i="5" s="1"/>
  <c r="S28" i="5" s="1"/>
  <c r="R68" i="5"/>
  <c r="R67" i="5" s="1"/>
  <c r="R28" i="5" s="1"/>
  <c r="Q68" i="5"/>
  <c r="P68" i="5"/>
  <c r="O68" i="5"/>
  <c r="O67" i="5" s="1"/>
  <c r="O28" i="5" s="1"/>
  <c r="N68" i="5"/>
  <c r="N67" i="5" s="1"/>
  <c r="N28" i="5" s="1"/>
  <c r="M68" i="5"/>
  <c r="M34" i="5" s="1"/>
  <c r="L68" i="5"/>
  <c r="L67" i="5" s="1"/>
  <c r="L28" i="5" s="1"/>
  <c r="K68" i="5"/>
  <c r="K67" i="5" s="1"/>
  <c r="K28" i="5" s="1"/>
  <c r="J68" i="5"/>
  <c r="J67" i="5" s="1"/>
  <c r="J28" i="5" s="1"/>
  <c r="I68" i="5"/>
  <c r="H68" i="5"/>
  <c r="G68" i="5"/>
  <c r="G67" i="5" s="1"/>
  <c r="G28" i="5" s="1"/>
  <c r="F68" i="5"/>
  <c r="F67" i="5" s="1"/>
  <c r="F28" i="5" s="1"/>
  <c r="E68" i="5"/>
  <c r="E34" i="5" s="1"/>
  <c r="D68" i="5"/>
  <c r="D67" i="5" s="1"/>
  <c r="D28" i="5" s="1"/>
  <c r="C68" i="5"/>
  <c r="C34" i="5" s="1"/>
  <c r="AC60" i="5"/>
  <c r="AC59" i="5" s="1"/>
  <c r="AC16" i="5" s="1"/>
  <c r="AB60" i="5"/>
  <c r="AB59" i="5" s="1"/>
  <c r="AA60" i="5"/>
  <c r="AA59" i="5" s="1"/>
  <c r="Z60" i="5"/>
  <c r="Z59" i="5" s="1"/>
  <c r="Z16" i="5" s="1"/>
  <c r="Y60" i="5"/>
  <c r="Y59" i="5" s="1"/>
  <c r="X60" i="5"/>
  <c r="X59" i="5" s="1"/>
  <c r="W60" i="5"/>
  <c r="V60" i="5"/>
  <c r="U60" i="5"/>
  <c r="U59" i="5" s="1"/>
  <c r="T60" i="5"/>
  <c r="T59" i="5" s="1"/>
  <c r="S60" i="5"/>
  <c r="S59" i="5" s="1"/>
  <c r="R60" i="5"/>
  <c r="R59" i="5" s="1"/>
  <c r="R16" i="5" s="1"/>
  <c r="Q60" i="5"/>
  <c r="Q59" i="5" s="1"/>
  <c r="P60" i="5"/>
  <c r="P59" i="5" s="1"/>
  <c r="O60" i="5"/>
  <c r="N60" i="5"/>
  <c r="M60" i="5"/>
  <c r="M59" i="5" s="1"/>
  <c r="M16" i="5" s="1"/>
  <c r="L60" i="5"/>
  <c r="L59" i="5" s="1"/>
  <c r="K60" i="5"/>
  <c r="K59" i="5" s="1"/>
  <c r="J60" i="5"/>
  <c r="J59" i="5" s="1"/>
  <c r="J16" i="5" s="1"/>
  <c r="I60" i="5"/>
  <c r="I59" i="5" s="1"/>
  <c r="H60" i="5"/>
  <c r="H59" i="5" s="1"/>
  <c r="G60" i="5"/>
  <c r="F60" i="5"/>
  <c r="E60" i="5"/>
  <c r="E59" i="5" s="1"/>
  <c r="D60" i="5"/>
  <c r="D59" i="5" s="1"/>
  <c r="C60" i="5"/>
  <c r="C59" i="5" s="1"/>
  <c r="Y16" i="5"/>
  <c r="Q16" i="5"/>
  <c r="I16" i="5"/>
  <c r="AC52" i="5"/>
  <c r="AB52" i="5"/>
  <c r="AA52" i="5"/>
  <c r="AA51" i="5" s="1"/>
  <c r="Z52" i="5"/>
  <c r="Y52" i="5"/>
  <c r="X52" i="5"/>
  <c r="W52" i="5"/>
  <c r="W51" i="5" s="1"/>
  <c r="V52" i="5"/>
  <c r="V51" i="5" s="1"/>
  <c r="U52" i="5"/>
  <c r="T52" i="5"/>
  <c r="S52" i="5"/>
  <c r="S51" i="5" s="1"/>
  <c r="R52" i="5"/>
  <c r="Q52" i="5"/>
  <c r="P52" i="5"/>
  <c r="O52" i="5"/>
  <c r="O51" i="5" s="1"/>
  <c r="O27" i="5" s="1"/>
  <c r="N52" i="5"/>
  <c r="N51" i="5" s="1"/>
  <c r="N27" i="5" s="1"/>
  <c r="M52" i="5"/>
  <c r="L52" i="5"/>
  <c r="K52" i="5"/>
  <c r="K51" i="5" s="1"/>
  <c r="J52" i="5"/>
  <c r="I52" i="5"/>
  <c r="H52" i="5"/>
  <c r="G52" i="5"/>
  <c r="G51" i="5" s="1"/>
  <c r="F52" i="5"/>
  <c r="F51" i="5" s="1"/>
  <c r="E52" i="5"/>
  <c r="D52" i="5"/>
  <c r="C52" i="5"/>
  <c r="C51" i="5" s="1"/>
  <c r="C27" i="5" s="1"/>
  <c r="W27" i="5"/>
  <c r="G27" i="5"/>
  <c r="AC44" i="5"/>
  <c r="AC43" i="5" s="1"/>
  <c r="AB44" i="5"/>
  <c r="AB43" i="5" s="1"/>
  <c r="AA44" i="5"/>
  <c r="Z44" i="5"/>
  <c r="Y44" i="5"/>
  <c r="Y43" i="5" s="1"/>
  <c r="X44" i="5"/>
  <c r="W44" i="5"/>
  <c r="W43" i="5" s="1"/>
  <c r="V44" i="5"/>
  <c r="V43" i="5" s="1"/>
  <c r="U44" i="5"/>
  <c r="U43" i="5" s="1"/>
  <c r="T44" i="5"/>
  <c r="T43" i="5" s="1"/>
  <c r="S44" i="5"/>
  <c r="R44" i="5"/>
  <c r="Q44" i="5"/>
  <c r="Q43" i="5" s="1"/>
  <c r="P44" i="5"/>
  <c r="O44" i="5"/>
  <c r="O43" i="5" s="1"/>
  <c r="N44" i="5"/>
  <c r="N43" i="5" s="1"/>
  <c r="M44" i="5"/>
  <c r="M43" i="5" s="1"/>
  <c r="L44" i="5"/>
  <c r="L43" i="5" s="1"/>
  <c r="K44" i="5"/>
  <c r="J44" i="5"/>
  <c r="I44" i="5"/>
  <c r="I43" i="5" s="1"/>
  <c r="H44" i="5"/>
  <c r="H43" i="5" s="1"/>
  <c r="H15" i="5" s="1"/>
  <c r="G44" i="5"/>
  <c r="G43" i="5" s="1"/>
  <c r="F44" i="5"/>
  <c r="F43" i="5" s="1"/>
  <c r="E44" i="5"/>
  <c r="E43" i="5" s="1"/>
  <c r="D44" i="5"/>
  <c r="D43" i="5" s="1"/>
  <c r="C44" i="5"/>
  <c r="AC15" i="5"/>
  <c r="V15" i="5"/>
  <c r="U15" i="5"/>
  <c r="N15" i="5"/>
  <c r="M15" i="5"/>
  <c r="F15" i="5"/>
  <c r="E15" i="5"/>
  <c r="Z34" i="5"/>
  <c r="W34" i="5"/>
  <c r="V34" i="5"/>
  <c r="T34" i="5"/>
  <c r="S34" i="5"/>
  <c r="R34" i="5"/>
  <c r="O34" i="5"/>
  <c r="N34" i="5"/>
  <c r="J34" i="5"/>
  <c r="G34" i="5"/>
  <c r="F34" i="5"/>
  <c r="AA33" i="5"/>
  <c r="W33" i="5"/>
  <c r="V33" i="5"/>
  <c r="S33" i="5"/>
  <c r="O33" i="5"/>
  <c r="N33" i="5"/>
  <c r="K33" i="5"/>
  <c r="G33" i="5"/>
  <c r="F33" i="5"/>
  <c r="C33" i="5"/>
  <c r="AA27" i="5"/>
  <c r="V27" i="5"/>
  <c r="S27" i="5"/>
  <c r="K27" i="5"/>
  <c r="F27" i="5"/>
  <c r="AC22" i="5"/>
  <c r="AB22" i="5"/>
  <c r="AA22" i="5"/>
  <c r="Z22" i="5"/>
  <c r="Y22" i="5"/>
  <c r="X22" i="5"/>
  <c r="U22" i="5"/>
  <c r="T22" i="5"/>
  <c r="S22" i="5"/>
  <c r="R22" i="5"/>
  <c r="Q22" i="5"/>
  <c r="P22" i="5"/>
  <c r="M22" i="5"/>
  <c r="L22" i="5"/>
  <c r="K22" i="5"/>
  <c r="J22" i="5"/>
  <c r="J9" i="5" s="1"/>
  <c r="I22" i="5"/>
  <c r="H22" i="5"/>
  <c r="E22" i="5"/>
  <c r="D22" i="5"/>
  <c r="C22" i="5"/>
  <c r="AC21" i="5"/>
  <c r="AB21" i="5"/>
  <c r="Y21" i="5"/>
  <c r="W21" i="5"/>
  <c r="V21" i="5"/>
  <c r="U21" i="5"/>
  <c r="T21" i="5"/>
  <c r="Q21" i="5"/>
  <c r="O21" i="5"/>
  <c r="N21" i="5"/>
  <c r="M21" i="5"/>
  <c r="L21" i="5"/>
  <c r="I21" i="5"/>
  <c r="H21" i="5"/>
  <c r="G21" i="5"/>
  <c r="F21" i="5"/>
  <c r="E21" i="5"/>
  <c r="D21" i="5"/>
  <c r="AB16" i="5"/>
  <c r="AA16" i="5"/>
  <c r="X16" i="5"/>
  <c r="U16" i="5"/>
  <c r="T16" i="5"/>
  <c r="S16" i="5"/>
  <c r="P16" i="5"/>
  <c r="L16" i="5"/>
  <c r="K16" i="5"/>
  <c r="H16" i="5"/>
  <c r="E16" i="5"/>
  <c r="D16" i="5"/>
  <c r="C16" i="5"/>
  <c r="AB15" i="5"/>
  <c r="Y15" i="5"/>
  <c r="W15" i="5"/>
  <c r="T15" i="5"/>
  <c r="Q15" i="5"/>
  <c r="O15" i="5"/>
  <c r="L15" i="5"/>
  <c r="I15" i="5"/>
  <c r="G15" i="5"/>
  <c r="D15" i="5"/>
  <c r="Z9" i="5"/>
  <c r="R9" i="5"/>
  <c r="W8" i="5"/>
  <c r="V8" i="5"/>
  <c r="G8" i="5"/>
  <c r="F8" i="5"/>
  <c r="N8" i="5" l="1"/>
  <c r="O8" i="5"/>
  <c r="T9" i="5"/>
  <c r="C21" i="5"/>
  <c r="C43" i="5"/>
  <c r="C15" i="5" s="1"/>
  <c r="J21" i="5"/>
  <c r="J43" i="5"/>
  <c r="J15" i="5" s="1"/>
  <c r="K21" i="5"/>
  <c r="K8" i="5" s="1"/>
  <c r="K43" i="5"/>
  <c r="K15" i="5" s="1"/>
  <c r="P21" i="5"/>
  <c r="P43" i="5"/>
  <c r="P15" i="5" s="1"/>
  <c r="R21" i="5"/>
  <c r="R43" i="5"/>
  <c r="R15" i="5" s="1"/>
  <c r="S21" i="5"/>
  <c r="S43" i="5"/>
  <c r="S15" i="5" s="1"/>
  <c r="X21" i="5"/>
  <c r="X43" i="5"/>
  <c r="X15" i="5" s="1"/>
  <c r="Z21" i="5"/>
  <c r="Z43" i="5"/>
  <c r="Z15" i="5" s="1"/>
  <c r="AA21" i="5"/>
  <c r="AA8" i="5" s="1"/>
  <c r="AA43" i="5"/>
  <c r="AA15" i="5" s="1"/>
  <c r="D33" i="5"/>
  <c r="D51" i="5"/>
  <c r="D27" i="5" s="1"/>
  <c r="E33" i="5"/>
  <c r="E51" i="5"/>
  <c r="E27" i="5" s="1"/>
  <c r="H33" i="5"/>
  <c r="H51" i="5"/>
  <c r="H27" i="5" s="1"/>
  <c r="I33" i="5"/>
  <c r="I51" i="5"/>
  <c r="I27" i="5" s="1"/>
  <c r="J33" i="5"/>
  <c r="J51" i="5"/>
  <c r="J27" i="5" s="1"/>
  <c r="L33" i="5"/>
  <c r="L51" i="5"/>
  <c r="L27" i="5" s="1"/>
  <c r="M33" i="5"/>
  <c r="M51" i="5"/>
  <c r="M27" i="5" s="1"/>
  <c r="P33" i="5"/>
  <c r="P51" i="5"/>
  <c r="P27" i="5" s="1"/>
  <c r="Q33" i="5"/>
  <c r="Q51" i="5"/>
  <c r="Q27" i="5" s="1"/>
  <c r="R33" i="5"/>
  <c r="R51" i="5"/>
  <c r="R27" i="5" s="1"/>
  <c r="T33" i="5"/>
  <c r="T51" i="5"/>
  <c r="T27" i="5" s="1"/>
  <c r="U33" i="5"/>
  <c r="U51" i="5"/>
  <c r="U27" i="5" s="1"/>
  <c r="X33" i="5"/>
  <c r="X51" i="5"/>
  <c r="X27" i="5" s="1"/>
  <c r="Y33" i="5"/>
  <c r="Y51" i="5"/>
  <c r="Y27" i="5" s="1"/>
  <c r="Y5" i="5" s="1"/>
  <c r="Z33" i="5"/>
  <c r="Z51" i="5"/>
  <c r="Z27" i="5" s="1"/>
  <c r="AB33" i="5"/>
  <c r="AB51" i="5"/>
  <c r="AB27" i="5" s="1"/>
  <c r="AC33" i="5"/>
  <c r="AC51" i="5"/>
  <c r="AC27" i="5" s="1"/>
  <c r="F22" i="5"/>
  <c r="F59" i="5"/>
  <c r="F16" i="5" s="1"/>
  <c r="G22" i="5"/>
  <c r="G59" i="5"/>
  <c r="G16" i="5" s="1"/>
  <c r="N22" i="5"/>
  <c r="N9" i="5" s="1"/>
  <c r="N59" i="5"/>
  <c r="N16" i="5" s="1"/>
  <c r="O22" i="5"/>
  <c r="O59" i="5"/>
  <c r="O16" i="5" s="1"/>
  <c r="V22" i="5"/>
  <c r="V9" i="5" s="1"/>
  <c r="V59" i="5"/>
  <c r="V16" i="5" s="1"/>
  <c r="W22" i="5"/>
  <c r="W59" i="5"/>
  <c r="W16" i="5" s="1"/>
  <c r="C9" i="5"/>
  <c r="H34" i="5"/>
  <c r="H9" i="5" s="1"/>
  <c r="H67" i="5"/>
  <c r="H28" i="5" s="1"/>
  <c r="I34" i="5"/>
  <c r="I67" i="5"/>
  <c r="I28" i="5" s="1"/>
  <c r="P34" i="5"/>
  <c r="P9" i="5" s="1"/>
  <c r="P67" i="5"/>
  <c r="P28" i="5" s="1"/>
  <c r="Q34" i="5"/>
  <c r="Q9" i="5" s="1"/>
  <c r="Q67" i="5"/>
  <c r="Q28" i="5" s="1"/>
  <c r="X34" i="5"/>
  <c r="X9" i="5" s="1"/>
  <c r="X67" i="5"/>
  <c r="X28" i="5" s="1"/>
  <c r="Y34" i="5"/>
  <c r="Y9" i="5" s="1"/>
  <c r="Y67" i="5"/>
  <c r="Y28" i="5" s="1"/>
  <c r="AA9" i="5"/>
  <c r="L6" i="7"/>
  <c r="AB8" i="7"/>
  <c r="P9" i="7"/>
  <c r="Y9" i="7"/>
  <c r="Z9" i="7"/>
  <c r="G21" i="7"/>
  <c r="G43" i="7"/>
  <c r="G15" i="7" s="1"/>
  <c r="H21" i="7"/>
  <c r="H43" i="7"/>
  <c r="H15" i="7" s="1"/>
  <c r="P21" i="7"/>
  <c r="P8" i="7" s="1"/>
  <c r="P43" i="7"/>
  <c r="P15" i="7" s="1"/>
  <c r="X21" i="7"/>
  <c r="X43" i="7"/>
  <c r="X15" i="7" s="1"/>
  <c r="F6" i="7"/>
  <c r="J6" i="7"/>
  <c r="N6" i="7"/>
  <c r="O6" i="7"/>
  <c r="R6" i="7"/>
  <c r="W6" i="7"/>
  <c r="G6" i="7"/>
  <c r="D9" i="7"/>
  <c r="L9" i="7"/>
  <c r="T9" i="7"/>
  <c r="AB9" i="7"/>
  <c r="Z6" i="7"/>
  <c r="G9" i="7"/>
  <c r="O9" i="7"/>
  <c r="W9" i="7"/>
  <c r="V6" i="7"/>
  <c r="C9" i="7"/>
  <c r="K9" i="7"/>
  <c r="S9" i="7"/>
  <c r="AA9" i="7"/>
  <c r="D6" i="7"/>
  <c r="M6" i="7"/>
  <c r="F9" i="7"/>
  <c r="N9" i="7"/>
  <c r="V9" i="7"/>
  <c r="E6" i="7"/>
  <c r="X6" i="7"/>
  <c r="P6" i="7"/>
  <c r="H6" i="7"/>
  <c r="AB6" i="7"/>
  <c r="T6" i="7"/>
  <c r="AC6" i="7"/>
  <c r="U6" i="7"/>
  <c r="E9" i="7"/>
  <c r="M9" i="7"/>
  <c r="U9" i="7"/>
  <c r="AC9" i="7"/>
  <c r="X8" i="7"/>
  <c r="X5" i="7"/>
  <c r="O5" i="7"/>
  <c r="F5" i="7"/>
  <c r="H8" i="7"/>
  <c r="K8" i="7"/>
  <c r="N5" i="7"/>
  <c r="V5" i="7"/>
  <c r="O8" i="7"/>
  <c r="G8" i="7"/>
  <c r="C8" i="7"/>
  <c r="J8" i="7"/>
  <c r="R8" i="7"/>
  <c r="Z8" i="7"/>
  <c r="P5" i="7"/>
  <c r="G5" i="7"/>
  <c r="H5" i="7"/>
  <c r="E8" i="7"/>
  <c r="M8" i="7"/>
  <c r="U8" i="7"/>
  <c r="AC8" i="7"/>
  <c r="K5" i="7"/>
  <c r="W5" i="7"/>
  <c r="D5" i="7"/>
  <c r="L5" i="7"/>
  <c r="T5" i="7"/>
  <c r="AB5" i="7"/>
  <c r="I8" i="7"/>
  <c r="Q8" i="7"/>
  <c r="Y8" i="7"/>
  <c r="E5" i="7"/>
  <c r="C5" i="7"/>
  <c r="Q6" i="7"/>
  <c r="AC5" i="7"/>
  <c r="I6" i="7"/>
  <c r="AA5" i="7"/>
  <c r="M5" i="7"/>
  <c r="U5" i="7"/>
  <c r="S5" i="7"/>
  <c r="Y6" i="7"/>
  <c r="J5" i="7"/>
  <c r="R5" i="7"/>
  <c r="Z5" i="7"/>
  <c r="S9" i="5"/>
  <c r="AB34" i="5"/>
  <c r="AB9" i="5" s="1"/>
  <c r="D34" i="5"/>
  <c r="D9" i="5" s="1"/>
  <c r="G9" i="5"/>
  <c r="O9" i="5"/>
  <c r="W9" i="5"/>
  <c r="K34" i="5"/>
  <c r="K9" i="5" s="1"/>
  <c r="AA67" i="5"/>
  <c r="AA28" i="5" s="1"/>
  <c r="F9" i="5"/>
  <c r="L34" i="5"/>
  <c r="L9" i="5" s="1"/>
  <c r="E67" i="5"/>
  <c r="E28" i="5" s="1"/>
  <c r="M67" i="5"/>
  <c r="M28" i="5" s="1"/>
  <c r="M6" i="5" s="1"/>
  <c r="U67" i="5"/>
  <c r="U28" i="5" s="1"/>
  <c r="U6" i="5" s="1"/>
  <c r="AC67" i="5"/>
  <c r="AC28" i="5" s="1"/>
  <c r="C67" i="5"/>
  <c r="C28" i="5" s="1"/>
  <c r="J6" i="5"/>
  <c r="R6" i="5"/>
  <c r="Z6" i="5"/>
  <c r="AC6" i="5"/>
  <c r="I6" i="5"/>
  <c r="Y6" i="5"/>
  <c r="F6" i="5"/>
  <c r="N6" i="5"/>
  <c r="V6" i="5"/>
  <c r="E6" i="5"/>
  <c r="Q6" i="5"/>
  <c r="C6" i="5"/>
  <c r="K6" i="5"/>
  <c r="S6" i="5"/>
  <c r="AA6" i="5"/>
  <c r="L6" i="5"/>
  <c r="T6" i="5"/>
  <c r="AB6" i="5"/>
  <c r="W6" i="5"/>
  <c r="V5" i="5"/>
  <c r="I5" i="5"/>
  <c r="X6" i="5"/>
  <c r="D6" i="5"/>
  <c r="O6" i="5"/>
  <c r="I9" i="5"/>
  <c r="P6" i="5"/>
  <c r="G6" i="5"/>
  <c r="H6" i="5"/>
  <c r="E9" i="5"/>
  <c r="M9" i="5"/>
  <c r="U9" i="5"/>
  <c r="AC9" i="5"/>
  <c r="M5" i="5"/>
  <c r="R8" i="5"/>
  <c r="Q5" i="5"/>
  <c r="F5" i="5"/>
  <c r="N5" i="5"/>
  <c r="C8" i="5"/>
  <c r="S8" i="5"/>
  <c r="E5" i="5"/>
  <c r="AC5" i="5"/>
  <c r="Z8" i="5"/>
  <c r="U5" i="5"/>
  <c r="J8" i="5"/>
  <c r="R5" i="5"/>
  <c r="S5" i="5"/>
  <c r="G5" i="5"/>
  <c r="O5" i="5"/>
  <c r="W5" i="5"/>
  <c r="D8" i="5"/>
  <c r="L8" i="5"/>
  <c r="T8" i="5"/>
  <c r="AB8" i="5"/>
  <c r="E8" i="5"/>
  <c r="M8" i="5"/>
  <c r="U8" i="5"/>
  <c r="AC8" i="5"/>
  <c r="J5" i="5"/>
  <c r="K5" i="5"/>
  <c r="Z5" i="5"/>
  <c r="H8" i="5"/>
  <c r="P8" i="5"/>
  <c r="X8" i="5"/>
  <c r="AA5" i="5"/>
  <c r="I8" i="5"/>
  <c r="Q8" i="5"/>
  <c r="Y8" i="5"/>
  <c r="C5" i="5"/>
  <c r="D5" i="5"/>
  <c r="L5" i="5"/>
  <c r="T5" i="5"/>
  <c r="AB5" i="5"/>
  <c r="H5" i="5"/>
  <c r="P5" i="5"/>
  <c r="X5" i="5"/>
  <c r="AC68" i="4" l="1"/>
  <c r="AC34" i="4" s="1"/>
  <c r="AB68" i="4"/>
  <c r="AA68" i="4"/>
  <c r="Z68" i="4"/>
  <c r="Y68" i="4"/>
  <c r="X68" i="4"/>
  <c r="W68" i="4"/>
  <c r="V68" i="4"/>
  <c r="V34" i="4" s="1"/>
  <c r="U68" i="4"/>
  <c r="U34" i="4" s="1"/>
  <c r="T68" i="4"/>
  <c r="S68" i="4"/>
  <c r="R68" i="4"/>
  <c r="Q68" i="4"/>
  <c r="P68" i="4"/>
  <c r="O68" i="4"/>
  <c r="N68" i="4"/>
  <c r="N34" i="4" s="1"/>
  <c r="M68" i="4"/>
  <c r="M34" i="4" s="1"/>
  <c r="L68" i="4"/>
  <c r="K68" i="4"/>
  <c r="J68" i="4"/>
  <c r="I68" i="4"/>
  <c r="H68" i="4"/>
  <c r="G68" i="4"/>
  <c r="F68" i="4"/>
  <c r="F34" i="4" s="1"/>
  <c r="E68" i="4"/>
  <c r="E34" i="4" s="1"/>
  <c r="D68" i="4"/>
  <c r="C68" i="4"/>
  <c r="AC67" i="4"/>
  <c r="AB67" i="4"/>
  <c r="AA67" i="4"/>
  <c r="Z67" i="4"/>
  <c r="Y67" i="4"/>
  <c r="Y28" i="4" s="1"/>
  <c r="X67" i="4"/>
  <c r="W67" i="4"/>
  <c r="V67" i="4"/>
  <c r="U67" i="4"/>
  <c r="T67" i="4"/>
  <c r="S67" i="4"/>
  <c r="R67" i="4"/>
  <c r="Q67" i="4"/>
  <c r="Q28" i="4" s="1"/>
  <c r="P67" i="4"/>
  <c r="O67" i="4"/>
  <c r="N67" i="4"/>
  <c r="M67" i="4"/>
  <c r="L67" i="4"/>
  <c r="K67" i="4"/>
  <c r="J67" i="4"/>
  <c r="I67" i="4"/>
  <c r="I28" i="4" s="1"/>
  <c r="H67" i="4"/>
  <c r="G67" i="4"/>
  <c r="F67" i="4"/>
  <c r="E67" i="4"/>
  <c r="D67" i="4"/>
  <c r="C67" i="4"/>
  <c r="AC60" i="4"/>
  <c r="AB60" i="4"/>
  <c r="AB22" i="4" s="1"/>
  <c r="AA60" i="4"/>
  <c r="Z60" i="4"/>
  <c r="Y60" i="4"/>
  <c r="X60" i="4"/>
  <c r="W60" i="4"/>
  <c r="V60" i="4"/>
  <c r="U60" i="4"/>
  <c r="T60" i="4"/>
  <c r="T22" i="4" s="1"/>
  <c r="S60" i="4"/>
  <c r="R60" i="4"/>
  <c r="Q60" i="4"/>
  <c r="P60" i="4"/>
  <c r="O60" i="4"/>
  <c r="N60" i="4"/>
  <c r="M60" i="4"/>
  <c r="L60" i="4"/>
  <c r="L22" i="4" s="1"/>
  <c r="K60" i="4"/>
  <c r="J60" i="4"/>
  <c r="I60" i="4"/>
  <c r="H60" i="4"/>
  <c r="G60" i="4"/>
  <c r="F60" i="4"/>
  <c r="E60" i="4"/>
  <c r="D60" i="4"/>
  <c r="D22" i="4" s="1"/>
  <c r="C60" i="4"/>
  <c r="AC59" i="4"/>
  <c r="AB59" i="4"/>
  <c r="AA59" i="4"/>
  <c r="Z59" i="4"/>
  <c r="Y59" i="4"/>
  <c r="X59" i="4"/>
  <c r="W59" i="4"/>
  <c r="W16" i="4" s="1"/>
  <c r="V59" i="4"/>
  <c r="U59" i="4"/>
  <c r="T59" i="4"/>
  <c r="S59" i="4"/>
  <c r="R59" i="4"/>
  <c r="Q59" i="4"/>
  <c r="P59" i="4"/>
  <c r="O59" i="4"/>
  <c r="O16" i="4" s="1"/>
  <c r="N59" i="4"/>
  <c r="M59" i="4"/>
  <c r="L59" i="4"/>
  <c r="K59" i="4"/>
  <c r="J59" i="4"/>
  <c r="I59" i="4"/>
  <c r="H59" i="4"/>
  <c r="G59" i="4"/>
  <c r="G16" i="4" s="1"/>
  <c r="F59" i="4"/>
  <c r="E59" i="4"/>
  <c r="D59" i="4"/>
  <c r="C59" i="4"/>
  <c r="AC52" i="4"/>
  <c r="AC33" i="4" s="1"/>
  <c r="AB52" i="4"/>
  <c r="AA52" i="4"/>
  <c r="Z52" i="4"/>
  <c r="Z33" i="4" s="1"/>
  <c r="Y52" i="4"/>
  <c r="Y33" i="4" s="1"/>
  <c r="X52" i="4"/>
  <c r="W52" i="4"/>
  <c r="V52" i="4"/>
  <c r="U52" i="4"/>
  <c r="U33" i="4" s="1"/>
  <c r="T52" i="4"/>
  <c r="S52" i="4"/>
  <c r="R52" i="4"/>
  <c r="R33" i="4" s="1"/>
  <c r="Q52" i="4"/>
  <c r="Q33" i="4" s="1"/>
  <c r="P52" i="4"/>
  <c r="O52" i="4"/>
  <c r="N52" i="4"/>
  <c r="M52" i="4"/>
  <c r="M33" i="4" s="1"/>
  <c r="L52" i="4"/>
  <c r="K52" i="4"/>
  <c r="J52" i="4"/>
  <c r="J33" i="4" s="1"/>
  <c r="I52" i="4"/>
  <c r="I33" i="4" s="1"/>
  <c r="H52" i="4"/>
  <c r="G52" i="4"/>
  <c r="F52" i="4"/>
  <c r="E52" i="4"/>
  <c r="E33" i="4" s="1"/>
  <c r="D52" i="4"/>
  <c r="C52" i="4"/>
  <c r="AC51" i="4"/>
  <c r="AC27" i="4" s="1"/>
  <c r="AB51" i="4"/>
  <c r="AB27" i="4" s="1"/>
  <c r="AA51" i="4"/>
  <c r="Z51" i="4"/>
  <c r="Y51" i="4"/>
  <c r="X51" i="4"/>
  <c r="W51" i="4"/>
  <c r="V51" i="4"/>
  <c r="U51" i="4"/>
  <c r="U27" i="4" s="1"/>
  <c r="T51" i="4"/>
  <c r="T27" i="4" s="1"/>
  <c r="S51" i="4"/>
  <c r="R51" i="4"/>
  <c r="Q51" i="4"/>
  <c r="P51" i="4"/>
  <c r="O51" i="4"/>
  <c r="N51" i="4"/>
  <c r="M51" i="4"/>
  <c r="M27" i="4" s="1"/>
  <c r="L51" i="4"/>
  <c r="L27" i="4" s="1"/>
  <c r="K51" i="4"/>
  <c r="J51" i="4"/>
  <c r="I51" i="4"/>
  <c r="H51" i="4"/>
  <c r="G51" i="4"/>
  <c r="F51" i="4"/>
  <c r="E51" i="4"/>
  <c r="E27" i="4" s="1"/>
  <c r="D51" i="4"/>
  <c r="D27" i="4" s="1"/>
  <c r="C51" i="4"/>
  <c r="AC44" i="4"/>
  <c r="AC21" i="4" s="1"/>
  <c r="AB44" i="4"/>
  <c r="AA44" i="4"/>
  <c r="Z44" i="4"/>
  <c r="Y44" i="4"/>
  <c r="X44" i="4"/>
  <c r="X21" i="4" s="1"/>
  <c r="W44" i="4"/>
  <c r="V44" i="4"/>
  <c r="U44" i="4"/>
  <c r="T44" i="4"/>
  <c r="S44" i="4"/>
  <c r="R44" i="4"/>
  <c r="Q44" i="4"/>
  <c r="P44" i="4"/>
  <c r="P21" i="4" s="1"/>
  <c r="O44" i="4"/>
  <c r="N44" i="4"/>
  <c r="M44" i="4"/>
  <c r="L44" i="4"/>
  <c r="K44" i="4"/>
  <c r="J44" i="4"/>
  <c r="I44" i="4"/>
  <c r="H44" i="4"/>
  <c r="H21" i="4" s="1"/>
  <c r="G44" i="4"/>
  <c r="F44" i="4"/>
  <c r="E44" i="4"/>
  <c r="D44" i="4"/>
  <c r="C44" i="4"/>
  <c r="AC43" i="4"/>
  <c r="AB43" i="4"/>
  <c r="AA43" i="4"/>
  <c r="AA15" i="4" s="1"/>
  <c r="Z43" i="4"/>
  <c r="Y43" i="4"/>
  <c r="X43" i="4"/>
  <c r="W43" i="4"/>
  <c r="V43" i="4"/>
  <c r="U43" i="4"/>
  <c r="T43" i="4"/>
  <c r="S43" i="4"/>
  <c r="S15" i="4" s="1"/>
  <c r="R43" i="4"/>
  <c r="Q43" i="4"/>
  <c r="P43" i="4"/>
  <c r="O43" i="4"/>
  <c r="N43" i="4"/>
  <c r="M43" i="4"/>
  <c r="L43" i="4"/>
  <c r="K43" i="4"/>
  <c r="K15" i="4" s="1"/>
  <c r="J43" i="4"/>
  <c r="I43" i="4"/>
  <c r="H43" i="4"/>
  <c r="G43" i="4"/>
  <c r="F43" i="4"/>
  <c r="E43" i="4"/>
  <c r="D43" i="4"/>
  <c r="C43" i="4"/>
  <c r="C15" i="4" s="1"/>
  <c r="AB34" i="4"/>
  <c r="AA34" i="4"/>
  <c r="Z34" i="4"/>
  <c r="Y34" i="4"/>
  <c r="X34" i="4"/>
  <c r="W34" i="4"/>
  <c r="T34" i="4"/>
  <c r="S34" i="4"/>
  <c r="R34" i="4"/>
  <c r="Q34" i="4"/>
  <c r="P34" i="4"/>
  <c r="O34" i="4"/>
  <c r="L34" i="4"/>
  <c r="K34" i="4"/>
  <c r="J34" i="4"/>
  <c r="I34" i="4"/>
  <c r="H34" i="4"/>
  <c r="G34" i="4"/>
  <c r="D34" i="4"/>
  <c r="C34" i="4"/>
  <c r="AB33" i="4"/>
  <c r="AA33" i="4"/>
  <c r="X33" i="4"/>
  <c r="W33" i="4"/>
  <c r="V33" i="4"/>
  <c r="T33" i="4"/>
  <c r="S33" i="4"/>
  <c r="P33" i="4"/>
  <c r="O33" i="4"/>
  <c r="N33" i="4"/>
  <c r="L33" i="4"/>
  <c r="K33" i="4"/>
  <c r="H33" i="4"/>
  <c r="G33" i="4"/>
  <c r="F33" i="4"/>
  <c r="D33" i="4"/>
  <c r="C33" i="4"/>
  <c r="AC28" i="4"/>
  <c r="AB28" i="4"/>
  <c r="AA28" i="4"/>
  <c r="Z28" i="4"/>
  <c r="X28" i="4"/>
  <c r="W28" i="4"/>
  <c r="V28" i="4"/>
  <c r="U28" i="4"/>
  <c r="T28" i="4"/>
  <c r="S28" i="4"/>
  <c r="R28" i="4"/>
  <c r="P28" i="4"/>
  <c r="O28" i="4"/>
  <c r="N28" i="4"/>
  <c r="M28" i="4"/>
  <c r="L28" i="4"/>
  <c r="K28" i="4"/>
  <c r="J28" i="4"/>
  <c r="H28" i="4"/>
  <c r="G28" i="4"/>
  <c r="F28" i="4"/>
  <c r="E28" i="4"/>
  <c r="D28" i="4"/>
  <c r="C28" i="4"/>
  <c r="AA27" i="4"/>
  <c r="Z27" i="4"/>
  <c r="Y27" i="4"/>
  <c r="X27" i="4"/>
  <c r="W27" i="4"/>
  <c r="V27" i="4"/>
  <c r="S27" i="4"/>
  <c r="R27" i="4"/>
  <c r="Q27" i="4"/>
  <c r="P27" i="4"/>
  <c r="O27" i="4"/>
  <c r="N27" i="4"/>
  <c r="K27" i="4"/>
  <c r="J27" i="4"/>
  <c r="I27" i="4"/>
  <c r="H27" i="4"/>
  <c r="G27" i="4"/>
  <c r="F27" i="4"/>
  <c r="C27" i="4"/>
  <c r="AC22" i="4"/>
  <c r="AA22" i="4"/>
  <c r="Z22" i="4"/>
  <c r="Y22" i="4"/>
  <c r="X22" i="4"/>
  <c r="W22" i="4"/>
  <c r="V22" i="4"/>
  <c r="U22" i="4"/>
  <c r="S22" i="4"/>
  <c r="R22" i="4"/>
  <c r="Q22" i="4"/>
  <c r="P22" i="4"/>
  <c r="O22" i="4"/>
  <c r="N22" i="4"/>
  <c r="M22" i="4"/>
  <c r="K22" i="4"/>
  <c r="K9" i="4" s="1"/>
  <c r="J22" i="4"/>
  <c r="I22" i="4"/>
  <c r="H22" i="4"/>
  <c r="G22" i="4"/>
  <c r="F22" i="4"/>
  <c r="E22" i="4"/>
  <c r="C22" i="4"/>
  <c r="AB21" i="4"/>
  <c r="AB8" i="4" s="1"/>
  <c r="AA21" i="4"/>
  <c r="Z21" i="4"/>
  <c r="Y21" i="4"/>
  <c r="W21" i="4"/>
  <c r="V21" i="4"/>
  <c r="U21" i="4"/>
  <c r="T21" i="4"/>
  <c r="T8" i="4" s="1"/>
  <c r="S21" i="4"/>
  <c r="S8" i="4" s="1"/>
  <c r="R21" i="4"/>
  <c r="Q21" i="4"/>
  <c r="O21" i="4"/>
  <c r="N21" i="4"/>
  <c r="M21" i="4"/>
  <c r="L21" i="4"/>
  <c r="K21" i="4"/>
  <c r="J21" i="4"/>
  <c r="I21" i="4"/>
  <c r="G21" i="4"/>
  <c r="F21" i="4"/>
  <c r="E21" i="4"/>
  <c r="D21" i="4"/>
  <c r="C21" i="4"/>
  <c r="AC16" i="4"/>
  <c r="AB16" i="4"/>
  <c r="AB6" i="4" s="1"/>
  <c r="AA16" i="4"/>
  <c r="Z16" i="4"/>
  <c r="Y16" i="4"/>
  <c r="X16" i="4"/>
  <c r="X6" i="4" s="1"/>
  <c r="V16" i="4"/>
  <c r="U16" i="4"/>
  <c r="T16" i="4"/>
  <c r="T6" i="4" s="1"/>
  <c r="S16" i="4"/>
  <c r="R16" i="4"/>
  <c r="Q16" i="4"/>
  <c r="P16" i="4"/>
  <c r="P6" i="4" s="1"/>
  <c r="N16" i="4"/>
  <c r="M16" i="4"/>
  <c r="L16" i="4"/>
  <c r="L6" i="4" s="1"/>
  <c r="K16" i="4"/>
  <c r="K6" i="4" s="1"/>
  <c r="J16" i="4"/>
  <c r="I16" i="4"/>
  <c r="H16" i="4"/>
  <c r="F16" i="4"/>
  <c r="E16" i="4"/>
  <c r="D16" i="4"/>
  <c r="D6" i="4" s="1"/>
  <c r="C16" i="4"/>
  <c r="AC15" i="4"/>
  <c r="AB15" i="4"/>
  <c r="Z15" i="4"/>
  <c r="Y15" i="4"/>
  <c r="X15" i="4"/>
  <c r="W15" i="4"/>
  <c r="W5" i="4" s="1"/>
  <c r="V15" i="4"/>
  <c r="U15" i="4"/>
  <c r="T15" i="4"/>
  <c r="R15" i="4"/>
  <c r="R5" i="4" s="1"/>
  <c r="Q15" i="4"/>
  <c r="P15" i="4"/>
  <c r="O15" i="4"/>
  <c r="N15" i="4"/>
  <c r="M15" i="4"/>
  <c r="L15" i="4"/>
  <c r="J15" i="4"/>
  <c r="J5" i="4" s="1"/>
  <c r="I15" i="4"/>
  <c r="I5" i="4" s="1"/>
  <c r="H15" i="4"/>
  <c r="G15" i="4"/>
  <c r="G5" i="4" s="1"/>
  <c r="F15" i="4"/>
  <c r="E15" i="4"/>
  <c r="D15" i="4"/>
  <c r="AA9" i="4"/>
  <c r="Z9" i="4"/>
  <c r="Y9" i="4"/>
  <c r="X9" i="4"/>
  <c r="W9" i="4"/>
  <c r="R9" i="4"/>
  <c r="Q9" i="4"/>
  <c r="P9" i="4"/>
  <c r="O9" i="4"/>
  <c r="J9" i="4"/>
  <c r="H9" i="4"/>
  <c r="G9" i="4"/>
  <c r="C9" i="4"/>
  <c r="AA8" i="4"/>
  <c r="W8" i="4"/>
  <c r="V8" i="4"/>
  <c r="O8" i="4"/>
  <c r="N8" i="4"/>
  <c r="L8" i="4"/>
  <c r="G8" i="4"/>
  <c r="F8" i="4"/>
  <c r="D8" i="4"/>
  <c r="C8" i="4"/>
  <c r="AA6" i="4"/>
  <c r="Z6" i="4"/>
  <c r="V6" i="4"/>
  <c r="S6" i="4"/>
  <c r="N6" i="4"/>
  <c r="J6" i="4"/>
  <c r="F6" i="4"/>
  <c r="C6" i="4"/>
  <c r="Z5" i="4"/>
  <c r="V5" i="4"/>
  <c r="Q5" i="4"/>
  <c r="F5" i="4"/>
  <c r="F44" i="2"/>
  <c r="F21" i="2" s="1"/>
  <c r="J43" i="2"/>
  <c r="J15" i="2" s="1"/>
  <c r="N44" i="2"/>
  <c r="N21" i="2" s="1"/>
  <c r="R43" i="2"/>
  <c r="R15" i="2" s="1"/>
  <c r="V44" i="2"/>
  <c r="V21" i="2" s="1"/>
  <c r="Z43" i="2"/>
  <c r="Z15" i="2" s="1"/>
  <c r="C43" i="2"/>
  <c r="C15" i="2" s="1"/>
  <c r="D44" i="2"/>
  <c r="K43" i="2"/>
  <c r="K15" i="2" s="1"/>
  <c r="L44" i="2"/>
  <c r="S43" i="2"/>
  <c r="T44" i="2"/>
  <c r="AA43" i="2"/>
  <c r="AB44" i="2"/>
  <c r="E44" i="2"/>
  <c r="E21" i="2" s="1"/>
  <c r="H43" i="2"/>
  <c r="H15" i="2" s="1"/>
  <c r="I43" i="2"/>
  <c r="I15" i="2" s="1"/>
  <c r="M44" i="2"/>
  <c r="M21" i="2" s="1"/>
  <c r="P43" i="2"/>
  <c r="P15" i="2" s="1"/>
  <c r="Q43" i="2"/>
  <c r="Q15" i="2" s="1"/>
  <c r="U44" i="2"/>
  <c r="U21" i="2" s="1"/>
  <c r="X43" i="2"/>
  <c r="X15" i="2" s="1"/>
  <c r="Y43" i="2"/>
  <c r="Y15" i="2" s="1"/>
  <c r="AC44" i="2"/>
  <c r="AC21" i="2" s="1"/>
  <c r="F43" i="2"/>
  <c r="F15" i="2" s="1"/>
  <c r="G43" i="2"/>
  <c r="G15" i="2" s="1"/>
  <c r="N43" i="2"/>
  <c r="N15" i="2" s="1"/>
  <c r="O43" i="2"/>
  <c r="V43" i="2"/>
  <c r="V15" i="2" s="1"/>
  <c r="W43" i="2"/>
  <c r="C44" i="2"/>
  <c r="C21" i="2" s="1"/>
  <c r="G44" i="2"/>
  <c r="K44" i="2"/>
  <c r="K21" i="2" s="1"/>
  <c r="O44" i="2"/>
  <c r="S44" i="2"/>
  <c r="S21" i="2" s="1"/>
  <c r="W44" i="2"/>
  <c r="AA44" i="2"/>
  <c r="D52" i="2"/>
  <c r="D33" i="2" s="1"/>
  <c r="H51" i="2"/>
  <c r="H27" i="2" s="1"/>
  <c r="L52" i="2"/>
  <c r="L33" i="2" s="1"/>
  <c r="P51" i="2"/>
  <c r="P27" i="2" s="1"/>
  <c r="T52" i="2"/>
  <c r="T33" i="2" s="1"/>
  <c r="X51" i="2"/>
  <c r="X27" i="2" s="1"/>
  <c r="AB52" i="2"/>
  <c r="AB33" i="2" s="1"/>
  <c r="I51" i="2"/>
  <c r="I27" i="2" s="1"/>
  <c r="J52" i="2"/>
  <c r="Q51" i="2"/>
  <c r="Q27" i="2" s="1"/>
  <c r="R52" i="2"/>
  <c r="Y51" i="2"/>
  <c r="Y27" i="2" s="1"/>
  <c r="Z52" i="2"/>
  <c r="C52" i="2"/>
  <c r="F51" i="2"/>
  <c r="F27" i="2" s="1"/>
  <c r="G51" i="2"/>
  <c r="G27" i="2" s="1"/>
  <c r="K52" i="2"/>
  <c r="N51" i="2"/>
  <c r="N27" i="2" s="1"/>
  <c r="O51" i="2"/>
  <c r="O27" i="2" s="1"/>
  <c r="S52" i="2"/>
  <c r="V51" i="2"/>
  <c r="V27" i="2" s="1"/>
  <c r="W51" i="2"/>
  <c r="W27" i="2" s="1"/>
  <c r="AA52" i="2"/>
  <c r="D51" i="2"/>
  <c r="D27" i="2" s="1"/>
  <c r="E51" i="2"/>
  <c r="L51" i="2"/>
  <c r="L27" i="2" s="1"/>
  <c r="M51" i="2"/>
  <c r="M27" i="2" s="1"/>
  <c r="T51" i="2"/>
  <c r="T27" i="2" s="1"/>
  <c r="U51" i="2"/>
  <c r="U27" i="2" s="1"/>
  <c r="AB51" i="2"/>
  <c r="AB27" i="2" s="1"/>
  <c r="AC51" i="2"/>
  <c r="AC27" i="2" s="1"/>
  <c r="E52" i="2"/>
  <c r="I52" i="2"/>
  <c r="I33" i="2" s="1"/>
  <c r="M52" i="2"/>
  <c r="U52" i="2"/>
  <c r="Y52" i="2"/>
  <c r="Y33" i="2" s="1"/>
  <c r="AC52" i="2"/>
  <c r="N68" i="2"/>
  <c r="N34" i="2" s="1"/>
  <c r="X68" i="2"/>
  <c r="X34" i="2" s="1"/>
  <c r="I67" i="2"/>
  <c r="I28" i="2" s="1"/>
  <c r="C67" i="2"/>
  <c r="AC60" i="2"/>
  <c r="AC22" i="2" s="1"/>
  <c r="U60" i="2"/>
  <c r="U22" i="2" s="1"/>
  <c r="R60" i="2"/>
  <c r="R22" i="2" s="1"/>
  <c r="M59" i="2"/>
  <c r="M16" i="2" s="1"/>
  <c r="H59" i="2"/>
  <c r="H16" i="2" s="1"/>
  <c r="E60" i="2"/>
  <c r="E22" i="2" s="1"/>
  <c r="AA59" i="2"/>
  <c r="AA16" i="2" s="1"/>
  <c r="Y59" i="2"/>
  <c r="Y16" i="2" s="1"/>
  <c r="E27" i="2"/>
  <c r="AA21" i="2"/>
  <c r="W15" i="2"/>
  <c r="O15" i="2"/>
  <c r="N5" i="4" l="1"/>
  <c r="X5" i="4"/>
  <c r="Y5" i="4"/>
  <c r="R6" i="4"/>
  <c r="K8" i="4"/>
  <c r="I9" i="4"/>
  <c r="S9" i="4"/>
  <c r="K5" i="4"/>
  <c r="S5" i="4"/>
  <c r="AA5" i="4"/>
  <c r="P8" i="4"/>
  <c r="X8" i="4"/>
  <c r="G6" i="4"/>
  <c r="O6" i="4"/>
  <c r="W6" i="4"/>
  <c r="D9" i="4"/>
  <c r="L9" i="4"/>
  <c r="T9" i="4"/>
  <c r="AB9" i="4"/>
  <c r="H6" i="4"/>
  <c r="F9" i="4"/>
  <c r="N9" i="4"/>
  <c r="V9" i="4"/>
  <c r="AC6" i="4"/>
  <c r="U6" i="4"/>
  <c r="M6" i="4"/>
  <c r="E6" i="4"/>
  <c r="E9" i="4"/>
  <c r="M9" i="4"/>
  <c r="U9" i="4"/>
  <c r="AC9" i="4"/>
  <c r="C5" i="4"/>
  <c r="H8" i="4"/>
  <c r="O5" i="4"/>
  <c r="J8" i="4"/>
  <c r="R8" i="4"/>
  <c r="Z8" i="4"/>
  <c r="P5" i="4"/>
  <c r="H5" i="4"/>
  <c r="E8" i="4"/>
  <c r="M8" i="4"/>
  <c r="U8" i="4"/>
  <c r="AC8" i="4"/>
  <c r="D5" i="4"/>
  <c r="L5" i="4"/>
  <c r="T5" i="4"/>
  <c r="AB5" i="4"/>
  <c r="I8" i="4"/>
  <c r="Q8" i="4"/>
  <c r="Y8" i="4"/>
  <c r="E5" i="4"/>
  <c r="M5" i="4"/>
  <c r="U5" i="4"/>
  <c r="AC5" i="4"/>
  <c r="I6" i="4"/>
  <c r="Q6" i="4"/>
  <c r="Y6" i="4"/>
  <c r="X5" i="2"/>
  <c r="I59" i="2"/>
  <c r="I16" i="2" s="1"/>
  <c r="Q60" i="2"/>
  <c r="Q22" i="2" s="1"/>
  <c r="Y60" i="2"/>
  <c r="Y22" i="2" s="1"/>
  <c r="H5" i="2"/>
  <c r="M60" i="2"/>
  <c r="M22" i="2" s="1"/>
  <c r="U59" i="2"/>
  <c r="U16" i="2" s="1"/>
  <c r="AC59" i="2"/>
  <c r="AC16" i="2" s="1"/>
  <c r="J59" i="2"/>
  <c r="J16" i="2" s="1"/>
  <c r="R59" i="2"/>
  <c r="R16" i="2" s="1"/>
  <c r="Z60" i="2"/>
  <c r="Z22" i="2" s="1"/>
  <c r="K67" i="2"/>
  <c r="K28" i="2" s="1"/>
  <c r="S67" i="2"/>
  <c r="S28" i="2" s="1"/>
  <c r="AA67" i="2"/>
  <c r="AA28" i="2" s="1"/>
  <c r="AA6" i="2" s="1"/>
  <c r="H60" i="2"/>
  <c r="H22" i="2" s="1"/>
  <c r="V60" i="2"/>
  <c r="V22" i="2" s="1"/>
  <c r="G59" i="2"/>
  <c r="G16" i="2" s="1"/>
  <c r="D60" i="2"/>
  <c r="D22" i="2" s="1"/>
  <c r="AB59" i="2"/>
  <c r="AB16" i="2" s="1"/>
  <c r="G67" i="2"/>
  <c r="G28" i="2" s="1"/>
  <c r="O67" i="2"/>
  <c r="O28" i="2" s="1"/>
  <c r="W68" i="2"/>
  <c r="W34" i="2" s="1"/>
  <c r="D67" i="2"/>
  <c r="D28" i="2" s="1"/>
  <c r="L67" i="2"/>
  <c r="L28" i="2" s="1"/>
  <c r="H67" i="2"/>
  <c r="H28" i="2" s="1"/>
  <c r="H6" i="2" s="1"/>
  <c r="P67" i="2"/>
  <c r="P28" i="2" s="1"/>
  <c r="X67" i="2"/>
  <c r="X28" i="2" s="1"/>
  <c r="Q59" i="2"/>
  <c r="Q16" i="2" s="1"/>
  <c r="N60" i="2"/>
  <c r="N22" i="2" s="1"/>
  <c r="Q67" i="2"/>
  <c r="Q28" i="2" s="1"/>
  <c r="Y67" i="2"/>
  <c r="Y28" i="2" s="1"/>
  <c r="Y6" i="2" s="1"/>
  <c r="F67" i="2"/>
  <c r="F28" i="2" s="1"/>
  <c r="N67" i="2"/>
  <c r="N28" i="2" s="1"/>
  <c r="V68" i="2"/>
  <c r="V34" i="2" s="1"/>
  <c r="F60" i="2"/>
  <c r="F22" i="2" s="1"/>
  <c r="E59" i="2"/>
  <c r="E16" i="2" s="1"/>
  <c r="G60" i="2"/>
  <c r="G22" i="2" s="1"/>
  <c r="O60" i="2"/>
  <c r="O22" i="2" s="1"/>
  <c r="W60" i="2"/>
  <c r="W22" i="2" s="1"/>
  <c r="D68" i="2"/>
  <c r="D34" i="2" s="1"/>
  <c r="Q5" i="2"/>
  <c r="Z44" i="2"/>
  <c r="Z21" i="2" s="1"/>
  <c r="J44" i="2"/>
  <c r="J21" i="2" s="1"/>
  <c r="U43" i="2"/>
  <c r="U15" i="2" s="1"/>
  <c r="E43" i="2"/>
  <c r="E15" i="2" s="1"/>
  <c r="E5" i="2" s="1"/>
  <c r="W52" i="2"/>
  <c r="W33" i="2" s="1"/>
  <c r="O52" i="2"/>
  <c r="O33" i="2" s="1"/>
  <c r="G52" i="2"/>
  <c r="G33" i="2" s="1"/>
  <c r="Z51" i="2"/>
  <c r="Z27" i="2" s="1"/>
  <c r="R51" i="2"/>
  <c r="R27" i="2" s="1"/>
  <c r="J51" i="2"/>
  <c r="J27" i="2" s="1"/>
  <c r="J5" i="2" s="1"/>
  <c r="Y44" i="2"/>
  <c r="Y21" i="2" s="1"/>
  <c r="Y8" i="2" s="1"/>
  <c r="Q44" i="2"/>
  <c r="Q21" i="2" s="1"/>
  <c r="I44" i="2"/>
  <c r="I21" i="2" s="1"/>
  <c r="I8" i="2" s="1"/>
  <c r="AB43" i="2"/>
  <c r="AB15" i="2" s="1"/>
  <c r="T43" i="2"/>
  <c r="T15" i="2" s="1"/>
  <c r="L43" i="2"/>
  <c r="L15" i="2" s="1"/>
  <c r="D43" i="2"/>
  <c r="D15" i="2" s="1"/>
  <c r="Q52" i="2"/>
  <c r="Q33" i="2" s="1"/>
  <c r="X52" i="2"/>
  <c r="X33" i="2" s="1"/>
  <c r="P52" i="2"/>
  <c r="P33" i="2" s="1"/>
  <c r="H52" i="2"/>
  <c r="H33" i="2" s="1"/>
  <c r="AA51" i="2"/>
  <c r="AA27" i="2" s="1"/>
  <c r="S51" i="2"/>
  <c r="S27" i="2" s="1"/>
  <c r="K51" i="2"/>
  <c r="K27" i="2" s="1"/>
  <c r="K5" i="2" s="1"/>
  <c r="C51" i="2"/>
  <c r="C27" i="2" s="1"/>
  <c r="C5" i="2" s="1"/>
  <c r="R44" i="2"/>
  <c r="R21" i="2" s="1"/>
  <c r="AC43" i="2"/>
  <c r="AC15" i="2" s="1"/>
  <c r="AC5" i="2" s="1"/>
  <c r="M43" i="2"/>
  <c r="M15" i="2" s="1"/>
  <c r="V52" i="2"/>
  <c r="V33" i="2" s="1"/>
  <c r="V8" i="2" s="1"/>
  <c r="N52" i="2"/>
  <c r="N33" i="2" s="1"/>
  <c r="N8" i="2" s="1"/>
  <c r="F52" i="2"/>
  <c r="F33" i="2" s="1"/>
  <c r="F8" i="2" s="1"/>
  <c r="X44" i="2"/>
  <c r="X21" i="2" s="1"/>
  <c r="P44" i="2"/>
  <c r="P21" i="2" s="1"/>
  <c r="H44" i="2"/>
  <c r="H21" i="2" s="1"/>
  <c r="U5" i="2"/>
  <c r="R33" i="2"/>
  <c r="AA68" i="2"/>
  <c r="AA34" i="2" s="1"/>
  <c r="C33" i="2"/>
  <c r="C8" i="2" s="1"/>
  <c r="K33" i="2"/>
  <c r="S33" i="2"/>
  <c r="S8" i="2" s="1"/>
  <c r="AA33" i="2"/>
  <c r="J33" i="2"/>
  <c r="S68" i="2"/>
  <c r="S34" i="2" s="1"/>
  <c r="E68" i="2"/>
  <c r="E34" i="2" s="1"/>
  <c r="E9" i="2" s="1"/>
  <c r="I5" i="2"/>
  <c r="Y5" i="2"/>
  <c r="N5" i="2"/>
  <c r="V5" i="2"/>
  <c r="G5" i="2"/>
  <c r="P60" i="2"/>
  <c r="P22" i="2" s="1"/>
  <c r="P59" i="2"/>
  <c r="P16" i="2" s="1"/>
  <c r="X59" i="2"/>
  <c r="X16" i="2" s="1"/>
  <c r="X60" i="2"/>
  <c r="X22" i="2" s="1"/>
  <c r="X9" i="2" s="1"/>
  <c r="D21" i="2"/>
  <c r="L21" i="2"/>
  <c r="L8" i="2" s="1"/>
  <c r="T21" i="2"/>
  <c r="AB21" i="2"/>
  <c r="AB8" i="2" s="1"/>
  <c r="O5" i="2"/>
  <c r="P5" i="2"/>
  <c r="W5" i="2"/>
  <c r="F5" i="2"/>
  <c r="J68" i="2"/>
  <c r="J34" i="2" s="1"/>
  <c r="J67" i="2"/>
  <c r="J28" i="2" s="1"/>
  <c r="Z68" i="2"/>
  <c r="Z34" i="2" s="1"/>
  <c r="Z67" i="2"/>
  <c r="Z28" i="2" s="1"/>
  <c r="R68" i="2"/>
  <c r="R34" i="2" s="1"/>
  <c r="R9" i="2" s="1"/>
  <c r="R67" i="2"/>
  <c r="R28" i="2" s="1"/>
  <c r="Z33" i="2"/>
  <c r="C68" i="2"/>
  <c r="C34" i="2" s="1"/>
  <c r="K68" i="2"/>
  <c r="K34" i="2" s="1"/>
  <c r="G21" i="2"/>
  <c r="O21" i="2"/>
  <c r="W21" i="2"/>
  <c r="E33" i="2"/>
  <c r="E8" i="2" s="1"/>
  <c r="M33" i="2"/>
  <c r="U33" i="2"/>
  <c r="U8" i="2" s="1"/>
  <c r="AC33" i="2"/>
  <c r="AC8" i="2" s="1"/>
  <c r="F59" i="2"/>
  <c r="F16" i="2" s="1"/>
  <c r="Z59" i="2"/>
  <c r="Z16" i="2" s="1"/>
  <c r="I60" i="2"/>
  <c r="I22" i="2" s="1"/>
  <c r="V67" i="2"/>
  <c r="V28" i="2" s="1"/>
  <c r="O68" i="2"/>
  <c r="O34" i="2" s="1"/>
  <c r="S15" i="2"/>
  <c r="AA15" i="2"/>
  <c r="J60" i="2"/>
  <c r="J22" i="2" s="1"/>
  <c r="T67" i="2"/>
  <c r="T28" i="2" s="1"/>
  <c r="AB67" i="2"/>
  <c r="AB28" i="2" s="1"/>
  <c r="W67" i="2"/>
  <c r="W28" i="2" s="1"/>
  <c r="F68" i="2"/>
  <c r="F34" i="2" s="1"/>
  <c r="P68" i="2"/>
  <c r="P34" i="2" s="1"/>
  <c r="AB68" i="2"/>
  <c r="AB34" i="2" s="1"/>
  <c r="C60" i="2"/>
  <c r="C22" i="2" s="1"/>
  <c r="K60" i="2"/>
  <c r="K22" i="2" s="1"/>
  <c r="S60" i="2"/>
  <c r="S22" i="2" s="1"/>
  <c r="AA60" i="2"/>
  <c r="AA22" i="2" s="1"/>
  <c r="E67" i="2"/>
  <c r="E28" i="2" s="1"/>
  <c r="M67" i="2"/>
  <c r="M28" i="2" s="1"/>
  <c r="M6" i="2" s="1"/>
  <c r="U67" i="2"/>
  <c r="U28" i="2" s="1"/>
  <c r="AC67" i="2"/>
  <c r="AC28" i="2" s="1"/>
  <c r="G68" i="2"/>
  <c r="G34" i="2" s="1"/>
  <c r="AC68" i="2"/>
  <c r="AC34" i="2" s="1"/>
  <c r="AC9" i="2" s="1"/>
  <c r="L60" i="2"/>
  <c r="L22" i="2" s="1"/>
  <c r="T60" i="2"/>
  <c r="T22" i="2" s="1"/>
  <c r="AB60" i="2"/>
  <c r="AB22" i="2" s="1"/>
  <c r="S59" i="2"/>
  <c r="S16" i="2" s="1"/>
  <c r="C28" i="2"/>
  <c r="H68" i="2"/>
  <c r="H34" i="2" s="1"/>
  <c r="T68" i="2"/>
  <c r="T34" i="2" s="1"/>
  <c r="T59" i="2"/>
  <c r="T16" i="2" s="1"/>
  <c r="U68" i="2"/>
  <c r="U34" i="2" s="1"/>
  <c r="U9" i="2" s="1"/>
  <c r="N59" i="2"/>
  <c r="N16" i="2" s="1"/>
  <c r="V59" i="2"/>
  <c r="V16" i="2" s="1"/>
  <c r="C59" i="2"/>
  <c r="C16" i="2" s="1"/>
  <c r="K59" i="2"/>
  <c r="K16" i="2" s="1"/>
  <c r="L68" i="2"/>
  <c r="L34" i="2" s="1"/>
  <c r="O59" i="2"/>
  <c r="O16" i="2" s="1"/>
  <c r="W59" i="2"/>
  <c r="W16" i="2" s="1"/>
  <c r="D59" i="2"/>
  <c r="D16" i="2" s="1"/>
  <c r="L59" i="2"/>
  <c r="L16" i="2" s="1"/>
  <c r="I68" i="2"/>
  <c r="I34" i="2" s="1"/>
  <c r="Q68" i="2"/>
  <c r="Q34" i="2" s="1"/>
  <c r="Y68" i="2"/>
  <c r="Y34" i="2" s="1"/>
  <c r="Y9" i="2" s="1"/>
  <c r="M68" i="2"/>
  <c r="M34" i="2" s="1"/>
  <c r="D9" i="2" l="1"/>
  <c r="Z9" i="2"/>
  <c r="F9" i="2"/>
  <c r="M9" i="2"/>
  <c r="M5" i="2"/>
  <c r="N6" i="2"/>
  <c r="O9" i="2"/>
  <c r="W9" i="2"/>
  <c r="D6" i="2"/>
  <c r="X8" i="2"/>
  <c r="I6" i="2"/>
  <c r="R8" i="2"/>
  <c r="J8" i="2"/>
  <c r="P9" i="2"/>
  <c r="G6" i="2"/>
  <c r="S6" i="2"/>
  <c r="L6" i="2"/>
  <c r="X6" i="2"/>
  <c r="E6" i="2"/>
  <c r="R6" i="2"/>
  <c r="W6" i="2"/>
  <c r="N9" i="2"/>
  <c r="G9" i="2"/>
  <c r="AB6" i="2"/>
  <c r="J6" i="2"/>
  <c r="V9" i="2"/>
  <c r="P6" i="2"/>
  <c r="T9" i="2"/>
  <c r="AC6" i="2"/>
  <c r="L9" i="2"/>
  <c r="H9" i="2"/>
  <c r="U6" i="2"/>
  <c r="Q6" i="2"/>
  <c r="Q9" i="2"/>
  <c r="I9" i="2"/>
  <c r="AA9" i="2"/>
  <c r="R5" i="2"/>
  <c r="S5" i="2"/>
  <c r="H8" i="2"/>
  <c r="Z5" i="2"/>
  <c r="O8" i="2"/>
  <c r="Q8" i="2"/>
  <c r="Z8" i="2"/>
  <c r="AA5" i="2"/>
  <c r="G8" i="2"/>
  <c r="W8" i="2"/>
  <c r="P8" i="2"/>
  <c r="K6" i="2"/>
  <c r="O6" i="2"/>
  <c r="F6" i="2"/>
  <c r="S9" i="2"/>
  <c r="T6" i="2"/>
  <c r="K9" i="2"/>
  <c r="Z6" i="2"/>
  <c r="AB5" i="2"/>
  <c r="AA8" i="2"/>
  <c r="D8" i="2"/>
  <c r="M8" i="2"/>
  <c r="C9" i="2"/>
  <c r="T8" i="2"/>
  <c r="T5" i="2"/>
  <c r="L5" i="2"/>
  <c r="K8" i="2"/>
  <c r="C6" i="2"/>
  <c r="AB9" i="2"/>
  <c r="V6" i="2"/>
  <c r="J9" i="2"/>
  <c r="D5" i="2"/>
  <c r="C20" i="5" l="1"/>
  <c r="C23" i="5" s="1"/>
  <c r="C17" i="5"/>
  <c r="W20" i="5"/>
  <c r="W23" i="5" s="1"/>
  <c r="W17" i="5"/>
  <c r="G20" i="7"/>
  <c r="G23" i="7" s="1"/>
  <c r="G17" i="7"/>
  <c r="M20" i="5"/>
  <c r="M23" i="5" s="1"/>
  <c r="M17" i="5"/>
  <c r="V20" i="5"/>
  <c r="V23" i="5" s="1"/>
  <c r="V17" i="5"/>
  <c r="G17" i="5"/>
  <c r="G20" i="5"/>
  <c r="G23" i="5" s="1"/>
  <c r="AA20" i="7"/>
  <c r="AA23" i="7" s="1"/>
  <c r="AA17" i="7"/>
  <c r="T20" i="7"/>
  <c r="T23" i="7" s="1"/>
  <c r="T17" i="7"/>
  <c r="I20" i="7"/>
  <c r="I23" i="7" s="1"/>
  <c r="I17" i="7"/>
  <c r="G20" i="2"/>
  <c r="G23" i="2" s="1"/>
  <c r="G17" i="2"/>
  <c r="N20" i="2"/>
  <c r="N23" i="2" s="1"/>
  <c r="N17" i="2"/>
  <c r="T20" i="2"/>
  <c r="T23" i="2" s="1"/>
  <c r="T17" i="2"/>
  <c r="AA20" i="2"/>
  <c r="AA23" i="2" s="1"/>
  <c r="AA17" i="2"/>
  <c r="P20" i="2"/>
  <c r="P23" i="2" s="1"/>
  <c r="P17" i="2"/>
  <c r="C20" i="2"/>
  <c r="C23" i="2" s="1"/>
  <c r="C17" i="2"/>
  <c r="M20" i="4"/>
  <c r="M23" i="4" s="1"/>
  <c r="M17" i="4"/>
  <c r="D20" i="2"/>
  <c r="D23" i="2" s="1"/>
  <c r="D17" i="2"/>
  <c r="Z20" i="4"/>
  <c r="Z23" i="4" s="1"/>
  <c r="Z17" i="4"/>
  <c r="Y17" i="2"/>
  <c r="Y20" i="2"/>
  <c r="Y23" i="2" s="1"/>
  <c r="H20" i="2"/>
  <c r="H23" i="2" s="1"/>
  <c r="H17" i="2"/>
  <c r="S20" i="2"/>
  <c r="S23" i="2" s="1"/>
  <c r="S17" i="2"/>
  <c r="C20" i="4"/>
  <c r="C23" i="4" s="1"/>
  <c r="C17" i="4"/>
  <c r="M20" i="2"/>
  <c r="M23" i="2" s="1"/>
  <c r="M17" i="2"/>
  <c r="L20" i="2"/>
  <c r="L23" i="2" s="1"/>
  <c r="L17" i="2"/>
  <c r="F20" i="2"/>
  <c r="F23" i="2" s="1"/>
  <c r="F17" i="2"/>
  <c r="AB20" i="2"/>
  <c r="AB23" i="2" s="1"/>
  <c r="AB17" i="2"/>
  <c r="K20" i="2"/>
  <c r="K23" i="2" s="1"/>
  <c r="K17" i="2"/>
  <c r="R20" i="2"/>
  <c r="R23" i="2" s="1"/>
  <c r="R17" i="2"/>
  <c r="Z20" i="2"/>
  <c r="Z23" i="2" s="1"/>
  <c r="Z17" i="2"/>
  <c r="E20" i="2"/>
  <c r="E23" i="2" s="1"/>
  <c r="E17" i="2"/>
  <c r="O20" i="2"/>
  <c r="O23" i="2" s="1"/>
  <c r="O17" i="2"/>
  <c r="Q20" i="4"/>
  <c r="Q23" i="4" s="1"/>
  <c r="Q17" i="4"/>
  <c r="S20" i="4"/>
  <c r="S23" i="4" s="1"/>
  <c r="S17" i="4"/>
  <c r="I20" i="2"/>
  <c r="I23" i="2" s="1"/>
  <c r="I17" i="2"/>
  <c r="X20" i="2"/>
  <c r="X23" i="2" s="1"/>
  <c r="X17" i="2"/>
  <c r="AC20" i="4"/>
  <c r="AC23" i="4" s="1"/>
  <c r="AC17" i="4"/>
  <c r="H17" i="4"/>
  <c r="H20" i="4"/>
  <c r="H23" i="4" s="1"/>
  <c r="X17" i="4"/>
  <c r="X20" i="4"/>
  <c r="X23" i="4" s="1"/>
  <c r="J20" i="2"/>
  <c r="J23" i="2" s="1"/>
  <c r="J17" i="2"/>
  <c r="W20" i="2"/>
  <c r="W23" i="2" s="1"/>
  <c r="W17" i="2"/>
  <c r="S20" i="5" l="1"/>
  <c r="S23" i="5" s="1"/>
  <c r="S17" i="5"/>
  <c r="Y20" i="7"/>
  <c r="Y23" i="7" s="1"/>
  <c r="Y17" i="7"/>
  <c r="AB32" i="7"/>
  <c r="AB35" i="7" s="1"/>
  <c r="AB4" i="7"/>
  <c r="AB29" i="7"/>
  <c r="O20" i="7"/>
  <c r="O23" i="7" s="1"/>
  <c r="O17" i="7"/>
  <c r="E32" i="7"/>
  <c r="E35" i="7" s="1"/>
  <c r="E4" i="7"/>
  <c r="E29" i="7"/>
  <c r="L20" i="7"/>
  <c r="L23" i="7" s="1"/>
  <c r="L17" i="7"/>
  <c r="M32" i="7"/>
  <c r="M35" i="7" s="1"/>
  <c r="M4" i="7"/>
  <c r="M29" i="7"/>
  <c r="Z20" i="5"/>
  <c r="Z23" i="5" s="1"/>
  <c r="Z17" i="5"/>
  <c r="R32" i="7"/>
  <c r="R35" i="7" s="1"/>
  <c r="R29" i="7"/>
  <c r="R4" i="7"/>
  <c r="Z32" i="5"/>
  <c r="Z35" i="5" s="1"/>
  <c r="Z4" i="5"/>
  <c r="Z29" i="5"/>
  <c r="J32" i="5"/>
  <c r="J35" i="5" s="1"/>
  <c r="J4" i="5"/>
  <c r="J29" i="5"/>
  <c r="K20" i="5"/>
  <c r="K23" i="5" s="1"/>
  <c r="K17" i="5"/>
  <c r="T32" i="7"/>
  <c r="T35" i="7" s="1"/>
  <c r="T4" i="7"/>
  <c r="T29" i="7"/>
  <c r="Y20" i="5"/>
  <c r="Y23" i="5" s="1"/>
  <c r="Y17" i="5"/>
  <c r="P17" i="7"/>
  <c r="P20" i="7"/>
  <c r="P23" i="7" s="1"/>
  <c r="AB32" i="5"/>
  <c r="AB35" i="5" s="1"/>
  <c r="AB4" i="5"/>
  <c r="AB29" i="5"/>
  <c r="H20" i="5"/>
  <c r="H23" i="5" s="1"/>
  <c r="H17" i="5"/>
  <c r="E32" i="5"/>
  <c r="E35" i="5" s="1"/>
  <c r="E4" i="5"/>
  <c r="E29" i="5"/>
  <c r="N20" i="5"/>
  <c r="N23" i="5" s="1"/>
  <c r="N17" i="5"/>
  <c r="M4" i="5"/>
  <c r="M32" i="5"/>
  <c r="M35" i="5" s="1"/>
  <c r="M29" i="5"/>
  <c r="E20" i="7"/>
  <c r="E23" i="7" s="1"/>
  <c r="E17" i="7"/>
  <c r="AC32" i="7"/>
  <c r="AC35" i="7" s="1"/>
  <c r="AC4" i="7"/>
  <c r="AC29" i="7"/>
  <c r="Z32" i="7"/>
  <c r="Z35" i="7" s="1"/>
  <c r="Z29" i="7"/>
  <c r="Z4" i="7"/>
  <c r="J32" i="7"/>
  <c r="J35" i="7" s="1"/>
  <c r="J29" i="7"/>
  <c r="J4" i="7"/>
  <c r="T20" i="5"/>
  <c r="T23" i="5" s="1"/>
  <c r="T17" i="5"/>
  <c r="T32" i="5"/>
  <c r="T35" i="5" s="1"/>
  <c r="T4" i="5"/>
  <c r="T29" i="5"/>
  <c r="P20" i="5"/>
  <c r="P23" i="5" s="1"/>
  <c r="P17" i="5"/>
  <c r="G29" i="7"/>
  <c r="G4" i="7"/>
  <c r="G32" i="7"/>
  <c r="G35" i="7" s="1"/>
  <c r="O29" i="7"/>
  <c r="O4" i="7"/>
  <c r="O32" i="7"/>
  <c r="O35" i="7" s="1"/>
  <c r="L20" i="5"/>
  <c r="L23" i="5" s="1"/>
  <c r="L17" i="5"/>
  <c r="K32" i="5"/>
  <c r="K35" i="5" s="1"/>
  <c r="K4" i="5"/>
  <c r="K29" i="5"/>
  <c r="F20" i="5"/>
  <c r="F23" i="5" s="1"/>
  <c r="F17" i="5"/>
  <c r="X32" i="5"/>
  <c r="X35" i="5" s="1"/>
  <c r="X4" i="5"/>
  <c r="X29" i="5"/>
  <c r="D20" i="5"/>
  <c r="D23" i="5" s="1"/>
  <c r="D17" i="5"/>
  <c r="AC32" i="5"/>
  <c r="AC35" i="5" s="1"/>
  <c r="AC4" i="5"/>
  <c r="AC29" i="5"/>
  <c r="Q20" i="7"/>
  <c r="Q23" i="7" s="1"/>
  <c r="Q17" i="7"/>
  <c r="V32" i="7"/>
  <c r="V35" i="7" s="1"/>
  <c r="V29" i="7"/>
  <c r="V4" i="7"/>
  <c r="G4" i="5"/>
  <c r="G32" i="5"/>
  <c r="G35" i="5" s="1"/>
  <c r="G29" i="5"/>
  <c r="S32" i="5"/>
  <c r="S35" i="5" s="1"/>
  <c r="S4" i="5"/>
  <c r="S29" i="5"/>
  <c r="O4" i="5"/>
  <c r="O32" i="5"/>
  <c r="O35" i="5" s="1"/>
  <c r="O29" i="5"/>
  <c r="N20" i="7"/>
  <c r="N23" i="7" s="1"/>
  <c r="N17" i="7"/>
  <c r="K32" i="7"/>
  <c r="K35" i="7" s="1"/>
  <c r="K29" i="7"/>
  <c r="K4" i="7"/>
  <c r="X29" i="7"/>
  <c r="X4" i="7"/>
  <c r="X32" i="7"/>
  <c r="X35" i="7" s="1"/>
  <c r="V20" i="7"/>
  <c r="V23" i="7" s="1"/>
  <c r="V17" i="7"/>
  <c r="P32" i="5"/>
  <c r="P35" i="5" s="1"/>
  <c r="P4" i="5"/>
  <c r="P29" i="5"/>
  <c r="Z20" i="7"/>
  <c r="Z23" i="7" s="1"/>
  <c r="Z17" i="7"/>
  <c r="K20" i="7"/>
  <c r="K23" i="7" s="1"/>
  <c r="K17" i="7"/>
  <c r="V32" i="5"/>
  <c r="V35" i="5" s="1"/>
  <c r="V4" i="5"/>
  <c r="V29" i="5"/>
  <c r="AC20" i="7"/>
  <c r="AC23" i="7" s="1"/>
  <c r="AC17" i="7"/>
  <c r="Y32" i="5"/>
  <c r="Y35" i="5" s="1"/>
  <c r="Y4" i="5"/>
  <c r="Y29" i="5"/>
  <c r="AC20" i="5"/>
  <c r="AC23" i="5" s="1"/>
  <c r="AC17" i="5"/>
  <c r="S32" i="7"/>
  <c r="S35" i="7" s="1"/>
  <c r="S4" i="7"/>
  <c r="S29" i="7"/>
  <c r="L32" i="7"/>
  <c r="L35" i="7" s="1"/>
  <c r="L4" i="7"/>
  <c r="L29" i="7"/>
  <c r="F20" i="7"/>
  <c r="F23" i="7" s="1"/>
  <c r="F17" i="7"/>
  <c r="J20" i="7"/>
  <c r="J23" i="7" s="1"/>
  <c r="J17" i="7"/>
  <c r="H32" i="5"/>
  <c r="H35" i="5" s="1"/>
  <c r="H4" i="5"/>
  <c r="H29" i="5"/>
  <c r="X20" i="5"/>
  <c r="X23" i="5" s="1"/>
  <c r="X17" i="5"/>
  <c r="P29" i="7"/>
  <c r="P4" i="7"/>
  <c r="P32" i="7"/>
  <c r="P35" i="7" s="1"/>
  <c r="E20" i="5"/>
  <c r="E23" i="5" s="1"/>
  <c r="E17" i="5"/>
  <c r="D32" i="7"/>
  <c r="D35" i="7" s="1"/>
  <c r="D4" i="7"/>
  <c r="D29" i="7"/>
  <c r="M20" i="7"/>
  <c r="M23" i="7" s="1"/>
  <c r="M17" i="7"/>
  <c r="Y32" i="7"/>
  <c r="Y35" i="7" s="1"/>
  <c r="Y4" i="7"/>
  <c r="Y29" i="7"/>
  <c r="AB20" i="7"/>
  <c r="AB23" i="7" s="1"/>
  <c r="AB17" i="7"/>
  <c r="Q4" i="5"/>
  <c r="Q32" i="5"/>
  <c r="Q35" i="5" s="1"/>
  <c r="Q29" i="5"/>
  <c r="L32" i="5"/>
  <c r="L35" i="5" s="1"/>
  <c r="L4" i="5"/>
  <c r="L29" i="5"/>
  <c r="U20" i="5"/>
  <c r="U23" i="5" s="1"/>
  <c r="U17" i="5"/>
  <c r="H29" i="7"/>
  <c r="H4" i="7"/>
  <c r="H32" i="7"/>
  <c r="H35" i="7" s="1"/>
  <c r="C32" i="5"/>
  <c r="C35" i="5" s="1"/>
  <c r="C4" i="5"/>
  <c r="C29" i="5"/>
  <c r="I32" i="5"/>
  <c r="I35" i="5" s="1"/>
  <c r="I4" i="5"/>
  <c r="I29" i="5"/>
  <c r="D20" i="7"/>
  <c r="D23" i="7" s="1"/>
  <c r="D17" i="7"/>
  <c r="W20" i="7"/>
  <c r="W23" i="7" s="1"/>
  <c r="W17" i="7"/>
  <c r="D32" i="5"/>
  <c r="D35" i="5" s="1"/>
  <c r="D4" i="5"/>
  <c r="D29" i="5"/>
  <c r="AB20" i="5"/>
  <c r="AB23" i="5" s="1"/>
  <c r="AB17" i="5"/>
  <c r="F32" i="7"/>
  <c r="F35" i="7" s="1"/>
  <c r="F29" i="7"/>
  <c r="F4" i="7"/>
  <c r="R20" i="7"/>
  <c r="R23" i="7" s="1"/>
  <c r="R17" i="7"/>
  <c r="Q32" i="7"/>
  <c r="Q35" i="7" s="1"/>
  <c r="Q4" i="7"/>
  <c r="Q29" i="7"/>
  <c r="J20" i="5"/>
  <c r="J23" i="5" s="1"/>
  <c r="J17" i="5"/>
  <c r="AA32" i="5"/>
  <c r="AA35" i="5" s="1"/>
  <c r="AA4" i="5"/>
  <c r="AA29" i="5"/>
  <c r="O20" i="5"/>
  <c r="O23" i="5" s="1"/>
  <c r="O17" i="5"/>
  <c r="U32" i="7"/>
  <c r="U35" i="7" s="1"/>
  <c r="U4" i="7"/>
  <c r="U29" i="7"/>
  <c r="C4" i="7"/>
  <c r="C32" i="7"/>
  <c r="C35" i="7" s="1"/>
  <c r="C29" i="7"/>
  <c r="I32" i="7"/>
  <c r="I35" i="7" s="1"/>
  <c r="I4" i="7"/>
  <c r="I29" i="7"/>
  <c r="W29" i="7"/>
  <c r="W32" i="7"/>
  <c r="W35" i="7" s="1"/>
  <c r="W4" i="7"/>
  <c r="N32" i="7"/>
  <c r="N35" i="7" s="1"/>
  <c r="N29" i="7"/>
  <c r="N4" i="7"/>
  <c r="C20" i="7"/>
  <c r="C23" i="7" s="1"/>
  <c r="C17" i="7"/>
  <c r="I20" i="5"/>
  <c r="I23" i="5" s="1"/>
  <c r="I17" i="5"/>
  <c r="R20" i="5"/>
  <c r="R23" i="5" s="1"/>
  <c r="R17" i="5"/>
  <c r="F32" i="5"/>
  <c r="F35" i="5" s="1"/>
  <c r="F4" i="5"/>
  <c r="F29" i="5"/>
  <c r="S20" i="7"/>
  <c r="S23" i="7" s="1"/>
  <c r="S17" i="7"/>
  <c r="U20" i="7"/>
  <c r="U23" i="7" s="1"/>
  <c r="U17" i="7"/>
  <c r="AA32" i="7"/>
  <c r="AA35" i="7" s="1"/>
  <c r="AA29" i="7"/>
  <c r="AA4" i="7"/>
  <c r="H17" i="7"/>
  <c r="H20" i="7"/>
  <c r="H23" i="7" s="1"/>
  <c r="U32" i="5"/>
  <c r="U35" i="5" s="1"/>
  <c r="U4" i="5"/>
  <c r="U29" i="5"/>
  <c r="Q20" i="5"/>
  <c r="Q23" i="5" s="1"/>
  <c r="Q17" i="5"/>
  <c r="R4" i="5"/>
  <c r="R32" i="5"/>
  <c r="R35" i="5" s="1"/>
  <c r="R29" i="5"/>
  <c r="W4" i="5"/>
  <c r="W32" i="5"/>
  <c r="W35" i="5" s="1"/>
  <c r="W29" i="5"/>
  <c r="N32" i="5"/>
  <c r="N35" i="5" s="1"/>
  <c r="N4" i="5"/>
  <c r="N29" i="5"/>
  <c r="X17" i="7"/>
  <c r="X20" i="7"/>
  <c r="X23" i="7" s="1"/>
  <c r="AA20" i="5"/>
  <c r="AA23" i="5" s="1"/>
  <c r="AA17" i="5"/>
  <c r="N32" i="2"/>
  <c r="N35" i="2" s="1"/>
  <c r="N4" i="2"/>
  <c r="N29" i="2"/>
  <c r="AC32" i="2"/>
  <c r="AC35" i="2" s="1"/>
  <c r="AC4" i="2"/>
  <c r="AC29" i="2"/>
  <c r="Y32" i="2"/>
  <c r="Y35" i="2" s="1"/>
  <c r="Y4" i="2"/>
  <c r="Y29" i="2"/>
  <c r="L20" i="4"/>
  <c r="L23" i="4" s="1"/>
  <c r="L17" i="4"/>
  <c r="Q32" i="4"/>
  <c r="Q35" i="4" s="1"/>
  <c r="Q4" i="4"/>
  <c r="Q29" i="4"/>
  <c r="L32" i="4"/>
  <c r="L35" i="4" s="1"/>
  <c r="L4" i="4"/>
  <c r="L29" i="4"/>
  <c r="K32" i="2"/>
  <c r="K35" i="2" s="1"/>
  <c r="K4" i="2"/>
  <c r="K29" i="2"/>
  <c r="AC20" i="2"/>
  <c r="AC23" i="2" s="1"/>
  <c r="AC17" i="2"/>
  <c r="U32" i="4"/>
  <c r="U35" i="4" s="1"/>
  <c r="U4" i="4"/>
  <c r="U29" i="4"/>
  <c r="C32" i="2"/>
  <c r="C35" i="2" s="1"/>
  <c r="C4" i="2"/>
  <c r="C29" i="2"/>
  <c r="K20" i="4"/>
  <c r="K23" i="4" s="1"/>
  <c r="K17" i="4"/>
  <c r="P29" i="4"/>
  <c r="P4" i="4"/>
  <c r="P32" i="4"/>
  <c r="P35" i="4" s="1"/>
  <c r="Y32" i="4"/>
  <c r="Y35" i="4" s="1"/>
  <c r="Y4" i="4"/>
  <c r="Y29" i="4"/>
  <c r="R32" i="2"/>
  <c r="R35" i="2" s="1"/>
  <c r="R4" i="2"/>
  <c r="R29" i="2"/>
  <c r="AB32" i="2"/>
  <c r="AB35" i="2" s="1"/>
  <c r="AB4" i="2"/>
  <c r="AB29" i="2"/>
  <c r="K32" i="4"/>
  <c r="K35" i="4" s="1"/>
  <c r="K29" i="4"/>
  <c r="K4" i="4"/>
  <c r="V20" i="2"/>
  <c r="V23" i="2" s="1"/>
  <c r="V17" i="2"/>
  <c r="M32" i="2"/>
  <c r="M35" i="2" s="1"/>
  <c r="M4" i="2"/>
  <c r="M29" i="2"/>
  <c r="C32" i="4"/>
  <c r="C35" i="4" s="1"/>
  <c r="C29" i="4"/>
  <c r="C4" i="4"/>
  <c r="Z32" i="2"/>
  <c r="Z35" i="2" s="1"/>
  <c r="Z4" i="2"/>
  <c r="Z29" i="2"/>
  <c r="T32" i="4"/>
  <c r="T35" i="4" s="1"/>
  <c r="T4" i="4"/>
  <c r="T29" i="4"/>
  <c r="W4" i="2"/>
  <c r="W32" i="2"/>
  <c r="W35" i="2" s="1"/>
  <c r="W29" i="2"/>
  <c r="J32" i="4"/>
  <c r="J35" i="4" s="1"/>
  <c r="J29" i="4"/>
  <c r="J4" i="4"/>
  <c r="R32" i="4"/>
  <c r="R35" i="4" s="1"/>
  <c r="R29" i="4"/>
  <c r="R4" i="4"/>
  <c r="F20" i="4"/>
  <c r="F23" i="4" s="1"/>
  <c r="F17" i="4"/>
  <c r="AA32" i="4"/>
  <c r="AA35" i="4" s="1"/>
  <c r="AA29" i="4"/>
  <c r="AA4" i="4"/>
  <c r="P17" i="4"/>
  <c r="P20" i="4"/>
  <c r="P23" i="4" s="1"/>
  <c r="M32" i="4"/>
  <c r="M35" i="4" s="1"/>
  <c r="M4" i="4"/>
  <c r="M29" i="4"/>
  <c r="Z32" i="4"/>
  <c r="Z35" i="4" s="1"/>
  <c r="Z29" i="4"/>
  <c r="Z4" i="4"/>
  <c r="T20" i="4"/>
  <c r="T23" i="4" s="1"/>
  <c r="T17" i="4"/>
  <c r="T32" i="2"/>
  <c r="T35" i="2" s="1"/>
  <c r="T4" i="2"/>
  <c r="T29" i="2"/>
  <c r="W29" i="4"/>
  <c r="W4" i="4"/>
  <c r="W32" i="4"/>
  <c r="W35" i="4" s="1"/>
  <c r="J32" i="2"/>
  <c r="J35" i="2" s="1"/>
  <c r="J4" i="2"/>
  <c r="J29" i="2"/>
  <c r="F32" i="4"/>
  <c r="F35" i="4" s="1"/>
  <c r="F4" i="4"/>
  <c r="F29" i="4"/>
  <c r="AB32" i="4"/>
  <c r="AB35" i="4" s="1"/>
  <c r="AB4" i="4"/>
  <c r="AB29" i="4"/>
  <c r="H32" i="2"/>
  <c r="H35" i="2" s="1"/>
  <c r="H4" i="2"/>
  <c r="H29" i="2"/>
  <c r="U20" i="2"/>
  <c r="U23" i="2" s="1"/>
  <c r="U17" i="2"/>
  <c r="W17" i="4"/>
  <c r="W20" i="4"/>
  <c r="W23" i="4" s="1"/>
  <c r="V32" i="2"/>
  <c r="V35" i="2" s="1"/>
  <c r="V4" i="2"/>
  <c r="V29" i="2"/>
  <c r="F32" i="2"/>
  <c r="F35" i="2" s="1"/>
  <c r="F4" i="2"/>
  <c r="F29" i="2"/>
  <c r="Q20" i="2"/>
  <c r="Q23" i="2" s="1"/>
  <c r="Q17" i="2"/>
  <c r="S32" i="2"/>
  <c r="S35" i="2" s="1"/>
  <c r="S4" i="2"/>
  <c r="S29" i="2"/>
  <c r="O32" i="2"/>
  <c r="O35" i="2" s="1"/>
  <c r="O4" i="2"/>
  <c r="O29" i="2"/>
  <c r="AA32" i="2"/>
  <c r="AA35" i="2" s="1"/>
  <c r="AA4" i="2"/>
  <c r="AA29" i="2"/>
  <c r="X32" i="2"/>
  <c r="X35" i="2" s="1"/>
  <c r="X4" i="2"/>
  <c r="X29" i="2"/>
  <c r="U20" i="4"/>
  <c r="U23" i="4" s="1"/>
  <c r="U17" i="4"/>
  <c r="AB20" i="4"/>
  <c r="AB23" i="4" s="1"/>
  <c r="AB17" i="4"/>
  <c r="Y20" i="4"/>
  <c r="Y23" i="4" s="1"/>
  <c r="Y17" i="4"/>
  <c r="V32" i="4"/>
  <c r="V35" i="4" s="1"/>
  <c r="V4" i="4"/>
  <c r="V29" i="4"/>
  <c r="S32" i="4"/>
  <c r="S35" i="4" s="1"/>
  <c r="S29" i="4"/>
  <c r="S4" i="4"/>
  <c r="O29" i="4"/>
  <c r="O4" i="4"/>
  <c r="O32" i="4"/>
  <c r="O35" i="4" s="1"/>
  <c r="V20" i="4"/>
  <c r="V23" i="4" s="1"/>
  <c r="V17" i="4"/>
  <c r="E32" i="4"/>
  <c r="E35" i="4" s="1"/>
  <c r="E4" i="4"/>
  <c r="E29" i="4"/>
  <c r="J20" i="4"/>
  <c r="J23" i="4" s="1"/>
  <c r="J17" i="4"/>
  <c r="H29" i="4"/>
  <c r="H4" i="4"/>
  <c r="H32" i="4"/>
  <c r="H35" i="4" s="1"/>
  <c r="X29" i="4"/>
  <c r="X4" i="4"/>
  <c r="X32" i="4"/>
  <c r="X35" i="4" s="1"/>
  <c r="I20" i="4"/>
  <c r="I23" i="4" s="1"/>
  <c r="I17" i="4"/>
  <c r="D32" i="4"/>
  <c r="D35" i="4" s="1"/>
  <c r="D4" i="4"/>
  <c r="D29" i="4"/>
  <c r="N32" i="4"/>
  <c r="N35" i="4" s="1"/>
  <c r="N4" i="4"/>
  <c r="N29" i="4"/>
  <c r="AC32" i="4"/>
  <c r="AC35" i="4" s="1"/>
  <c r="AC4" i="4"/>
  <c r="AC7" i="4" s="1"/>
  <c r="AC9" i="3" s="1"/>
  <c r="AC15" i="3" s="1"/>
  <c r="AC29" i="4"/>
  <c r="G4" i="2"/>
  <c r="G32" i="2"/>
  <c r="G35" i="2" s="1"/>
  <c r="G29" i="2"/>
  <c r="E20" i="4"/>
  <c r="E23" i="4" s="1"/>
  <c r="E17" i="4"/>
  <c r="N20" i="4"/>
  <c r="N23" i="4" s="1"/>
  <c r="N17" i="4"/>
  <c r="O17" i="4"/>
  <c r="O20" i="4"/>
  <c r="O23" i="4" s="1"/>
  <c r="I32" i="2"/>
  <c r="I35" i="2" s="1"/>
  <c r="I29" i="2"/>
  <c r="I4" i="2"/>
  <c r="R20" i="4"/>
  <c r="R23" i="4" s="1"/>
  <c r="R17" i="4"/>
  <c r="G29" i="4"/>
  <c r="G4" i="4"/>
  <c r="G32" i="4"/>
  <c r="G35" i="4" s="1"/>
  <c r="Q32" i="2"/>
  <c r="Q35" i="2" s="1"/>
  <c r="Q4" i="2"/>
  <c r="Q29" i="2"/>
  <c r="L4" i="2"/>
  <c r="L32" i="2"/>
  <c r="L35" i="2" s="1"/>
  <c r="L29" i="2"/>
  <c r="E32" i="2"/>
  <c r="E35" i="2" s="1"/>
  <c r="E4" i="2"/>
  <c r="E29" i="2"/>
  <c r="AA20" i="4"/>
  <c r="AA23" i="4" s="1"/>
  <c r="AA17" i="4"/>
  <c r="U32" i="2"/>
  <c r="U35" i="2" s="1"/>
  <c r="U4" i="2"/>
  <c r="U29" i="2"/>
  <c r="D20" i="4"/>
  <c r="D23" i="4" s="1"/>
  <c r="D17" i="4"/>
  <c r="I32" i="4"/>
  <c r="I35" i="4" s="1"/>
  <c r="I4" i="4"/>
  <c r="I29" i="4"/>
  <c r="G17" i="4"/>
  <c r="G20" i="4"/>
  <c r="G23" i="4" s="1"/>
  <c r="D32" i="2"/>
  <c r="D35" i="2" s="1"/>
  <c r="D4" i="2"/>
  <c r="D29" i="2"/>
  <c r="P32" i="2"/>
  <c r="P35" i="2" s="1"/>
  <c r="P4" i="2"/>
  <c r="P29" i="2"/>
  <c r="R10" i="5" l="1"/>
  <c r="R20" i="3" s="1"/>
  <c r="R7" i="5"/>
  <c r="R11" i="3" s="1"/>
  <c r="AA10" i="7"/>
  <c r="AA21" i="3" s="1"/>
  <c r="AA7" i="7"/>
  <c r="AA12" i="3" s="1"/>
  <c r="F10" i="5"/>
  <c r="F20" i="3" s="1"/>
  <c r="F7" i="5"/>
  <c r="F11" i="3" s="1"/>
  <c r="N7" i="7"/>
  <c r="N12" i="3" s="1"/>
  <c r="N10" i="7"/>
  <c r="N21" i="3" s="1"/>
  <c r="I7" i="5"/>
  <c r="I11" i="3" s="1"/>
  <c r="I10" i="5"/>
  <c r="I20" i="3" s="1"/>
  <c r="D7" i="7"/>
  <c r="D12" i="3" s="1"/>
  <c r="D10" i="7"/>
  <c r="D21" i="3" s="1"/>
  <c r="AC10" i="5"/>
  <c r="AC20" i="3" s="1"/>
  <c r="AC7" i="5"/>
  <c r="AC11" i="3" s="1"/>
  <c r="M10" i="5"/>
  <c r="M20" i="3" s="1"/>
  <c r="M7" i="5"/>
  <c r="M11" i="3" s="1"/>
  <c r="T10" i="7"/>
  <c r="T21" i="3" s="1"/>
  <c r="T7" i="7"/>
  <c r="T12" i="3" s="1"/>
  <c r="Z10" i="5"/>
  <c r="Z20" i="3" s="1"/>
  <c r="Z7" i="5"/>
  <c r="Z11" i="3" s="1"/>
  <c r="M10" i="7"/>
  <c r="M21" i="3" s="1"/>
  <c r="M7" i="7"/>
  <c r="M12" i="3" s="1"/>
  <c r="N7" i="5"/>
  <c r="N11" i="3" s="1"/>
  <c r="N10" i="5"/>
  <c r="N20" i="3" s="1"/>
  <c r="D10" i="5"/>
  <c r="D20" i="3" s="1"/>
  <c r="D7" i="5"/>
  <c r="D11" i="3" s="1"/>
  <c r="L7" i="7"/>
  <c r="L12" i="3" s="1"/>
  <c r="L10" i="7"/>
  <c r="L21" i="3" s="1"/>
  <c r="Y10" i="5"/>
  <c r="Y20" i="3" s="1"/>
  <c r="Y7" i="5"/>
  <c r="Y11" i="3" s="1"/>
  <c r="G10" i="5"/>
  <c r="G20" i="3" s="1"/>
  <c r="G7" i="5"/>
  <c r="G11" i="3" s="1"/>
  <c r="AB10" i="5"/>
  <c r="AB20" i="3" s="1"/>
  <c r="AB7" i="5"/>
  <c r="AB11" i="3" s="1"/>
  <c r="AA10" i="5"/>
  <c r="AA20" i="3" s="1"/>
  <c r="AA7" i="5"/>
  <c r="AA11" i="3" s="1"/>
  <c r="H10" i="5"/>
  <c r="H20" i="3" s="1"/>
  <c r="H7" i="5"/>
  <c r="H11" i="3" s="1"/>
  <c r="X7" i="7"/>
  <c r="X12" i="3" s="1"/>
  <c r="X10" i="7"/>
  <c r="X21" i="3" s="1"/>
  <c r="V7" i="7"/>
  <c r="V12" i="3" s="1"/>
  <c r="V10" i="7"/>
  <c r="V21" i="3" s="1"/>
  <c r="K10" i="5"/>
  <c r="K20" i="3" s="1"/>
  <c r="K7" i="5"/>
  <c r="K11" i="3" s="1"/>
  <c r="G10" i="7"/>
  <c r="G21" i="3" s="1"/>
  <c r="G7" i="7"/>
  <c r="G12" i="3" s="1"/>
  <c r="AC7" i="7"/>
  <c r="AC12" i="3" s="1"/>
  <c r="AC10" i="7"/>
  <c r="AC21" i="3" s="1"/>
  <c r="R7" i="7"/>
  <c r="R12" i="3" s="1"/>
  <c r="R10" i="7"/>
  <c r="R21" i="3" s="1"/>
  <c r="AB10" i="7"/>
  <c r="AB21" i="3" s="1"/>
  <c r="AB7" i="7"/>
  <c r="AB12" i="3" s="1"/>
  <c r="W10" i="7"/>
  <c r="W21" i="3" s="1"/>
  <c r="W7" i="7"/>
  <c r="W12" i="3" s="1"/>
  <c r="C10" i="7"/>
  <c r="C21" i="3" s="1"/>
  <c r="C7" i="7"/>
  <c r="C12" i="3" s="1"/>
  <c r="F7" i="7"/>
  <c r="F12" i="3" s="1"/>
  <c r="F10" i="7"/>
  <c r="F21" i="3" s="1"/>
  <c r="C10" i="5"/>
  <c r="C20" i="3" s="1"/>
  <c r="C7" i="5"/>
  <c r="C11" i="3" s="1"/>
  <c r="L7" i="5"/>
  <c r="L11" i="3" s="1"/>
  <c r="L10" i="5"/>
  <c r="L20" i="3" s="1"/>
  <c r="Y10" i="7"/>
  <c r="Y21" i="3" s="1"/>
  <c r="Y7" i="7"/>
  <c r="Y12" i="3" s="1"/>
  <c r="O7" i="5"/>
  <c r="O11" i="3" s="1"/>
  <c r="O10" i="5"/>
  <c r="O20" i="3" s="1"/>
  <c r="J10" i="7"/>
  <c r="J21" i="3" s="1"/>
  <c r="J7" i="7"/>
  <c r="J12" i="3" s="1"/>
  <c r="U7" i="5"/>
  <c r="U11" i="3" s="1"/>
  <c r="U10" i="5"/>
  <c r="U20" i="3" s="1"/>
  <c r="S10" i="7"/>
  <c r="S21" i="3" s="1"/>
  <c r="S7" i="7"/>
  <c r="S12" i="3" s="1"/>
  <c r="K7" i="7"/>
  <c r="K12" i="3" s="1"/>
  <c r="K10" i="7"/>
  <c r="K21" i="3" s="1"/>
  <c r="E10" i="5"/>
  <c r="E20" i="3" s="1"/>
  <c r="E7" i="5"/>
  <c r="E11" i="3" s="1"/>
  <c r="W10" i="5"/>
  <c r="W20" i="3" s="1"/>
  <c r="W7" i="5"/>
  <c r="W11" i="3" s="1"/>
  <c r="U7" i="7"/>
  <c r="U12" i="3" s="1"/>
  <c r="U10" i="7"/>
  <c r="U21" i="3" s="1"/>
  <c r="P7" i="7"/>
  <c r="P12" i="3" s="1"/>
  <c r="P10" i="7"/>
  <c r="P21" i="3" s="1"/>
  <c r="P10" i="5"/>
  <c r="P20" i="3" s="1"/>
  <c r="P7" i="5"/>
  <c r="P11" i="3" s="1"/>
  <c r="S7" i="5"/>
  <c r="S11" i="3" s="1"/>
  <c r="S10" i="5"/>
  <c r="S20" i="3" s="1"/>
  <c r="X10" i="5"/>
  <c r="X20" i="3" s="1"/>
  <c r="X7" i="5"/>
  <c r="X11" i="3" s="1"/>
  <c r="J7" i="5"/>
  <c r="J11" i="3" s="1"/>
  <c r="J10" i="5"/>
  <c r="J20" i="3" s="1"/>
  <c r="E10" i="7"/>
  <c r="E21" i="3" s="1"/>
  <c r="E7" i="7"/>
  <c r="E12" i="3" s="1"/>
  <c r="H7" i="7"/>
  <c r="H12" i="3" s="1"/>
  <c r="H10" i="7"/>
  <c r="H21" i="3" s="1"/>
  <c r="V10" i="5"/>
  <c r="V20" i="3" s="1"/>
  <c r="V7" i="5"/>
  <c r="V11" i="3" s="1"/>
  <c r="Z7" i="7"/>
  <c r="Z12" i="3" s="1"/>
  <c r="Z10" i="7"/>
  <c r="Z21" i="3" s="1"/>
  <c r="I7" i="7"/>
  <c r="I12" i="3" s="1"/>
  <c r="I10" i="7"/>
  <c r="I21" i="3" s="1"/>
  <c r="Q7" i="7"/>
  <c r="Q12" i="3" s="1"/>
  <c r="Q10" i="7"/>
  <c r="Q21" i="3" s="1"/>
  <c r="Q7" i="5"/>
  <c r="Q11" i="3" s="1"/>
  <c r="Q10" i="5"/>
  <c r="Q20" i="3" s="1"/>
  <c r="O10" i="7"/>
  <c r="O21" i="3" s="1"/>
  <c r="O7" i="7"/>
  <c r="O12" i="3" s="1"/>
  <c r="T10" i="5"/>
  <c r="T20" i="3" s="1"/>
  <c r="T7" i="5"/>
  <c r="T11" i="3" s="1"/>
  <c r="I4" i="3"/>
  <c r="I10" i="2"/>
  <c r="I19" i="3" s="1"/>
  <c r="I7" i="2"/>
  <c r="I10" i="3" s="1"/>
  <c r="AC10" i="4"/>
  <c r="AC18" i="3" s="1"/>
  <c r="O10" i="4"/>
  <c r="O18" i="3" s="1"/>
  <c r="O7" i="4"/>
  <c r="O9" i="3" s="1"/>
  <c r="F7" i="4"/>
  <c r="F9" i="3" s="1"/>
  <c r="F10" i="4"/>
  <c r="F18" i="3" s="1"/>
  <c r="W10" i="4"/>
  <c r="W18" i="3" s="1"/>
  <c r="W7" i="4"/>
  <c r="W9" i="3" s="1"/>
  <c r="Z4" i="3"/>
  <c r="Z10" i="2"/>
  <c r="Z19" i="3" s="1"/>
  <c r="Z7" i="2"/>
  <c r="Z10" i="3" s="1"/>
  <c r="M4" i="3"/>
  <c r="M7" i="2"/>
  <c r="M10" i="3" s="1"/>
  <c r="M10" i="2"/>
  <c r="M19" i="3" s="1"/>
  <c r="R4" i="3"/>
  <c r="R10" i="2"/>
  <c r="R19" i="3" s="1"/>
  <c r="R7" i="2"/>
  <c r="R10" i="3" s="1"/>
  <c r="C4" i="3"/>
  <c r="C10" i="2"/>
  <c r="C19" i="3" s="1"/>
  <c r="C7" i="2"/>
  <c r="C10" i="3" s="1"/>
  <c r="K4" i="3"/>
  <c r="K10" i="2"/>
  <c r="K19" i="3" s="1"/>
  <c r="K7" i="2"/>
  <c r="K10" i="3" s="1"/>
  <c r="Q7" i="4"/>
  <c r="Q9" i="3" s="1"/>
  <c r="Q10" i="4"/>
  <c r="Q18" i="3" s="1"/>
  <c r="Y4" i="3"/>
  <c r="Y10" i="2"/>
  <c r="Y19" i="3" s="1"/>
  <c r="Y7" i="2"/>
  <c r="Y10" i="3" s="1"/>
  <c r="E4" i="3"/>
  <c r="E10" i="2"/>
  <c r="E19" i="3" s="1"/>
  <c r="E7" i="2"/>
  <c r="E10" i="3" s="1"/>
  <c r="Q4" i="3"/>
  <c r="Q10" i="2"/>
  <c r="Q19" i="3" s="1"/>
  <c r="Q7" i="2"/>
  <c r="Q10" i="3" s="1"/>
  <c r="D10" i="4"/>
  <c r="D18" i="3" s="1"/>
  <c r="D7" i="4"/>
  <c r="D9" i="3" s="1"/>
  <c r="H4" i="3"/>
  <c r="H7" i="2"/>
  <c r="H10" i="3" s="1"/>
  <c r="H10" i="2"/>
  <c r="H19" i="3" s="1"/>
  <c r="W4" i="3"/>
  <c r="W10" i="2"/>
  <c r="W19" i="3" s="1"/>
  <c r="W7" i="2"/>
  <c r="W10" i="3" s="1"/>
  <c r="S10" i="4"/>
  <c r="S18" i="3" s="1"/>
  <c r="S7" i="4"/>
  <c r="S9" i="3" s="1"/>
  <c r="S4" i="3"/>
  <c r="S7" i="2"/>
  <c r="S10" i="3" s="1"/>
  <c r="S10" i="2"/>
  <c r="S19" i="3" s="1"/>
  <c r="N10" i="4"/>
  <c r="N18" i="3" s="1"/>
  <c r="N7" i="4"/>
  <c r="N9" i="3" s="1"/>
  <c r="X10" i="4"/>
  <c r="X18" i="3" s="1"/>
  <c r="X7" i="4"/>
  <c r="X9" i="3" s="1"/>
  <c r="E10" i="4"/>
  <c r="E18" i="3" s="1"/>
  <c r="E7" i="4"/>
  <c r="E9" i="3" s="1"/>
  <c r="T4" i="3"/>
  <c r="T7" i="2"/>
  <c r="T10" i="3" s="1"/>
  <c r="T10" i="2"/>
  <c r="T19" i="3" s="1"/>
  <c r="T10" i="4"/>
  <c r="T18" i="3" s="1"/>
  <c r="T7" i="4"/>
  <c r="T9" i="3" s="1"/>
  <c r="AB4" i="3"/>
  <c r="AB10" i="2"/>
  <c r="AB19" i="3" s="1"/>
  <c r="AB7" i="2"/>
  <c r="AB10" i="3" s="1"/>
  <c r="Y10" i="4"/>
  <c r="Y18" i="3" s="1"/>
  <c r="Y7" i="4"/>
  <c r="Y9" i="3" s="1"/>
  <c r="P10" i="4"/>
  <c r="P18" i="3" s="1"/>
  <c r="P7" i="4"/>
  <c r="P9" i="3" s="1"/>
  <c r="U10" i="4"/>
  <c r="U18" i="3" s="1"/>
  <c r="U7" i="4"/>
  <c r="U9" i="3" s="1"/>
  <c r="AC4" i="3"/>
  <c r="AC10" i="2"/>
  <c r="AC19" i="3" s="1"/>
  <c r="AC7" i="2"/>
  <c r="AC10" i="3" s="1"/>
  <c r="P4" i="3"/>
  <c r="P10" i="2"/>
  <c r="P19" i="3" s="1"/>
  <c r="P7" i="2"/>
  <c r="P10" i="3" s="1"/>
  <c r="I10" i="4"/>
  <c r="I18" i="3" s="1"/>
  <c r="I7" i="4"/>
  <c r="I9" i="3" s="1"/>
  <c r="U4" i="3"/>
  <c r="U10" i="2"/>
  <c r="U19" i="3" s="1"/>
  <c r="U7" i="2"/>
  <c r="U10" i="3" s="1"/>
  <c r="G4" i="3"/>
  <c r="G7" i="2"/>
  <c r="G10" i="3" s="1"/>
  <c r="G10" i="2"/>
  <c r="G19" i="3" s="1"/>
  <c r="AA4" i="3"/>
  <c r="AA7" i="2"/>
  <c r="AA10" i="3" s="1"/>
  <c r="AA10" i="2"/>
  <c r="AA19" i="3" s="1"/>
  <c r="AA10" i="4"/>
  <c r="AA18" i="3" s="1"/>
  <c r="AA7" i="4"/>
  <c r="AA9" i="3" s="1"/>
  <c r="R7" i="4"/>
  <c r="R9" i="3" s="1"/>
  <c r="R10" i="4"/>
  <c r="R18" i="3" s="1"/>
  <c r="J10" i="4"/>
  <c r="J18" i="3" s="1"/>
  <c r="J7" i="4"/>
  <c r="J9" i="3" s="1"/>
  <c r="C10" i="4"/>
  <c r="C18" i="3" s="1"/>
  <c r="C7" i="4"/>
  <c r="C9" i="3" s="1"/>
  <c r="C15" i="3" s="1"/>
  <c r="K7" i="4"/>
  <c r="K9" i="3" s="1"/>
  <c r="K10" i="4"/>
  <c r="K18" i="3" s="1"/>
  <c r="V7" i="4"/>
  <c r="V9" i="3" s="1"/>
  <c r="V10" i="4"/>
  <c r="V18" i="3" s="1"/>
  <c r="J4" i="3"/>
  <c r="J7" i="2"/>
  <c r="J10" i="3" s="1"/>
  <c r="J10" i="2"/>
  <c r="J19" i="3" s="1"/>
  <c r="M10" i="4"/>
  <c r="M18" i="3" s="1"/>
  <c r="M7" i="4"/>
  <c r="M9" i="3" s="1"/>
  <c r="L10" i="4"/>
  <c r="L18" i="3" s="1"/>
  <c r="L7" i="4"/>
  <c r="L9" i="3" s="1"/>
  <c r="G10" i="4"/>
  <c r="G18" i="3" s="1"/>
  <c r="G7" i="4"/>
  <c r="G9" i="3" s="1"/>
  <c r="H10" i="4"/>
  <c r="H18" i="3" s="1"/>
  <c r="H7" i="4"/>
  <c r="H9" i="3" s="1"/>
  <c r="X4" i="3"/>
  <c r="X10" i="2"/>
  <c r="X19" i="3" s="1"/>
  <c r="X7" i="2"/>
  <c r="X10" i="3" s="1"/>
  <c r="N4" i="3"/>
  <c r="N10" i="2"/>
  <c r="N19" i="3" s="1"/>
  <c r="N7" i="2"/>
  <c r="N10" i="3" s="1"/>
  <c r="D4" i="3"/>
  <c r="D10" i="2"/>
  <c r="D19" i="3" s="1"/>
  <c r="D7" i="2"/>
  <c r="D10" i="3" s="1"/>
  <c r="L4" i="3"/>
  <c r="L10" i="2"/>
  <c r="L19" i="3" s="1"/>
  <c r="L7" i="2"/>
  <c r="L10" i="3" s="1"/>
  <c r="O4" i="3"/>
  <c r="O10" i="2"/>
  <c r="O19" i="3" s="1"/>
  <c r="O7" i="2"/>
  <c r="O10" i="3" s="1"/>
  <c r="F4" i="3"/>
  <c r="F7" i="2"/>
  <c r="F10" i="3" s="1"/>
  <c r="F10" i="2"/>
  <c r="F19" i="3" s="1"/>
  <c r="V4" i="3"/>
  <c r="V10" i="2"/>
  <c r="V19" i="3" s="1"/>
  <c r="V7" i="2"/>
  <c r="V10" i="3" s="1"/>
  <c r="AB10" i="4"/>
  <c r="AB18" i="3" s="1"/>
  <c r="AB7" i="4"/>
  <c r="AB9" i="3" s="1"/>
  <c r="Z7" i="4"/>
  <c r="Z9" i="3" s="1"/>
  <c r="Z10" i="4"/>
  <c r="Z18" i="3" s="1"/>
</calcChain>
</file>

<file path=xl/sharedStrings.xml><?xml version="1.0" encoding="utf-8"?>
<sst xmlns="http://schemas.openxmlformats.org/spreadsheetml/2006/main" count="316" uniqueCount="84">
  <si>
    <t>Natural Gas Projected Account Forecast</t>
  </si>
  <si>
    <t>Data from 2023 IRP and Decarbonization Study</t>
  </si>
  <si>
    <t>Decarbonization Scenarios</t>
  </si>
  <si>
    <t>Assumptions</t>
  </si>
  <si>
    <t>No change to the electric account forecasts (only changes to the load forecast).</t>
  </si>
  <si>
    <t xml:space="preserve">All converted customers shared the same gas end-uses (cooking, water heater, and heating) - excluding dryer end use in approach since gas dryers have low existing saturation. </t>
  </si>
  <si>
    <t xml:space="preserve">Hybrid or backup end-use applications assumes no conversion. Therefore Sc 3 residential does not change from original forecast. For Sc 4 only new construction applications will convert. </t>
  </si>
  <si>
    <t xml:space="preserve"> </t>
  </si>
  <si>
    <t xml:space="preserve">The end-use with the largest number conversions represent the maximum number of converted customers. </t>
  </si>
  <si>
    <t>Take the end-use with the largest number conversions and subtract from the account forecast to approximate the change in total accounts.</t>
  </si>
  <si>
    <t>Repeated process with the end use with the smallest number of conversions (excluding dryers) to provide a range of likely customer accounts. This is done because the cooking end use has low electric adoption (meaning it may be feasible that convert all end uses except cooking end use).</t>
  </si>
  <si>
    <t>Commercial units conversion of accounts based on Heating End Use Only.</t>
  </si>
  <si>
    <t>Industrial assumes roughly 30% reduction in load by 2050. Assume similar trend for the account forecast.</t>
  </si>
  <si>
    <t>Commercial and Industrial does not include small transportation customers.</t>
  </si>
  <si>
    <t>Data broken out by Service Area and Vintage (where applicable)</t>
  </si>
  <si>
    <t>Units and converted accounts based on adoption rates within the Decarb Study</t>
  </si>
  <si>
    <t>PSE 2023 IRP Natural Gas Account Forecast</t>
  </si>
  <si>
    <t>Residential</t>
  </si>
  <si>
    <t>Commercial</t>
  </si>
  <si>
    <t>Industrial</t>
  </si>
  <si>
    <t>Adjusted Account Forecast - Max End Use</t>
  </si>
  <si>
    <t>Residential SC 1</t>
  </si>
  <si>
    <t>Residential SC 2</t>
  </si>
  <si>
    <t>Residential SC 3</t>
  </si>
  <si>
    <t>Residential SC 4</t>
  </si>
  <si>
    <t>Adjusted Account Forecast - Min End Use</t>
  </si>
  <si>
    <t>Residential SC1</t>
  </si>
  <si>
    <t>Customer Accounts</t>
  </si>
  <si>
    <t>Natural Gas Accounts (w/Growth)</t>
  </si>
  <si>
    <t>Max End Use Gas - Existing Customers (Other than Dryer)</t>
  </si>
  <si>
    <t>Max End Use Gas - New Customers (Other than Dryer)</t>
  </si>
  <si>
    <t>Total Max</t>
  </si>
  <si>
    <t>Min End Use Gas - Existing Customers (Other than Dryer)</t>
  </si>
  <si>
    <t>Min End Use Gas - New Customers (Other than Dryer)</t>
  </si>
  <si>
    <t>Total Min</t>
  </si>
  <si>
    <t>Customer Accounts - Combo Max</t>
  </si>
  <si>
    <t>Combo Region (w/Growth)</t>
  </si>
  <si>
    <t>Max End Use Gas Combo - Existing Customers (Other than Dryer)</t>
  </si>
  <si>
    <t>Max End Use Gas Combo - New Customers (Other than Dryer)</t>
  </si>
  <si>
    <t>Total Max Gas Combo Customer Accounts</t>
  </si>
  <si>
    <t>Customer Accounts - Combo Min</t>
  </si>
  <si>
    <t>Min End Use Gas Combo - Existing Customers (Other than Dryer)</t>
  </si>
  <si>
    <t>Min End Use Gas Combo - New Customers (Other than Dryer)</t>
  </si>
  <si>
    <t>Total Min Gas Combo Customer Accounts</t>
  </si>
  <si>
    <t>Customer Accounts - Gas Only Max</t>
  </si>
  <si>
    <t>Natural Gas Only Region (w/Growth)</t>
  </si>
  <si>
    <t>Max End Use Gas Only - Existing Customers (Other than Dryer)</t>
  </si>
  <si>
    <t>Max End Use Gas Only - New Customers (Other than Dryer)</t>
  </si>
  <si>
    <t>Total Max Gas Only Customer Accounts</t>
  </si>
  <si>
    <t>Customer Accounts - Gas Only Min</t>
  </si>
  <si>
    <t>Min End Use Gas Only - Existing Customers (Other than Dryer)</t>
  </si>
  <si>
    <t>Min End Use Gas Only - New Customers (Other than Dryer)</t>
  </si>
  <si>
    <t>Total Min Gas Only Customer Accounts</t>
  </si>
  <si>
    <t>Unit Data</t>
  </si>
  <si>
    <t>Gas Combo - Existing Customers</t>
  </si>
  <si>
    <t>Space Heat</t>
  </si>
  <si>
    <t>Dryer</t>
  </si>
  <si>
    <t>Cooking</t>
  </si>
  <si>
    <t>Water Heat</t>
  </si>
  <si>
    <t>Max End Use (Other than Dryer)</t>
  </si>
  <si>
    <t>Min End Use (Other than Dyer)</t>
  </si>
  <si>
    <t>Gas Only - Existing Customers</t>
  </si>
  <si>
    <t>Gas Combo - New Customers</t>
  </si>
  <si>
    <t>Gas Only - New Customers</t>
  </si>
  <si>
    <t>Residential SC2</t>
  </si>
  <si>
    <t>Residential SC3</t>
  </si>
  <si>
    <t>MAX = MIN</t>
  </si>
  <si>
    <t>Residential SC4</t>
  </si>
  <si>
    <t xml:space="preserve">Existing = Hybrid/Backup = 0, where MAX = MIN. </t>
  </si>
  <si>
    <t>Heating End Use Gas - Existing Customers</t>
  </si>
  <si>
    <t>Heating End Use Gas - New Customers</t>
  </si>
  <si>
    <t>Total</t>
  </si>
  <si>
    <t>Customer Accounts - Combo</t>
  </si>
  <si>
    <t>Total Gas Combo Customer Accounts</t>
  </si>
  <si>
    <t>Customer Accounts - Gas Only</t>
  </si>
  <si>
    <t>Total Gas Only Customer Accounts</t>
  </si>
  <si>
    <t>Customer Accounts (Estimated)</t>
  </si>
  <si>
    <t>Natural Gas Accounts</t>
  </si>
  <si>
    <t>Customer counts based on 2018 data (used as distributions). Assume load is proportional across service area.</t>
  </si>
  <si>
    <t>Electric Only</t>
  </si>
  <si>
    <t>Gas Only</t>
  </si>
  <si>
    <t>Combo</t>
  </si>
  <si>
    <t>Year</t>
  </si>
  <si>
    <t>Load Adjustment (Based on E3 and Cadmus 2021 IRP)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</si>
</sst>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9"/>
      <color theme="1"/>
      <name val="Calibri"/>
      <family val="2"/>
      <scheme val="minor"/>
    </font>
    <font>
      <sz val="9"/>
      <color theme="1"/>
      <name val="Calibri"/>
      <family val="2"/>
      <scheme val="minor"/>
    </font>
    <font>
      <b/>
      <sz val="9"/>
      <color theme="0"/>
      <name val="Calibri"/>
      <family val="2"/>
      <scheme val="minor"/>
    </font>
    <font>
      <b/>
      <sz val="9"/>
      <color theme="1"/>
      <name val="Calibri"/>
      <family val="2"/>
      <scheme val="minor"/>
    </font>
    <font>
      <sz val="11"/>
      <color theme="1"/>
      <name val="Calibri"/>
      <family val="2"/>
      <scheme val="minor"/>
    </font>
    <font>
      <sz val="10"/>
      <color theme="1"/>
      <name val="Calibri"/>
      <family val="2"/>
      <scheme val="minor"/>
    </font>
    <font>
      <sz val="8"/>
      <name val="Calibri"/>
      <family val="2"/>
      <scheme val="minor"/>
    </font>
    <font>
      <sz val="10"/>
      <name val="Arial"/>
      <family val="2"/>
    </font>
  </fonts>
  <fills count="5">
    <fill>
      <patternFill patternType="none"/>
    </fill>
    <fill>
      <patternFill patternType="gray125"/>
    </fill>
    <fill>
      <patternFill patternType="solid">
        <fgColor rgb="FFFFB3B3"/>
        <bgColor indexed="64"/>
      </patternFill>
    </fill>
    <fill>
      <patternFill patternType="solid">
        <fgColor rgb="FFFFEBEB"/>
        <bgColor indexed="64"/>
      </patternFill>
    </fill>
    <fill>
      <patternFill patternType="solid">
        <fgColor theme="9"/>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7" fillId="0" borderId="0"/>
    <xf numFmtId="0" fontId="5" fillId="0" borderId="0"/>
    <xf numFmtId="9" fontId="4" fillId="0" borderId="0" applyFont="0" applyFill="0" applyBorder="0" applyAlignment="0" applyProtection="0"/>
    <xf numFmtId="0" fontId="4" fillId="0" borderId="0"/>
    <xf numFmtId="43" fontId="4" fillId="0" borderId="0" applyFont="0" applyFill="0" applyBorder="0" applyAlignment="0" applyProtection="0"/>
  </cellStyleXfs>
  <cellXfs count="19">
    <xf numFmtId="0" fontId="0" fillId="0" borderId="0" xfId="0"/>
    <xf numFmtId="164" fontId="0" fillId="0" borderId="0" xfId="1" applyNumberFormat="1" applyFont="1"/>
    <xf numFmtId="164" fontId="0" fillId="0" borderId="0" xfId="0" applyNumberFormat="1"/>
    <xf numFmtId="0" fontId="0" fillId="0" borderId="0" xfId="0" applyAlignment="1">
      <alignment horizontal="left" indent="1"/>
    </xf>
    <xf numFmtId="0" fontId="0" fillId="0" borderId="0" xfId="1" applyNumberFormat="1" applyFont="1" applyAlignment="1">
      <alignment horizontal="left" indent="1"/>
    </xf>
    <xf numFmtId="0" fontId="3" fillId="2" borderId="0" xfId="0" applyFont="1" applyFill="1"/>
    <xf numFmtId="0" fontId="3" fillId="0" borderId="0" xfId="1" applyNumberFormat="1" applyFont="1"/>
    <xf numFmtId="0" fontId="3" fillId="0" borderId="0" xfId="1" applyNumberFormat="1" applyFont="1" applyAlignment="1">
      <alignment horizontal="left" indent="1"/>
    </xf>
    <xf numFmtId="0" fontId="3" fillId="0" borderId="0" xfId="0" applyFont="1"/>
    <xf numFmtId="164" fontId="3" fillId="0" borderId="0" xfId="1" applyNumberFormat="1" applyFont="1"/>
    <xf numFmtId="3" fontId="0" fillId="0" borderId="0" xfId="0" applyNumberFormat="1"/>
    <xf numFmtId="9" fontId="0" fillId="0" borderId="0" xfId="2" applyFont="1"/>
    <xf numFmtId="0" fontId="1" fillId="0" borderId="0" xfId="3" applyFont="1"/>
    <xf numFmtId="0" fontId="3" fillId="3" borderId="0" xfId="3" applyFont="1" applyFill="1"/>
    <xf numFmtId="0" fontId="2" fillId="4" borderId="0" xfId="1" applyNumberFormat="1" applyFont="1" applyFill="1"/>
    <xf numFmtId="0" fontId="2" fillId="4" borderId="0" xfId="0" applyFont="1" applyFill="1"/>
    <xf numFmtId="164" fontId="0" fillId="0" borderId="1" xfId="0" applyNumberFormat="1" applyBorder="1"/>
    <xf numFmtId="9" fontId="0" fillId="0" borderId="2" xfId="0" applyNumberFormat="1" applyBorder="1"/>
    <xf numFmtId="164" fontId="0" fillId="0" borderId="3" xfId="0" applyNumberFormat="1" applyBorder="1"/>
  </cellXfs>
  <cellStyles count="10">
    <cellStyle name="Comma" xfId="1" builtinId="3"/>
    <cellStyle name="Comma 2" xfId="9" xr:uid="{00000000-0005-0000-0000-000001000000}"/>
    <cellStyle name="Normal" xfId="0" builtinId="0"/>
    <cellStyle name="Normal 2" xfId="4" xr:uid="{00000000-0005-0000-0000-000003000000}"/>
    <cellStyle name="Normal 2 2" xfId="6" xr:uid="{00000000-0005-0000-0000-000004000000}"/>
    <cellStyle name="Normal 2 65" xfId="8" xr:uid="{00000000-0005-0000-0000-000005000000}"/>
    <cellStyle name="Normal 3" xfId="5" xr:uid="{00000000-0005-0000-0000-000006000000}"/>
    <cellStyle name="Normal 4" xfId="3" xr:uid="{00000000-0005-0000-0000-000007000000}"/>
    <cellStyle name="Percent" xfId="2" builtinId="5"/>
    <cellStyle name="Percent 2"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28575</xdr:rowOff>
    </xdr:from>
    <xdr:to>
      <xdr:col>13</xdr:col>
      <xdr:colOff>370474</xdr:colOff>
      <xdr:row>22</xdr:row>
      <xdr:rowOff>11967</xdr:rowOff>
    </xdr:to>
    <xdr:pic>
      <xdr:nvPicPr>
        <xdr:cNvPr id="2" name="Picture 1">
          <a:extLst>
            <a:ext uri="{FF2B5EF4-FFF2-40B4-BE49-F238E27FC236}">
              <a16:creationId xmlns:a16="http://schemas.microsoft.com/office/drawing/2014/main" id="{56A6A583-7C00-69C8-C9D0-833E21371419}"/>
            </a:ext>
          </a:extLst>
        </xdr:cNvPr>
        <xdr:cNvPicPr>
          <a:picLocks noChangeAspect="1"/>
        </xdr:cNvPicPr>
      </xdr:nvPicPr>
      <xdr:blipFill>
        <a:blip xmlns:r="http://schemas.openxmlformats.org/officeDocument/2006/relationships" r:embed="rId1"/>
        <a:stretch>
          <a:fillRect/>
        </a:stretch>
      </xdr:blipFill>
      <xdr:spPr>
        <a:xfrm>
          <a:off x="342900" y="790575"/>
          <a:ext cx="6256924" cy="257419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2:C37"/>
  <sheetViews>
    <sheetView showGridLines="0" workbookViewId="0"/>
  </sheetViews>
  <sheetFormatPr defaultRowHeight="12" x14ac:dyDescent="0.2"/>
  <cols>
    <col min="1" max="2" width="3.1640625" customWidth="1"/>
  </cols>
  <sheetData>
    <row r="2" spans="2:3" x14ac:dyDescent="0.2">
      <c r="B2" s="8" t="s">
        <v>0</v>
      </c>
      <c r="C2" s="8"/>
    </row>
    <row r="3" spans="2:3" x14ac:dyDescent="0.2">
      <c r="B3" s="8"/>
      <c r="C3" t="s">
        <v>1</v>
      </c>
    </row>
    <row r="5" spans="2:3" x14ac:dyDescent="0.2">
      <c r="C5" s="8" t="s">
        <v>2</v>
      </c>
    </row>
    <row r="25" spans="1:3" x14ac:dyDescent="0.2">
      <c r="B25" s="8" t="s">
        <v>3</v>
      </c>
    </row>
    <row r="26" spans="1:3" x14ac:dyDescent="0.2">
      <c r="B26">
        <v>1</v>
      </c>
      <c r="C26" t="s">
        <v>4</v>
      </c>
    </row>
    <row r="27" spans="1:3" x14ac:dyDescent="0.2">
      <c r="B27">
        <v>2</v>
      </c>
      <c r="C27" t="s">
        <v>5</v>
      </c>
    </row>
    <row r="28" spans="1:3" x14ac:dyDescent="0.2">
      <c r="B28">
        <v>3</v>
      </c>
      <c r="C28" t="s">
        <v>6</v>
      </c>
    </row>
    <row r="29" spans="1:3" x14ac:dyDescent="0.2">
      <c r="A29" t="s">
        <v>7</v>
      </c>
      <c r="B29">
        <v>4</v>
      </c>
      <c r="C29" t="s">
        <v>8</v>
      </c>
    </row>
    <row r="30" spans="1:3" x14ac:dyDescent="0.2">
      <c r="B30">
        <v>5</v>
      </c>
      <c r="C30" t="s">
        <v>9</v>
      </c>
    </row>
    <row r="31" spans="1:3" x14ac:dyDescent="0.2">
      <c r="B31">
        <v>6</v>
      </c>
      <c r="C31" t="s">
        <v>10</v>
      </c>
    </row>
    <row r="32" spans="1:3" x14ac:dyDescent="0.2">
      <c r="B32">
        <v>7</v>
      </c>
      <c r="C32" t="s">
        <v>11</v>
      </c>
    </row>
    <row r="33" spans="2:3" x14ac:dyDescent="0.2">
      <c r="B33">
        <v>8</v>
      </c>
      <c r="C33" t="s">
        <v>12</v>
      </c>
    </row>
    <row r="34" spans="2:3" x14ac:dyDescent="0.2">
      <c r="B34">
        <v>9</v>
      </c>
      <c r="C34" t="s">
        <v>13</v>
      </c>
    </row>
    <row r="36" spans="2:3" x14ac:dyDescent="0.2">
      <c r="C36" t="s">
        <v>14</v>
      </c>
    </row>
    <row r="37" spans="2:3" x14ac:dyDescent="0.2">
      <c r="C37" t="s">
        <v>15</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B3:AD23"/>
  <sheetViews>
    <sheetView tabSelected="1" workbookViewId="0">
      <selection activeCell="W35" sqref="W35"/>
    </sheetView>
  </sheetViews>
  <sheetFormatPr defaultRowHeight="12" x14ac:dyDescent="0.2"/>
  <cols>
    <col min="1" max="1" width="3.1640625" customWidth="1"/>
    <col min="2" max="2" width="40.1640625" bestFit="1" customWidth="1"/>
    <col min="3" max="21" width="11.5" bestFit="1" customWidth="1"/>
    <col min="22" max="29" width="13" bestFit="1" customWidth="1"/>
  </cols>
  <sheetData>
    <row r="3" spans="2:30" x14ac:dyDescent="0.2">
      <c r="B3" s="15" t="s">
        <v>16</v>
      </c>
      <c r="C3" s="14">
        <v>2024</v>
      </c>
      <c r="D3" s="14">
        <v>2025</v>
      </c>
      <c r="E3" s="14">
        <v>2026</v>
      </c>
      <c r="F3" s="14">
        <v>2027</v>
      </c>
      <c r="G3" s="14">
        <v>2028</v>
      </c>
      <c r="H3" s="14">
        <v>2029</v>
      </c>
      <c r="I3" s="14">
        <v>2030</v>
      </c>
      <c r="J3" s="14">
        <v>2031</v>
      </c>
      <c r="K3" s="14">
        <v>2032</v>
      </c>
      <c r="L3" s="14">
        <v>2033</v>
      </c>
      <c r="M3" s="14">
        <v>2034</v>
      </c>
      <c r="N3" s="14">
        <v>2035</v>
      </c>
      <c r="O3" s="14">
        <v>2036</v>
      </c>
      <c r="P3" s="14">
        <v>2037</v>
      </c>
      <c r="Q3" s="14">
        <v>2038</v>
      </c>
      <c r="R3" s="14">
        <v>2039</v>
      </c>
      <c r="S3" s="14">
        <v>2040</v>
      </c>
      <c r="T3" s="14">
        <v>2041</v>
      </c>
      <c r="U3" s="14">
        <v>2042</v>
      </c>
      <c r="V3" s="14">
        <v>2043</v>
      </c>
      <c r="W3" s="14">
        <v>2044</v>
      </c>
      <c r="X3" s="14">
        <v>2045</v>
      </c>
      <c r="Y3" s="14">
        <v>2046</v>
      </c>
      <c r="Z3" s="14">
        <v>2047</v>
      </c>
      <c r="AA3" s="14">
        <v>2048</v>
      </c>
      <c r="AB3" s="14">
        <v>2049</v>
      </c>
      <c r="AC3" s="14">
        <v>2050</v>
      </c>
    </row>
    <row r="4" spans="2:30" x14ac:dyDescent="0.2">
      <c r="B4" t="s">
        <v>17</v>
      </c>
      <c r="C4" s="1">
        <f>'Res-SC2'!C4</f>
        <v>831023.66666666674</v>
      </c>
      <c r="D4" s="1">
        <f>'Res-SC2'!D4</f>
        <v>840393</v>
      </c>
      <c r="E4" s="1">
        <f>'Res-SC2'!E4</f>
        <v>849567.75</v>
      </c>
      <c r="F4" s="1">
        <f>'Res-SC2'!F4</f>
        <v>858633.66666666651</v>
      </c>
      <c r="G4" s="1">
        <f>'Res-SC2'!G4</f>
        <v>867813.83333333337</v>
      </c>
      <c r="H4" s="1">
        <f>'Res-SC2'!H4</f>
        <v>877074.5</v>
      </c>
      <c r="I4" s="1">
        <f>'Res-SC2'!I4</f>
        <v>886321.75000000012</v>
      </c>
      <c r="J4" s="1">
        <f>'Res-SC2'!J4</f>
        <v>895573.66666666663</v>
      </c>
      <c r="K4" s="1">
        <f>'Res-SC2'!K4</f>
        <v>904825.91666666663</v>
      </c>
      <c r="L4" s="1">
        <f>'Res-SC2'!L4</f>
        <v>914017.16666666674</v>
      </c>
      <c r="M4" s="1">
        <f>'Res-SC2'!M4</f>
        <v>923176</v>
      </c>
      <c r="N4" s="1">
        <f>'Res-SC2'!N4</f>
        <v>932272.08333333349</v>
      </c>
      <c r="O4" s="1">
        <f>'Res-SC2'!O4</f>
        <v>941303.41666666663</v>
      </c>
      <c r="P4" s="1">
        <f>'Res-SC2'!P4</f>
        <v>950258.83333333337</v>
      </c>
      <c r="Q4" s="1">
        <f>'Res-SC2'!Q4</f>
        <v>959164.66666666686</v>
      </c>
      <c r="R4" s="1">
        <f>'Res-SC2'!R4</f>
        <v>968016.08333333337</v>
      </c>
      <c r="S4" s="1">
        <f>'Res-SC2'!S4</f>
        <v>976868.66666666674</v>
      </c>
      <c r="T4" s="1">
        <f>'Res-SC2'!T4</f>
        <v>985778</v>
      </c>
      <c r="U4" s="1">
        <f>'Res-SC2'!U4</f>
        <v>994680</v>
      </c>
      <c r="V4" s="1">
        <f>'Res-SC2'!V4</f>
        <v>1003601.4166666667</v>
      </c>
      <c r="W4" s="1">
        <f>'Res-SC2'!W4</f>
        <v>1012544.25</v>
      </c>
      <c r="X4" s="1">
        <f>'Res-SC2'!X4</f>
        <v>1021476.5</v>
      </c>
      <c r="Y4" s="1">
        <f>'Res-SC2'!Y4</f>
        <v>1030361.5000000001</v>
      </c>
      <c r="Z4" s="1">
        <f>'Res-SC2'!Z4</f>
        <v>1039146.1666666666</v>
      </c>
      <c r="AA4" s="1">
        <f>'Res-SC2'!AA4</f>
        <v>1047807.0833333335</v>
      </c>
      <c r="AB4" s="1">
        <f>'Res-SC2'!AB4</f>
        <v>1056307.5</v>
      </c>
      <c r="AC4" s="1">
        <f>'Res-SC2'!AC4</f>
        <v>1064609.666666667</v>
      </c>
    </row>
    <row r="5" spans="2:30" x14ac:dyDescent="0.2">
      <c r="B5" t="s">
        <v>18</v>
      </c>
      <c r="C5" s="1">
        <f>Com!C4</f>
        <v>58134</v>
      </c>
      <c r="D5" s="1">
        <f>Com!D4</f>
        <v>58278</v>
      </c>
      <c r="E5" s="1">
        <f>Com!E4</f>
        <v>58405</v>
      </c>
      <c r="F5" s="1">
        <f>Com!F4</f>
        <v>58553</v>
      </c>
      <c r="G5" s="1">
        <f>Com!G4</f>
        <v>58725</v>
      </c>
      <c r="H5" s="1">
        <f>Com!H4</f>
        <v>58910</v>
      </c>
      <c r="I5" s="1">
        <f>Com!I4</f>
        <v>59079</v>
      </c>
      <c r="J5" s="1">
        <f>Com!J4</f>
        <v>59238</v>
      </c>
      <c r="K5" s="1">
        <f>Com!K4</f>
        <v>59376</v>
      </c>
      <c r="L5" s="1">
        <f>Com!L4</f>
        <v>59525</v>
      </c>
      <c r="M5" s="1">
        <f>Com!M4</f>
        <v>59671</v>
      </c>
      <c r="N5" s="1">
        <f>Com!N4</f>
        <v>59797</v>
      </c>
      <c r="O5" s="1">
        <f>Com!O4</f>
        <v>59907</v>
      </c>
      <c r="P5" s="1">
        <f>Com!P4</f>
        <v>60000</v>
      </c>
      <c r="Q5" s="1">
        <f>Com!Q4</f>
        <v>60091</v>
      </c>
      <c r="R5" s="1">
        <f>Com!R4</f>
        <v>60181</v>
      </c>
      <c r="S5" s="1">
        <f>Com!S4</f>
        <v>60272</v>
      </c>
      <c r="T5" s="1">
        <f>Com!T4</f>
        <v>60371</v>
      </c>
      <c r="U5" s="1">
        <f>Com!U4</f>
        <v>60464</v>
      </c>
      <c r="V5" s="1">
        <f>Com!V4</f>
        <v>60547</v>
      </c>
      <c r="W5" s="1">
        <f>Com!W4</f>
        <v>60627</v>
      </c>
      <c r="X5" s="1">
        <f>Com!X4</f>
        <v>60710</v>
      </c>
      <c r="Y5" s="1">
        <f>Com!Y4</f>
        <v>60786</v>
      </c>
      <c r="Z5" s="1">
        <f>Com!Z4</f>
        <v>60825</v>
      </c>
      <c r="AA5" s="1">
        <f>Com!AA4</f>
        <v>60852</v>
      </c>
      <c r="AB5" s="1">
        <f>Com!AB4</f>
        <v>60871</v>
      </c>
      <c r="AC5" s="1">
        <f>Com!AC4</f>
        <v>60878</v>
      </c>
    </row>
    <row r="6" spans="2:30" x14ac:dyDescent="0.2">
      <c r="B6" t="s">
        <v>19</v>
      </c>
      <c r="C6" s="1">
        <f>Ind!C4</f>
        <v>2235</v>
      </c>
      <c r="D6" s="1">
        <f>Ind!D4</f>
        <v>2218</v>
      </c>
      <c r="E6" s="1">
        <f>Ind!E4</f>
        <v>2200</v>
      </c>
      <c r="F6" s="1">
        <f>Ind!F4</f>
        <v>2183</v>
      </c>
      <c r="G6" s="1">
        <f>Ind!G4</f>
        <v>2166</v>
      </c>
      <c r="H6" s="1">
        <f>Ind!H4</f>
        <v>2149</v>
      </c>
      <c r="I6" s="1">
        <f>Ind!I4</f>
        <v>2132</v>
      </c>
      <c r="J6" s="1">
        <f>Ind!J4</f>
        <v>2114</v>
      </c>
      <c r="K6" s="1">
        <f>Ind!K4</f>
        <v>2097</v>
      </c>
      <c r="L6" s="1">
        <f>Ind!L4</f>
        <v>2080</v>
      </c>
      <c r="M6" s="1">
        <f>Ind!M4</f>
        <v>2063</v>
      </c>
      <c r="N6" s="1">
        <f>Ind!N4</f>
        <v>2046</v>
      </c>
      <c r="O6" s="1">
        <f>Ind!O4</f>
        <v>2028</v>
      </c>
      <c r="P6" s="1">
        <f>Ind!P4</f>
        <v>2011</v>
      </c>
      <c r="Q6" s="1">
        <f>Ind!Q4</f>
        <v>1994</v>
      </c>
      <c r="R6" s="1">
        <f>Ind!R4</f>
        <v>1977</v>
      </c>
      <c r="S6" s="1">
        <f>Ind!S4</f>
        <v>1960</v>
      </c>
      <c r="T6" s="1">
        <f>Ind!T4</f>
        <v>1942</v>
      </c>
      <c r="U6" s="1">
        <f>Ind!U4</f>
        <v>1925</v>
      </c>
      <c r="V6" s="1">
        <f>Ind!V4</f>
        <v>1908</v>
      </c>
      <c r="W6" s="1">
        <f>Ind!W4</f>
        <v>1891</v>
      </c>
      <c r="X6" s="1">
        <f>Ind!X4</f>
        <v>1874</v>
      </c>
      <c r="Y6" s="1">
        <f>Ind!Y4</f>
        <v>1856</v>
      </c>
      <c r="Z6" s="1">
        <f>Ind!Z4</f>
        <v>1839</v>
      </c>
      <c r="AA6" s="1">
        <f>Ind!AA4</f>
        <v>1822</v>
      </c>
      <c r="AB6" s="1">
        <f>Ind!AB4</f>
        <v>1805</v>
      </c>
      <c r="AC6" s="1">
        <f>Ind!AC4</f>
        <v>1788</v>
      </c>
    </row>
    <row r="8" spans="2:30" x14ac:dyDescent="0.2">
      <c r="B8" s="15" t="s">
        <v>20</v>
      </c>
      <c r="C8" s="14">
        <v>2024</v>
      </c>
      <c r="D8" s="14">
        <v>2025</v>
      </c>
      <c r="E8" s="14">
        <v>2026</v>
      </c>
      <c r="F8" s="14">
        <v>2027</v>
      </c>
      <c r="G8" s="14">
        <v>2028</v>
      </c>
      <c r="H8" s="14">
        <v>2029</v>
      </c>
      <c r="I8" s="14">
        <v>2030</v>
      </c>
      <c r="J8" s="14">
        <v>2031</v>
      </c>
      <c r="K8" s="14">
        <v>2032</v>
      </c>
      <c r="L8" s="14">
        <v>2033</v>
      </c>
      <c r="M8" s="14">
        <v>2034</v>
      </c>
      <c r="N8" s="14">
        <v>2035</v>
      </c>
      <c r="O8" s="14">
        <v>2036</v>
      </c>
      <c r="P8" s="14">
        <v>2037</v>
      </c>
      <c r="Q8" s="14">
        <v>2038</v>
      </c>
      <c r="R8" s="14">
        <v>2039</v>
      </c>
      <c r="S8" s="14">
        <v>2040</v>
      </c>
      <c r="T8" s="14">
        <v>2041</v>
      </c>
      <c r="U8" s="14">
        <v>2042</v>
      </c>
      <c r="V8" s="14">
        <v>2043</v>
      </c>
      <c r="W8" s="14">
        <v>2044</v>
      </c>
      <c r="X8" s="14">
        <v>2045</v>
      </c>
      <c r="Y8" s="14">
        <v>2046</v>
      </c>
      <c r="Z8" s="14">
        <v>2047</v>
      </c>
      <c r="AA8" s="14">
        <v>2048</v>
      </c>
      <c r="AB8" s="14">
        <v>2049</v>
      </c>
      <c r="AC8" s="14">
        <v>2050</v>
      </c>
    </row>
    <row r="9" spans="2:30" x14ac:dyDescent="0.2">
      <c r="B9" t="s">
        <v>21</v>
      </c>
      <c r="C9" s="1">
        <f>'Res-SC1'!C7</f>
        <v>822682.64797970792</v>
      </c>
      <c r="D9" s="1">
        <f>'Res-SC1'!D7</f>
        <v>819833.35912935459</v>
      </c>
      <c r="E9" s="1">
        <f>'Res-SC1'!E7</f>
        <v>812394.21606502298</v>
      </c>
      <c r="F9" s="1">
        <f>'Res-SC1'!F7</f>
        <v>799702.06301905762</v>
      </c>
      <c r="G9" s="1">
        <f>'Res-SC1'!G7</f>
        <v>781409.6012958202</v>
      </c>
      <c r="H9" s="1">
        <f>'Res-SC1'!H7</f>
        <v>757357.93311213772</v>
      </c>
      <c r="I9" s="1">
        <f>'Res-SC1'!I7</f>
        <v>727825.87860702863</v>
      </c>
      <c r="J9" s="1">
        <f>'Res-SC1'!J7</f>
        <v>693591.00194136414</v>
      </c>
      <c r="K9" s="1">
        <f>'Res-SC1'!K7</f>
        <v>655715.33441811358</v>
      </c>
      <c r="L9" s="1">
        <f>'Res-SC1'!L7</f>
        <v>615322.08527746424</v>
      </c>
      <c r="M9" s="1">
        <f>'Res-SC1'!M7</f>
        <v>573425.5046084132</v>
      </c>
      <c r="N9" s="1">
        <f>'Res-SC1'!N7</f>
        <v>530813.93248481036</v>
      </c>
      <c r="O9" s="1">
        <f>'Res-SC1'!O7</f>
        <v>488184.27820952871</v>
      </c>
      <c r="P9" s="1">
        <f>'Res-SC1'!P7</f>
        <v>445533.4233677361</v>
      </c>
      <c r="Q9" s="1">
        <f>'Res-SC1'!Q7</f>
        <v>413497.68819661264</v>
      </c>
      <c r="R9" s="1">
        <f>'Res-SC1'!R7</f>
        <v>385309.35353257938</v>
      </c>
      <c r="S9" s="1">
        <f>'Res-SC1'!S7</f>
        <v>361637.18481630483</v>
      </c>
      <c r="T9" s="1">
        <f>'Res-SC1'!T7</f>
        <v>342934.81092936196</v>
      </c>
      <c r="U9" s="1">
        <f>'Res-SC1'!U7</f>
        <v>329291.19568123936</v>
      </c>
      <c r="V9" s="1">
        <f>'Res-SC1'!V7</f>
        <v>320422.20557572739</v>
      </c>
      <c r="W9" s="1">
        <f>'Res-SC1'!W7</f>
        <v>316293.01734376955</v>
      </c>
      <c r="X9" s="1">
        <f>'Res-SC1'!X7</f>
        <v>318787.44667707069</v>
      </c>
      <c r="Y9" s="1">
        <f>'Res-SC1'!Y7</f>
        <v>321268.68092671479</v>
      </c>
      <c r="Z9" s="1">
        <f>'Res-SC1'!Z7</f>
        <v>323721.89598637004</v>
      </c>
      <c r="AA9" s="1">
        <f>'Res-SC1'!AA7</f>
        <v>326022.05988257006</v>
      </c>
      <c r="AB9" s="1">
        <f>'Res-SC1'!AB7</f>
        <v>327890.36427815794</v>
      </c>
      <c r="AC9" s="1">
        <f>'Res-SC1'!AC7</f>
        <v>327894.90811548778</v>
      </c>
    </row>
    <row r="10" spans="2:30" x14ac:dyDescent="0.2">
      <c r="B10" t="s">
        <v>22</v>
      </c>
      <c r="C10" s="1">
        <f>'Res-SC2'!C7</f>
        <v>822682.64797970792</v>
      </c>
      <c r="D10" s="1">
        <f>'Res-SC2'!D7</f>
        <v>819833.35912935459</v>
      </c>
      <c r="E10" s="1">
        <f>'Res-SC2'!E7</f>
        <v>812394.21606502298</v>
      </c>
      <c r="F10" s="1">
        <f>'Res-SC2'!F7</f>
        <v>799702.06301905762</v>
      </c>
      <c r="G10" s="1">
        <f>'Res-SC2'!G7</f>
        <v>781409.6012958202</v>
      </c>
      <c r="H10" s="1">
        <f>'Res-SC2'!H7</f>
        <v>757357.93311213772</v>
      </c>
      <c r="I10" s="1">
        <f>'Res-SC2'!I7</f>
        <v>727825.87860702863</v>
      </c>
      <c r="J10" s="1">
        <f>'Res-SC2'!J7</f>
        <v>693591.00194136414</v>
      </c>
      <c r="K10" s="1">
        <f>'Res-SC2'!K7</f>
        <v>655715.33441811358</v>
      </c>
      <c r="L10" s="1">
        <f>'Res-SC2'!L7</f>
        <v>615322.08527746424</v>
      </c>
      <c r="M10" s="1">
        <f>'Res-SC2'!M7</f>
        <v>573425.5046084132</v>
      </c>
      <c r="N10" s="1">
        <f>'Res-SC2'!N7</f>
        <v>530813.93248481036</v>
      </c>
      <c r="O10" s="1">
        <f>'Res-SC2'!O7</f>
        <v>488184.27820952871</v>
      </c>
      <c r="P10" s="1">
        <f>'Res-SC2'!P7</f>
        <v>445533.4233677361</v>
      </c>
      <c r="Q10" s="1">
        <f>'Res-SC2'!Q7</f>
        <v>413497.68819661264</v>
      </c>
      <c r="R10" s="1">
        <f>'Res-SC2'!R7</f>
        <v>385309.35353257938</v>
      </c>
      <c r="S10" s="1">
        <f>'Res-SC2'!S7</f>
        <v>361637.18481630483</v>
      </c>
      <c r="T10" s="1">
        <f>'Res-SC2'!T7</f>
        <v>342934.81092936196</v>
      </c>
      <c r="U10" s="1">
        <f>'Res-SC2'!U7</f>
        <v>329291.19568123936</v>
      </c>
      <c r="V10" s="1">
        <f>'Res-SC2'!V7</f>
        <v>320422.20557572751</v>
      </c>
      <c r="W10" s="1">
        <f>'Res-SC2'!W7</f>
        <v>316293.01734376955</v>
      </c>
      <c r="X10" s="1">
        <f>'Res-SC2'!X7</f>
        <v>318787.44667707069</v>
      </c>
      <c r="Y10" s="1">
        <f>'Res-SC2'!Y7</f>
        <v>321268.68092671479</v>
      </c>
      <c r="Z10" s="1">
        <f>'Res-SC2'!Z7</f>
        <v>323721.89598637004</v>
      </c>
      <c r="AA10" s="1">
        <f>'Res-SC2'!AA7</f>
        <v>326022.05988257006</v>
      </c>
      <c r="AB10" s="1">
        <f>'Res-SC2'!AB7</f>
        <v>327890.36427815794</v>
      </c>
      <c r="AC10" s="1">
        <f>'Res-SC2'!AC7</f>
        <v>327894.90811548778</v>
      </c>
    </row>
    <row r="11" spans="2:30" x14ac:dyDescent="0.2">
      <c r="B11" t="s">
        <v>23</v>
      </c>
      <c r="C11" s="1">
        <f>'Res-SC3'!C7</f>
        <v>831023.66666666674</v>
      </c>
      <c r="D11" s="1">
        <f>'Res-SC3'!D7</f>
        <v>840393</v>
      </c>
      <c r="E11" s="1">
        <f>'Res-SC3'!E7</f>
        <v>849567.75</v>
      </c>
      <c r="F11" s="1">
        <f>'Res-SC3'!F7</f>
        <v>858633.66666666651</v>
      </c>
      <c r="G11" s="1">
        <f>'Res-SC3'!G7</f>
        <v>867813.83333333337</v>
      </c>
      <c r="H11" s="1">
        <f>'Res-SC3'!H7</f>
        <v>877074.5</v>
      </c>
      <c r="I11" s="1">
        <f>'Res-SC3'!I7</f>
        <v>886321.75000000012</v>
      </c>
      <c r="J11" s="1">
        <f>'Res-SC3'!J7</f>
        <v>895573.66666666663</v>
      </c>
      <c r="K11" s="1">
        <f>'Res-SC3'!K7</f>
        <v>904825.91666666663</v>
      </c>
      <c r="L11" s="1">
        <f>'Res-SC3'!L7</f>
        <v>914017.16666666674</v>
      </c>
      <c r="M11" s="1">
        <f>'Res-SC3'!M7</f>
        <v>923176</v>
      </c>
      <c r="N11" s="1">
        <f>'Res-SC3'!N7</f>
        <v>932272.08333333349</v>
      </c>
      <c r="O11" s="1">
        <f>'Res-SC3'!O7</f>
        <v>941303.41666666663</v>
      </c>
      <c r="P11" s="1">
        <f>'Res-SC3'!P7</f>
        <v>950258.83333333337</v>
      </c>
      <c r="Q11" s="1">
        <f>'Res-SC3'!Q7</f>
        <v>959164.66666666686</v>
      </c>
      <c r="R11" s="1">
        <f>'Res-SC3'!R7</f>
        <v>968016.08333333337</v>
      </c>
      <c r="S11" s="1">
        <f>'Res-SC3'!S7</f>
        <v>976868.66666666674</v>
      </c>
      <c r="T11" s="1">
        <f>'Res-SC3'!T7</f>
        <v>985778</v>
      </c>
      <c r="U11" s="1">
        <f>'Res-SC3'!U7</f>
        <v>994680</v>
      </c>
      <c r="V11" s="1">
        <f>'Res-SC3'!V7</f>
        <v>1003601.4166666667</v>
      </c>
      <c r="W11" s="1">
        <f>'Res-SC3'!W7</f>
        <v>1012544.25</v>
      </c>
      <c r="X11" s="1">
        <f>'Res-SC3'!X7</f>
        <v>1021476.5</v>
      </c>
      <c r="Y11" s="1">
        <f>'Res-SC3'!Y7</f>
        <v>1030361.5000000001</v>
      </c>
      <c r="Z11" s="1">
        <f>'Res-SC3'!Z7</f>
        <v>1039146.1666666666</v>
      </c>
      <c r="AA11" s="1">
        <f>'Res-SC3'!AA7</f>
        <v>1047807.0833333335</v>
      </c>
      <c r="AB11" s="1">
        <f>'Res-SC3'!AB7</f>
        <v>1056307.5</v>
      </c>
      <c r="AC11" s="1">
        <f>'Res-SC3'!AC7</f>
        <v>1064609.666666667</v>
      </c>
    </row>
    <row r="12" spans="2:30" x14ac:dyDescent="0.2">
      <c r="B12" t="s">
        <v>24</v>
      </c>
      <c r="C12" s="1">
        <f>'Res-SC4'!C7</f>
        <v>829925.23281393258</v>
      </c>
      <c r="D12" s="1">
        <f>'Res-SC4'!D7</f>
        <v>837704.91032697528</v>
      </c>
      <c r="E12" s="1">
        <f>'Res-SC4'!E7</f>
        <v>844757.33058750094</v>
      </c>
      <c r="F12" s="1">
        <f>'Res-SC4'!F7</f>
        <v>851072.58100961649</v>
      </c>
      <c r="G12" s="1">
        <f>'Res-SC4'!G7</f>
        <v>856741.46952035173</v>
      </c>
      <c r="H12" s="1">
        <f>'Res-SC4'!H7</f>
        <v>861711.95812368032</v>
      </c>
      <c r="I12" s="1">
        <f>'Res-SC4'!I7</f>
        <v>865971.263229865</v>
      </c>
      <c r="J12" s="1">
        <f>'Res-SC4'!J7</f>
        <v>869627.27996844798</v>
      </c>
      <c r="K12" s="1">
        <f>'Res-SC4'!K7</f>
        <v>872814.8981818246</v>
      </c>
      <c r="L12" s="1">
        <f>'Res-SC4'!L7</f>
        <v>875662.07831169863</v>
      </c>
      <c r="M12" s="1">
        <f>'Res-SC4'!M7</f>
        <v>878308.74620833632</v>
      </c>
      <c r="N12" s="1">
        <f>'Res-SC4'!N7</f>
        <v>880848.92780701746</v>
      </c>
      <c r="O12" s="1">
        <f>'Res-SC4'!O7</f>
        <v>883371.02725401986</v>
      </c>
      <c r="P12" s="1">
        <f>'Res-SC4'!P7</f>
        <v>885871.92613451125</v>
      </c>
      <c r="Q12" s="1">
        <f>'Res-SC4'!Q7</f>
        <v>888358.97832227591</v>
      </c>
      <c r="R12" s="1">
        <f>'Res-SC4'!R7</f>
        <v>890830.83405566926</v>
      </c>
      <c r="S12" s="1">
        <f>'Res-SC4'!S7</f>
        <v>893303.01559359767</v>
      </c>
      <c r="T12" s="1">
        <f>'Res-SC4'!T7</f>
        <v>895791.04519496625</v>
      </c>
      <c r="U12" s="1">
        <f>'Res-SC4'!U7</f>
        <v>898277.02688211657</v>
      </c>
      <c r="V12" s="1">
        <f>'Res-SC4'!V7</f>
        <v>900768.43088759517</v>
      </c>
      <c r="W12" s="1">
        <f>'Res-SC4'!W7</f>
        <v>903265.81573346152</v>
      </c>
      <c r="X12" s="1">
        <f>'Res-SC4'!X7</f>
        <v>905760.24506676279</v>
      </c>
      <c r="Y12" s="1">
        <f>'Res-SC4'!Y7</f>
        <v>908241.47931640688</v>
      </c>
      <c r="Z12" s="1">
        <f>'Res-SC4'!Z7</f>
        <v>910694.69437606214</v>
      </c>
      <c r="AA12" s="1">
        <f>'Res-SC4'!AA7</f>
        <v>912994.85827226215</v>
      </c>
      <c r="AB12" s="1">
        <f>'Res-SC4'!AB7</f>
        <v>914863.16266785003</v>
      </c>
      <c r="AC12" s="1">
        <f>'Res-SC4'!AC7</f>
        <v>916687.89374686475</v>
      </c>
    </row>
    <row r="13" spans="2:30" x14ac:dyDescent="0.2">
      <c r="B13" t="s">
        <v>18</v>
      </c>
      <c r="C13" s="1">
        <f>Com!C7</f>
        <v>58064.450920371244</v>
      </c>
      <c r="D13" s="1">
        <f>Com!D7</f>
        <v>58060.884053849819</v>
      </c>
      <c r="E13" s="1">
        <f>Com!E7</f>
        <v>57941.850021313949</v>
      </c>
      <c r="F13" s="1">
        <f>Com!F7</f>
        <v>57726.889025253717</v>
      </c>
      <c r="G13" s="1">
        <f>Com!G7</f>
        <v>57401.037864013852</v>
      </c>
      <c r="H13" s="1">
        <f>Com!H7</f>
        <v>56930.924533321675</v>
      </c>
      <c r="I13" s="1">
        <f>Com!I7</f>
        <v>56277.2543684876</v>
      </c>
      <c r="J13" s="1">
        <f>Com!J7</f>
        <v>55442.472651884484</v>
      </c>
      <c r="K13" s="1">
        <f>Com!K7</f>
        <v>54429.607959447792</v>
      </c>
      <c r="L13" s="1">
        <f>Com!L7</f>
        <v>53284.213746237197</v>
      </c>
      <c r="M13" s="1">
        <f>Com!M7</f>
        <v>52028.498589122151</v>
      </c>
      <c r="N13" s="1">
        <f>Com!N7</f>
        <v>50685.877549686913</v>
      </c>
      <c r="O13" s="1">
        <f>Com!O7</f>
        <v>49289.628935485307</v>
      </c>
      <c r="P13" s="1">
        <f>Com!P7</f>
        <v>47861.808874681934</v>
      </c>
      <c r="Q13" s="1">
        <f>Com!Q7</f>
        <v>46432.727447223187</v>
      </c>
      <c r="R13" s="1">
        <f>Com!R7</f>
        <v>45003.320424122576</v>
      </c>
      <c r="S13" s="1">
        <f>Com!S7</f>
        <v>43593.504062411404</v>
      </c>
      <c r="T13" s="1">
        <f>Com!T7</f>
        <v>42202.574485668993</v>
      </c>
      <c r="U13" s="1">
        <f>Com!U7</f>
        <v>40823.123737719638</v>
      </c>
      <c r="V13" s="1">
        <f>Com!V7</f>
        <v>39455.142267417628</v>
      </c>
      <c r="W13" s="1">
        <f>Com!W7</f>
        <v>38105.606276700215</v>
      </c>
      <c r="X13" s="1">
        <f>Com!X7</f>
        <v>36780.158483981002</v>
      </c>
      <c r="Y13" s="1">
        <f>Com!Y7</f>
        <v>35473.81170606357</v>
      </c>
      <c r="Z13" s="1">
        <f>Com!Z7</f>
        <v>34229.550456530822</v>
      </c>
      <c r="AA13" s="1">
        <f>Com!AA7</f>
        <v>33039.999914355329</v>
      </c>
      <c r="AB13" s="1">
        <f>Com!AB7</f>
        <v>31910.074463931782</v>
      </c>
      <c r="AC13" s="1">
        <f>Com!AC7</f>
        <v>30855.297785924118</v>
      </c>
    </row>
    <row r="14" spans="2:30" x14ac:dyDescent="0.2">
      <c r="B14" t="s">
        <v>19</v>
      </c>
      <c r="C14" s="1">
        <f>Ind!C7</f>
        <v>2212.65</v>
      </c>
      <c r="D14" s="1">
        <f>Ind!D7</f>
        <v>2173.64</v>
      </c>
      <c r="E14" s="1">
        <f>Ind!E7</f>
        <v>2134</v>
      </c>
      <c r="F14" s="1">
        <f>Ind!F7</f>
        <v>2095.6800000000003</v>
      </c>
      <c r="G14" s="1">
        <f>Ind!G7</f>
        <v>2036.04</v>
      </c>
      <c r="H14" s="1">
        <f>Ind!H7</f>
        <v>1998.5700000000002</v>
      </c>
      <c r="I14" s="1">
        <f>Ind!I7</f>
        <v>1961.44</v>
      </c>
      <c r="J14" s="1">
        <f>Ind!J7</f>
        <v>1923.7400000000002</v>
      </c>
      <c r="K14" s="1">
        <f>Ind!K7</f>
        <v>1887.3</v>
      </c>
      <c r="L14" s="1">
        <f>Ind!L7</f>
        <v>1851.2</v>
      </c>
      <c r="M14" s="1">
        <f>Ind!M7</f>
        <v>1815.44</v>
      </c>
      <c r="N14" s="1">
        <f>Ind!N7</f>
        <v>1780.02</v>
      </c>
      <c r="O14" s="1">
        <f>Ind!O7</f>
        <v>1744.08</v>
      </c>
      <c r="P14" s="1">
        <f>Ind!P7</f>
        <v>1709.35</v>
      </c>
      <c r="Q14" s="1">
        <f>Ind!Q7</f>
        <v>1674.96</v>
      </c>
      <c r="R14" s="1">
        <f>Ind!R7</f>
        <v>1640.9099999999999</v>
      </c>
      <c r="S14" s="1">
        <f>Ind!S7</f>
        <v>1607.1999999999998</v>
      </c>
      <c r="T14" s="1">
        <f>Ind!T7</f>
        <v>1573.02</v>
      </c>
      <c r="U14" s="1">
        <f>Ind!U7</f>
        <v>1540</v>
      </c>
      <c r="V14" s="1">
        <f>Ind!V7</f>
        <v>1507.3200000000002</v>
      </c>
      <c r="W14" s="1">
        <f>Ind!W7</f>
        <v>1456.0700000000002</v>
      </c>
      <c r="X14" s="1">
        <f>Ind!X7</f>
        <v>1424.24</v>
      </c>
      <c r="Y14" s="1">
        <f>Ind!Y7</f>
        <v>1392</v>
      </c>
      <c r="Z14" s="1">
        <f>Ind!Z7</f>
        <v>1360.86</v>
      </c>
      <c r="AA14" s="1">
        <f>Ind!AA7</f>
        <v>1330.06</v>
      </c>
      <c r="AB14" s="1">
        <f>Ind!AB7</f>
        <v>1299.5999999999999</v>
      </c>
      <c r="AC14" s="1">
        <f>Ind!AC7</f>
        <v>1269.48</v>
      </c>
    </row>
    <row r="15" spans="2:30" x14ac:dyDescent="0.2">
      <c r="C15" s="16">
        <f>C9+C13+C14</f>
        <v>882959.74890007917</v>
      </c>
      <c r="AC15" s="18">
        <f>AC9+AC13+AC14</f>
        <v>360019.68590141187</v>
      </c>
      <c r="AD15" s="17">
        <f>(AC15-C15)/C15</f>
        <v>-0.59225809970398346</v>
      </c>
    </row>
    <row r="17" spans="2:29" x14ac:dyDescent="0.2">
      <c r="B17" s="15" t="s">
        <v>25</v>
      </c>
      <c r="C17" s="14">
        <v>2024</v>
      </c>
      <c r="D17" s="14">
        <v>2025</v>
      </c>
      <c r="E17" s="14">
        <v>2026</v>
      </c>
      <c r="F17" s="14">
        <v>2027</v>
      </c>
      <c r="G17" s="14">
        <v>2028</v>
      </c>
      <c r="H17" s="14">
        <v>2029</v>
      </c>
      <c r="I17" s="14">
        <v>2030</v>
      </c>
      <c r="J17" s="14">
        <v>2031</v>
      </c>
      <c r="K17" s="14">
        <v>2032</v>
      </c>
      <c r="L17" s="14">
        <v>2033</v>
      </c>
      <c r="M17" s="14">
        <v>2034</v>
      </c>
      <c r="N17" s="14">
        <v>2035</v>
      </c>
      <c r="O17" s="14">
        <v>2036</v>
      </c>
      <c r="P17" s="14">
        <v>2037</v>
      </c>
      <c r="Q17" s="14">
        <v>2038</v>
      </c>
      <c r="R17" s="14">
        <v>2039</v>
      </c>
      <c r="S17" s="14">
        <v>2040</v>
      </c>
      <c r="T17" s="14">
        <v>2041</v>
      </c>
      <c r="U17" s="14">
        <v>2042</v>
      </c>
      <c r="V17" s="14">
        <v>2043</v>
      </c>
      <c r="W17" s="14">
        <v>2044</v>
      </c>
      <c r="X17" s="14">
        <v>2045</v>
      </c>
      <c r="Y17" s="14">
        <v>2046</v>
      </c>
      <c r="Z17" s="14">
        <v>2047</v>
      </c>
      <c r="AA17" s="14">
        <v>2048</v>
      </c>
      <c r="AB17" s="14">
        <v>2049</v>
      </c>
      <c r="AC17" s="14">
        <v>2050</v>
      </c>
    </row>
    <row r="18" spans="2:29" x14ac:dyDescent="0.2">
      <c r="B18" t="s">
        <v>21</v>
      </c>
      <c r="C18" s="1">
        <f>'Res-SC1'!C10</f>
        <v>830440.00871163304</v>
      </c>
      <c r="D18" s="1">
        <f>'Res-SC1'!D10</f>
        <v>838670.55100502609</v>
      </c>
      <c r="E18" s="1">
        <f>'Res-SC1'!E10</f>
        <v>845855.03428696073</v>
      </c>
      <c r="F18" s="1">
        <f>'Res-SC1'!F10</f>
        <v>851740.42363868665</v>
      </c>
      <c r="G18" s="1">
        <f>'Res-SC1'!G10</f>
        <v>856188.62160425354</v>
      </c>
      <c r="H18" s="1">
        <f>'Res-SC1'!H10</f>
        <v>858902.87167649227</v>
      </c>
      <c r="I18" s="1">
        <f>'Res-SC1'!I10</f>
        <v>859673.13630745339</v>
      </c>
      <c r="J18" s="1">
        <f>'Res-SC1'!J10</f>
        <v>858511.40952747758</v>
      </c>
      <c r="K18" s="1">
        <f>'Res-SC1'!K10</f>
        <v>855543.93542040174</v>
      </c>
      <c r="L18" s="1">
        <f>'Res-SC1'!L10</f>
        <v>850972.85770294128</v>
      </c>
      <c r="M18" s="1">
        <f>'Res-SC1'!M10</f>
        <v>845093.43325896189</v>
      </c>
      <c r="N18" s="1">
        <f>'Res-SC1'!N10</f>
        <v>838188.47592645139</v>
      </c>
      <c r="O18" s="1">
        <f>'Res-SC1'!O10</f>
        <v>830526.91261799948</v>
      </c>
      <c r="P18" s="1">
        <f>'Res-SC1'!P10</f>
        <v>822331.43727444869</v>
      </c>
      <c r="Q18" s="1">
        <f>'Res-SC1'!Q10</f>
        <v>813782.20082090027</v>
      </c>
      <c r="R18" s="1">
        <f>'Res-SC1'!R10</f>
        <v>805004.10517535743</v>
      </c>
      <c r="S18" s="1">
        <f>'Res-SC1'!S10</f>
        <v>796093.83442086342</v>
      </c>
      <c r="T18" s="1">
        <f>'Res-SC1'!T10</f>
        <v>787155.7643477245</v>
      </c>
      <c r="U18" s="1">
        <f>'Res-SC1'!U10</f>
        <v>778188.35573604482</v>
      </c>
      <c r="V18" s="1">
        <f>'Res-SC1'!V10</f>
        <v>769285.71084317169</v>
      </c>
      <c r="W18" s="1">
        <f>'Res-SC1'!W10</f>
        <v>760600.30158554786</v>
      </c>
      <c r="X18" s="1">
        <f>'Res-SC1'!X10</f>
        <v>752107.08165682864</v>
      </c>
      <c r="Y18" s="1">
        <f>'Res-SC1'!Y10</f>
        <v>743986.71399980946</v>
      </c>
      <c r="Z18" s="1">
        <f>'Res-SC1'!Z10</f>
        <v>737855.4459770415</v>
      </c>
      <c r="AA18" s="1">
        <f>'Res-SC1'!AA10</f>
        <v>733278.6069424767</v>
      </c>
      <c r="AB18" s="1">
        <f>'Res-SC1'!AB10</f>
        <v>728892.8237642172</v>
      </c>
      <c r="AC18" s="1">
        <f>'Res-SC1'!AC10</f>
        <v>727732.60982259177</v>
      </c>
    </row>
    <row r="19" spans="2:29" x14ac:dyDescent="0.2">
      <c r="B19" t="s">
        <v>22</v>
      </c>
      <c r="C19" s="1">
        <f>'Res-SC2'!C10</f>
        <v>830440.00871163304</v>
      </c>
      <c r="D19" s="1">
        <f>'Res-SC2'!D10</f>
        <v>838670.55100502609</v>
      </c>
      <c r="E19" s="1">
        <f>'Res-SC2'!E10</f>
        <v>845855.03428696073</v>
      </c>
      <c r="F19" s="1">
        <f>'Res-SC2'!F10</f>
        <v>851740.42363868665</v>
      </c>
      <c r="G19" s="1">
        <f>'Res-SC2'!G10</f>
        <v>856188.62160425354</v>
      </c>
      <c r="H19" s="1">
        <f>'Res-SC2'!H10</f>
        <v>858902.87167649227</v>
      </c>
      <c r="I19" s="1">
        <f>'Res-SC2'!I10</f>
        <v>859673.13630745339</v>
      </c>
      <c r="J19" s="1">
        <f>'Res-SC2'!J10</f>
        <v>858511.40952747758</v>
      </c>
      <c r="K19" s="1">
        <f>'Res-SC2'!K10</f>
        <v>855543.93542040174</v>
      </c>
      <c r="L19" s="1">
        <f>'Res-SC2'!L10</f>
        <v>850972.85770294128</v>
      </c>
      <c r="M19" s="1">
        <f>'Res-SC2'!M10</f>
        <v>845093.43325896189</v>
      </c>
      <c r="N19" s="1">
        <f>'Res-SC2'!N10</f>
        <v>838188.47592645139</v>
      </c>
      <c r="O19" s="1">
        <f>'Res-SC2'!O10</f>
        <v>830526.91261799948</v>
      </c>
      <c r="P19" s="1">
        <f>'Res-SC2'!P10</f>
        <v>822331.43727444869</v>
      </c>
      <c r="Q19" s="1">
        <f>'Res-SC2'!Q10</f>
        <v>813782.20082090027</v>
      </c>
      <c r="R19" s="1">
        <f>'Res-SC2'!R10</f>
        <v>805004.10517535743</v>
      </c>
      <c r="S19" s="1">
        <f>'Res-SC2'!S10</f>
        <v>796093.83442086342</v>
      </c>
      <c r="T19" s="1">
        <f>'Res-SC2'!T10</f>
        <v>787155.7643477245</v>
      </c>
      <c r="U19" s="1">
        <f>'Res-SC2'!U10</f>
        <v>778188.35573604482</v>
      </c>
      <c r="V19" s="1">
        <f>'Res-SC2'!V10</f>
        <v>769285.71084317169</v>
      </c>
      <c r="W19" s="1">
        <f>'Res-SC2'!W10</f>
        <v>760600.30158554786</v>
      </c>
      <c r="X19" s="1">
        <f>'Res-SC2'!X10</f>
        <v>752107.08165682864</v>
      </c>
      <c r="Y19" s="1">
        <f>'Res-SC2'!Y10</f>
        <v>743986.71399980946</v>
      </c>
      <c r="Z19" s="1">
        <f>'Res-SC2'!Z10</f>
        <v>737855.4459770415</v>
      </c>
      <c r="AA19" s="1">
        <f>'Res-SC2'!AA10</f>
        <v>733278.6069424767</v>
      </c>
      <c r="AB19" s="1">
        <f>'Res-SC2'!AB10</f>
        <v>728892.8237642172</v>
      </c>
      <c r="AC19" s="1">
        <f>'Res-SC2'!AC10</f>
        <v>727732.60982259177</v>
      </c>
    </row>
    <row r="20" spans="2:29" x14ac:dyDescent="0.2">
      <c r="B20" t="s">
        <v>23</v>
      </c>
      <c r="C20" s="1">
        <f>'Res-SC3'!C10</f>
        <v>831023.66666666674</v>
      </c>
      <c r="D20" s="1">
        <f>'Res-SC3'!D10</f>
        <v>840393</v>
      </c>
      <c r="E20" s="1">
        <f>'Res-SC3'!E10</f>
        <v>849567.75</v>
      </c>
      <c r="F20" s="1">
        <f>'Res-SC3'!F10</f>
        <v>858633.66666666651</v>
      </c>
      <c r="G20" s="1">
        <f>'Res-SC3'!G10</f>
        <v>867813.83333333337</v>
      </c>
      <c r="H20" s="1">
        <f>'Res-SC3'!H10</f>
        <v>877074.5</v>
      </c>
      <c r="I20" s="1">
        <f>'Res-SC3'!I10</f>
        <v>886321.75000000012</v>
      </c>
      <c r="J20" s="1">
        <f>'Res-SC3'!J10</f>
        <v>895573.66666666663</v>
      </c>
      <c r="K20" s="1">
        <f>'Res-SC3'!K10</f>
        <v>904825.91666666663</v>
      </c>
      <c r="L20" s="1">
        <f>'Res-SC3'!L10</f>
        <v>914017.16666666674</v>
      </c>
      <c r="M20" s="1">
        <f>'Res-SC3'!M10</f>
        <v>923176</v>
      </c>
      <c r="N20" s="1">
        <f>'Res-SC3'!N10</f>
        <v>932272.08333333349</v>
      </c>
      <c r="O20" s="1">
        <f>'Res-SC3'!O10</f>
        <v>941303.41666666663</v>
      </c>
      <c r="P20" s="1">
        <f>'Res-SC3'!P10</f>
        <v>950258.83333333337</v>
      </c>
      <c r="Q20" s="1">
        <f>'Res-SC3'!Q10</f>
        <v>959164.66666666686</v>
      </c>
      <c r="R20" s="1">
        <f>'Res-SC3'!R10</f>
        <v>968016.08333333337</v>
      </c>
      <c r="S20" s="1">
        <f>'Res-SC3'!S10</f>
        <v>976868.66666666674</v>
      </c>
      <c r="T20" s="1">
        <f>'Res-SC3'!T10</f>
        <v>985778</v>
      </c>
      <c r="U20" s="1">
        <f>'Res-SC3'!U10</f>
        <v>994680</v>
      </c>
      <c r="V20" s="1">
        <f>'Res-SC3'!V10</f>
        <v>1003601.4166666667</v>
      </c>
      <c r="W20" s="1">
        <f>'Res-SC3'!W10</f>
        <v>1012544.25</v>
      </c>
      <c r="X20" s="1">
        <f>'Res-SC3'!X10</f>
        <v>1021476.5</v>
      </c>
      <c r="Y20" s="1">
        <f>'Res-SC3'!Y10</f>
        <v>1030361.5000000001</v>
      </c>
      <c r="Z20" s="1">
        <f>'Res-SC3'!Z10</f>
        <v>1039146.1666666666</v>
      </c>
      <c r="AA20" s="1">
        <f>'Res-SC3'!AA10</f>
        <v>1047807.0833333335</v>
      </c>
      <c r="AB20" s="1">
        <f>'Res-SC3'!AB10</f>
        <v>1056307.5</v>
      </c>
      <c r="AC20" s="1">
        <f>'Res-SC3'!AC10</f>
        <v>1064609.666666667</v>
      </c>
    </row>
    <row r="21" spans="2:29" x14ac:dyDescent="0.2">
      <c r="B21" t="s">
        <v>24</v>
      </c>
      <c r="C21" s="1">
        <f>'Res-SC4'!C10</f>
        <v>830778.8154428174</v>
      </c>
      <c r="D21" s="1">
        <f>'Res-SC4'!D10</f>
        <v>839674.28332291264</v>
      </c>
      <c r="E21" s="1">
        <f>'Res-SC4'!E10</f>
        <v>848030.98818902147</v>
      </c>
      <c r="F21" s="1">
        <f>'Res-SC4'!F10</f>
        <v>855798.81352138228</v>
      </c>
      <c r="G21" s="1">
        <f>'Res-SC4'!G10</f>
        <v>863033.35669944319</v>
      </c>
      <c r="H21" s="1">
        <f>'Res-SC4'!H10</f>
        <v>869588.51275467838</v>
      </c>
      <c r="I21" s="1">
        <f>'Res-SC4'!I10</f>
        <v>875335.36419840774</v>
      </c>
      <c r="J21" s="1">
        <f>'Res-SC4'!J10</f>
        <v>880285.90506097185</v>
      </c>
      <c r="K21" s="1">
        <f>'Res-SC4'!K10</f>
        <v>884490.6673708898</v>
      </c>
      <c r="L21" s="1">
        <f>'Res-SC4'!L10</f>
        <v>888019.29874806979</v>
      </c>
      <c r="M21" s="1">
        <f>'Res-SC4'!M10</f>
        <v>891003.38442738145</v>
      </c>
      <c r="N21" s="1">
        <f>'Res-SC4'!N10</f>
        <v>893556.00468489015</v>
      </c>
      <c r="O21" s="1">
        <f>'Res-SC4'!O10</f>
        <v>895789.75288930966</v>
      </c>
      <c r="P21" s="1">
        <f>'Res-SC4'!P10</f>
        <v>897796.00280462683</v>
      </c>
      <c r="Q21" s="1">
        <f>'Res-SC4'!Q10</f>
        <v>899652.7674406108</v>
      </c>
      <c r="R21" s="1">
        <f>'Res-SC4'!R10</f>
        <v>901410.66659502324</v>
      </c>
      <c r="S21" s="1">
        <f>'Res-SC4'!S10</f>
        <v>903115.51724682888</v>
      </c>
      <c r="T21" s="1">
        <f>'Res-SC4'!T10</f>
        <v>904792.61185332108</v>
      </c>
      <c r="U21" s="1">
        <f>'Res-SC4'!U10</f>
        <v>906439.30480354861</v>
      </c>
      <c r="V21" s="1">
        <f>'Res-SC4'!V10</f>
        <v>908089.58945093583</v>
      </c>
      <c r="W21" s="1">
        <f>'Res-SC4'!W10</f>
        <v>909743.83575570548</v>
      </c>
      <c r="X21" s="1">
        <f>'Res-SC4'!X10</f>
        <v>911396.12435429776</v>
      </c>
      <c r="Y21" s="1">
        <f>'Res-SC4'!Y10</f>
        <v>913178.80483481102</v>
      </c>
      <c r="Z21" s="1">
        <f>'Res-SC4'!Z10</f>
        <v>915381.08991893451</v>
      </c>
      <c r="AA21" s="1">
        <f>'Res-SC4'!AA10</f>
        <v>917552.35131263244</v>
      </c>
      <c r="AB21" s="1">
        <f>'Res-SC4'!AB10</f>
        <v>919683.37591995974</v>
      </c>
      <c r="AC21" s="1">
        <f>'Res-SC4'!AC10</f>
        <v>921764.69994848408</v>
      </c>
    </row>
    <row r="22" spans="2:29" x14ac:dyDescent="0.2">
      <c r="B22" t="s">
        <v>18</v>
      </c>
      <c r="C22" s="2">
        <f>Com!C7</f>
        <v>58064.450920371244</v>
      </c>
      <c r="D22" s="2">
        <f>Com!D7</f>
        <v>58060.884053849819</v>
      </c>
      <c r="E22" s="2">
        <f>Com!E7</f>
        <v>57941.850021313949</v>
      </c>
      <c r="F22" s="2">
        <f>Com!F7</f>
        <v>57726.889025253717</v>
      </c>
      <c r="G22" s="2">
        <f>Com!G7</f>
        <v>57401.037864013852</v>
      </c>
      <c r="H22" s="2">
        <f>Com!H7</f>
        <v>56930.924533321675</v>
      </c>
      <c r="I22" s="2">
        <f>Com!I7</f>
        <v>56277.2543684876</v>
      </c>
      <c r="J22" s="2">
        <f>Com!J7</f>
        <v>55442.472651884484</v>
      </c>
      <c r="K22" s="2">
        <f>Com!K7</f>
        <v>54429.607959447792</v>
      </c>
      <c r="L22" s="2">
        <f>Com!L7</f>
        <v>53284.213746237197</v>
      </c>
      <c r="M22" s="2">
        <f>Com!M7</f>
        <v>52028.498589122151</v>
      </c>
      <c r="N22" s="2">
        <f>Com!N7</f>
        <v>50685.877549686913</v>
      </c>
      <c r="O22" s="2">
        <f>Com!O7</f>
        <v>49289.628935485307</v>
      </c>
      <c r="P22" s="2">
        <f>Com!P7</f>
        <v>47861.808874681934</v>
      </c>
      <c r="Q22" s="2">
        <f>Com!Q7</f>
        <v>46432.727447223187</v>
      </c>
      <c r="R22" s="2">
        <f>Com!R7</f>
        <v>45003.320424122576</v>
      </c>
      <c r="S22" s="2">
        <f>Com!S7</f>
        <v>43593.504062411404</v>
      </c>
      <c r="T22" s="2">
        <f>Com!T7</f>
        <v>42202.574485668993</v>
      </c>
      <c r="U22" s="2">
        <f>Com!U7</f>
        <v>40823.123737719638</v>
      </c>
      <c r="V22" s="2">
        <f>Com!V7</f>
        <v>39455.142267417628</v>
      </c>
      <c r="W22" s="2">
        <f>Com!W7</f>
        <v>38105.606276700215</v>
      </c>
      <c r="X22" s="2">
        <f>Com!X7</f>
        <v>36780.158483981002</v>
      </c>
      <c r="Y22" s="2">
        <f>Com!Y7</f>
        <v>35473.81170606357</v>
      </c>
      <c r="Z22" s="2">
        <f>Com!Z7</f>
        <v>34229.550456530822</v>
      </c>
      <c r="AA22" s="2">
        <f>Com!AA7</f>
        <v>33039.999914355329</v>
      </c>
      <c r="AB22" s="2">
        <f>Com!AB7</f>
        <v>31910.074463931782</v>
      </c>
      <c r="AC22" s="2">
        <f>Com!AC7</f>
        <v>30855.297785924118</v>
      </c>
    </row>
    <row r="23" spans="2:29" x14ac:dyDescent="0.2">
      <c r="B23" t="s">
        <v>19</v>
      </c>
      <c r="C23" s="2">
        <f>Ind!C7</f>
        <v>2212.65</v>
      </c>
      <c r="D23" s="2">
        <f>Ind!D7</f>
        <v>2173.64</v>
      </c>
      <c r="E23" s="2">
        <f>Ind!E7</f>
        <v>2134</v>
      </c>
      <c r="F23" s="2">
        <f>Ind!F7</f>
        <v>2095.6800000000003</v>
      </c>
      <c r="G23" s="2">
        <f>Ind!G7</f>
        <v>2036.04</v>
      </c>
      <c r="H23" s="2">
        <f>Ind!H7</f>
        <v>1998.5700000000002</v>
      </c>
      <c r="I23" s="2">
        <f>Ind!I7</f>
        <v>1961.44</v>
      </c>
      <c r="J23" s="2">
        <f>Ind!J7</f>
        <v>1923.7400000000002</v>
      </c>
      <c r="K23" s="2">
        <f>Ind!K7</f>
        <v>1887.3</v>
      </c>
      <c r="L23" s="2">
        <f>Ind!L7</f>
        <v>1851.2</v>
      </c>
      <c r="M23" s="2">
        <f>Ind!M7</f>
        <v>1815.44</v>
      </c>
      <c r="N23" s="2">
        <f>Ind!N7</f>
        <v>1780.02</v>
      </c>
      <c r="O23" s="2">
        <f>Ind!O7</f>
        <v>1744.08</v>
      </c>
      <c r="P23" s="2">
        <f>Ind!P7</f>
        <v>1709.35</v>
      </c>
      <c r="Q23" s="2">
        <f>Ind!Q7</f>
        <v>1674.96</v>
      </c>
      <c r="R23" s="2">
        <f>Ind!R7</f>
        <v>1640.9099999999999</v>
      </c>
      <c r="S23" s="2">
        <f>Ind!S7</f>
        <v>1607.1999999999998</v>
      </c>
      <c r="T23" s="2">
        <f>Ind!T7</f>
        <v>1573.02</v>
      </c>
      <c r="U23" s="2">
        <f>Ind!U7</f>
        <v>1540</v>
      </c>
      <c r="V23" s="2">
        <f>Ind!V7</f>
        <v>1507.3200000000002</v>
      </c>
      <c r="W23" s="2">
        <f>Ind!W7</f>
        <v>1456.0700000000002</v>
      </c>
      <c r="X23" s="2">
        <f>Ind!X7</f>
        <v>1424.24</v>
      </c>
      <c r="Y23" s="2">
        <f>Ind!Y7</f>
        <v>1392</v>
      </c>
      <c r="Z23" s="2">
        <f>Ind!Z7</f>
        <v>1360.86</v>
      </c>
      <c r="AA23" s="2">
        <f>Ind!AA7</f>
        <v>1330.06</v>
      </c>
      <c r="AB23" s="2">
        <f>Ind!AB7</f>
        <v>1299.5999999999999</v>
      </c>
      <c r="AC23" s="2">
        <f>Ind!AC7</f>
        <v>1269.48</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heetViews>
  <sheetFormatPr defaultRowHeight="12" x14ac:dyDescent="0.2"/>
  <cols>
    <col min="1" max="1" width="2.1640625" customWidth="1"/>
    <col min="2" max="2" width="62.1640625" bestFit="1" customWidth="1"/>
    <col min="3" max="29" width="14.1640625" style="1" customWidth="1"/>
  </cols>
  <sheetData>
    <row r="1" spans="1:29" x14ac:dyDescent="0.2">
      <c r="A1" s="8" t="s">
        <v>26</v>
      </c>
    </row>
    <row r="3" spans="1:29" s="8" customFormat="1" x14ac:dyDescent="0.2">
      <c r="B3" s="8" t="s">
        <v>27</v>
      </c>
      <c r="C3" s="6">
        <v>2024</v>
      </c>
      <c r="D3" s="6">
        <v>2025</v>
      </c>
      <c r="E3" s="6">
        <v>2026</v>
      </c>
      <c r="F3" s="6">
        <v>2027</v>
      </c>
      <c r="G3" s="6">
        <v>2028</v>
      </c>
      <c r="H3" s="6">
        <v>2029</v>
      </c>
      <c r="I3" s="6">
        <v>2030</v>
      </c>
      <c r="J3" s="6">
        <v>2031</v>
      </c>
      <c r="K3" s="6">
        <v>2032</v>
      </c>
      <c r="L3" s="6">
        <v>2033</v>
      </c>
      <c r="M3" s="6">
        <v>2034</v>
      </c>
      <c r="N3" s="6">
        <v>2035</v>
      </c>
      <c r="O3" s="6">
        <v>2036</v>
      </c>
      <c r="P3" s="6">
        <v>2037</v>
      </c>
      <c r="Q3" s="6">
        <v>2038</v>
      </c>
      <c r="R3" s="6">
        <v>2039</v>
      </c>
      <c r="S3" s="6">
        <v>2040</v>
      </c>
      <c r="T3" s="6">
        <v>2041</v>
      </c>
      <c r="U3" s="6">
        <v>2042</v>
      </c>
      <c r="V3" s="6">
        <v>2043</v>
      </c>
      <c r="W3" s="6">
        <v>2044</v>
      </c>
      <c r="X3" s="6">
        <v>2045</v>
      </c>
      <c r="Y3" s="6">
        <v>2046</v>
      </c>
      <c r="Z3" s="6">
        <v>2047</v>
      </c>
      <c r="AA3" s="6">
        <v>2048</v>
      </c>
      <c r="AB3" s="6">
        <v>2049</v>
      </c>
      <c r="AC3" s="6">
        <v>2050</v>
      </c>
    </row>
    <row r="4" spans="1:29" x14ac:dyDescent="0.2">
      <c r="B4" s="5" t="s">
        <v>28</v>
      </c>
      <c r="C4" s="1">
        <f t="shared" ref="C4:AC4" si="0">C26+C14</f>
        <v>831023.66666666674</v>
      </c>
      <c r="D4" s="1">
        <f t="shared" si="0"/>
        <v>840393</v>
      </c>
      <c r="E4" s="1">
        <f t="shared" si="0"/>
        <v>849567.75</v>
      </c>
      <c r="F4" s="1">
        <f t="shared" si="0"/>
        <v>858633.66666666651</v>
      </c>
      <c r="G4" s="1">
        <f t="shared" si="0"/>
        <v>867813.83333333337</v>
      </c>
      <c r="H4" s="1">
        <f t="shared" si="0"/>
        <v>877074.5</v>
      </c>
      <c r="I4" s="1">
        <f t="shared" si="0"/>
        <v>886321.75000000012</v>
      </c>
      <c r="J4" s="1">
        <f t="shared" si="0"/>
        <v>895573.66666666663</v>
      </c>
      <c r="K4" s="1">
        <f t="shared" si="0"/>
        <v>904825.91666666663</v>
      </c>
      <c r="L4" s="1">
        <f t="shared" si="0"/>
        <v>914017.16666666674</v>
      </c>
      <c r="M4" s="1">
        <f t="shared" si="0"/>
        <v>923176</v>
      </c>
      <c r="N4" s="1">
        <f t="shared" si="0"/>
        <v>932272.08333333349</v>
      </c>
      <c r="O4" s="1">
        <f t="shared" si="0"/>
        <v>941303.41666666663</v>
      </c>
      <c r="P4" s="1">
        <f t="shared" si="0"/>
        <v>950258.83333333337</v>
      </c>
      <c r="Q4" s="1">
        <f t="shared" si="0"/>
        <v>959164.66666666686</v>
      </c>
      <c r="R4" s="1">
        <f t="shared" si="0"/>
        <v>968016.08333333337</v>
      </c>
      <c r="S4" s="1">
        <f t="shared" si="0"/>
        <v>976868.66666666674</v>
      </c>
      <c r="T4" s="1">
        <f t="shared" si="0"/>
        <v>985778</v>
      </c>
      <c r="U4" s="1">
        <f t="shared" si="0"/>
        <v>994680</v>
      </c>
      <c r="V4" s="1">
        <f t="shared" si="0"/>
        <v>1003601.4166666667</v>
      </c>
      <c r="W4" s="1">
        <f t="shared" si="0"/>
        <v>1012544.25</v>
      </c>
      <c r="X4" s="1">
        <f t="shared" si="0"/>
        <v>1021476.5</v>
      </c>
      <c r="Y4" s="1">
        <f t="shared" si="0"/>
        <v>1030361.5000000001</v>
      </c>
      <c r="Z4" s="1">
        <f t="shared" si="0"/>
        <v>1039146.1666666666</v>
      </c>
      <c r="AA4" s="1">
        <f t="shared" si="0"/>
        <v>1047807.0833333335</v>
      </c>
      <c r="AB4" s="1">
        <f t="shared" si="0"/>
        <v>1056307.5</v>
      </c>
      <c r="AC4" s="1">
        <f t="shared" si="0"/>
        <v>1064609.666666667</v>
      </c>
    </row>
    <row r="5" spans="1:29" x14ac:dyDescent="0.2">
      <c r="B5" s="4" t="s">
        <v>29</v>
      </c>
      <c r="C5" s="1">
        <f t="shared" ref="C5:AC5" si="1">C27+C15</f>
        <v>-7242.5848342246954</v>
      </c>
      <c r="D5" s="1">
        <f t="shared" si="1"/>
        <v>-17871.551197620691</v>
      </c>
      <c r="E5" s="1">
        <f t="shared" si="1"/>
        <v>-32363.114522478045</v>
      </c>
      <c r="F5" s="1">
        <f t="shared" si="1"/>
        <v>-51370.517990558947</v>
      </c>
      <c r="G5" s="1">
        <f t="shared" si="1"/>
        <v>-75331.868224531543</v>
      </c>
      <c r="H5" s="1">
        <f t="shared" si="1"/>
        <v>-104354.02501154263</v>
      </c>
      <c r="I5" s="1">
        <f t="shared" si="1"/>
        <v>-138145.38462283625</v>
      </c>
      <c r="J5" s="1">
        <f t="shared" si="1"/>
        <v>-176036.2780270839</v>
      </c>
      <c r="K5" s="1">
        <f t="shared" si="1"/>
        <v>-217099.56376371096</v>
      </c>
      <c r="L5" s="1">
        <f t="shared" si="1"/>
        <v>-260339.99303423442</v>
      </c>
      <c r="M5" s="1">
        <f t="shared" si="1"/>
        <v>-304883.24159992312</v>
      </c>
      <c r="N5" s="1">
        <f t="shared" si="1"/>
        <v>-350034.99532220716</v>
      </c>
      <c r="O5" s="1">
        <f t="shared" si="1"/>
        <v>-395186.74904449121</v>
      </c>
      <c r="P5" s="1">
        <f t="shared" si="1"/>
        <v>-440338.50276677514</v>
      </c>
      <c r="Q5" s="1">
        <f t="shared" si="1"/>
        <v>-474861.29012566316</v>
      </c>
      <c r="R5" s="1">
        <f t="shared" si="1"/>
        <v>-505521.48052308982</v>
      </c>
      <c r="S5" s="1">
        <f t="shared" si="1"/>
        <v>-531665.83077729284</v>
      </c>
      <c r="T5" s="1">
        <f t="shared" si="1"/>
        <v>-552856.23426560429</v>
      </c>
      <c r="U5" s="1">
        <f t="shared" si="1"/>
        <v>-568985.8312008772</v>
      </c>
      <c r="V5" s="1">
        <f t="shared" si="1"/>
        <v>-580346.22531186766</v>
      </c>
      <c r="W5" s="1">
        <f t="shared" si="1"/>
        <v>-586972.79838969209</v>
      </c>
      <c r="X5" s="1">
        <f t="shared" si="1"/>
        <v>-586972.79838969209</v>
      </c>
      <c r="Y5" s="1">
        <f t="shared" si="1"/>
        <v>-586972.79838969209</v>
      </c>
      <c r="Z5" s="1">
        <f t="shared" si="1"/>
        <v>-586972.79838969209</v>
      </c>
      <c r="AA5" s="1">
        <f t="shared" si="1"/>
        <v>-586972.79838969209</v>
      </c>
      <c r="AB5" s="1">
        <f t="shared" si="1"/>
        <v>-586972.79838969209</v>
      </c>
      <c r="AC5" s="1">
        <f t="shared" si="1"/>
        <v>-588792.98563137697</v>
      </c>
    </row>
    <row r="6" spans="1:29" x14ac:dyDescent="0.2">
      <c r="B6" s="4" t="s">
        <v>30</v>
      </c>
      <c r="C6" s="1">
        <f t="shared" ref="C6:AC6" si="2">C28+C16</f>
        <v>-1098.4338527341845</v>
      </c>
      <c r="D6" s="1">
        <f t="shared" si="2"/>
        <v>-2688.0896730247123</v>
      </c>
      <c r="E6" s="1">
        <f t="shared" si="2"/>
        <v>-4810.4194124990208</v>
      </c>
      <c r="F6" s="1">
        <f t="shared" si="2"/>
        <v>-7561.0856570499709</v>
      </c>
      <c r="G6" s="1">
        <f t="shared" si="2"/>
        <v>-11072.363812981657</v>
      </c>
      <c r="H6" s="1">
        <f t="shared" si="2"/>
        <v>-15362.541876319701</v>
      </c>
      <c r="I6" s="1">
        <f t="shared" si="2"/>
        <v>-20350.486770135161</v>
      </c>
      <c r="J6" s="1">
        <f t="shared" si="2"/>
        <v>-25946.386698218601</v>
      </c>
      <c r="K6" s="1">
        <f t="shared" si="2"/>
        <v>-32011.018484842043</v>
      </c>
      <c r="L6" s="1">
        <f t="shared" si="2"/>
        <v>-38355.088354968117</v>
      </c>
      <c r="M6" s="1">
        <f t="shared" si="2"/>
        <v>-44867.253791663636</v>
      </c>
      <c r="N6" s="1">
        <f t="shared" si="2"/>
        <v>-51423.155526315953</v>
      </c>
      <c r="O6" s="1">
        <f t="shared" si="2"/>
        <v>-57932.389412646713</v>
      </c>
      <c r="P6" s="1">
        <f t="shared" si="2"/>
        <v>-64386.907198822104</v>
      </c>
      <c r="Q6" s="1">
        <f t="shared" si="2"/>
        <v>-70805.688344391005</v>
      </c>
      <c r="R6" s="1">
        <f t="shared" si="2"/>
        <v>-77185.249277664116</v>
      </c>
      <c r="S6" s="1">
        <f t="shared" si="2"/>
        <v>-83565.651073069137</v>
      </c>
      <c r="T6" s="1">
        <f t="shared" si="2"/>
        <v>-89986.954805033747</v>
      </c>
      <c r="U6" s="1">
        <f t="shared" si="2"/>
        <v>-96402.973117883463</v>
      </c>
      <c r="V6" s="1">
        <f t="shared" si="2"/>
        <v>-102832.98577907163</v>
      </c>
      <c r="W6" s="1">
        <f t="shared" si="2"/>
        <v>-109278.4342665384</v>
      </c>
      <c r="X6" s="1">
        <f t="shared" si="2"/>
        <v>-115716.25493323721</v>
      </c>
      <c r="Y6" s="1">
        <f t="shared" si="2"/>
        <v>-122120.02068359326</v>
      </c>
      <c r="Z6" s="1">
        <f t="shared" si="2"/>
        <v>-128451.47229060449</v>
      </c>
      <c r="AA6" s="1">
        <f t="shared" si="2"/>
        <v>-134812.22506107134</v>
      </c>
      <c r="AB6" s="1">
        <f t="shared" si="2"/>
        <v>-141444.33733214991</v>
      </c>
      <c r="AC6" s="1">
        <f t="shared" si="2"/>
        <v>-147921.7729198022</v>
      </c>
    </row>
    <row r="7" spans="1:29" s="8" customFormat="1" x14ac:dyDescent="0.2">
      <c r="B7" s="7" t="s">
        <v>31</v>
      </c>
      <c r="C7" s="9">
        <f>C4+SUM(C5,C6)</f>
        <v>822682.64797970792</v>
      </c>
      <c r="D7" s="9">
        <f t="shared" ref="D7:AB7" si="3">D4+SUM(D5,D6)</f>
        <v>819833.35912935459</v>
      </c>
      <c r="E7" s="9">
        <f t="shared" si="3"/>
        <v>812394.21606502298</v>
      </c>
      <c r="F7" s="9">
        <f t="shared" si="3"/>
        <v>799702.06301905762</v>
      </c>
      <c r="G7" s="9">
        <f t="shared" si="3"/>
        <v>781409.6012958202</v>
      </c>
      <c r="H7" s="9">
        <f t="shared" si="3"/>
        <v>757357.93311213772</v>
      </c>
      <c r="I7" s="9">
        <f t="shared" si="3"/>
        <v>727825.87860702863</v>
      </c>
      <c r="J7" s="9">
        <f t="shared" si="3"/>
        <v>693591.00194136414</v>
      </c>
      <c r="K7" s="9">
        <f t="shared" si="3"/>
        <v>655715.33441811358</v>
      </c>
      <c r="L7" s="9">
        <f t="shared" si="3"/>
        <v>615322.08527746424</v>
      </c>
      <c r="M7" s="9">
        <f t="shared" si="3"/>
        <v>573425.5046084132</v>
      </c>
      <c r="N7" s="9">
        <f t="shared" si="3"/>
        <v>530813.93248481036</v>
      </c>
      <c r="O7" s="9">
        <f t="shared" si="3"/>
        <v>488184.27820952871</v>
      </c>
      <c r="P7" s="9">
        <f t="shared" si="3"/>
        <v>445533.4233677361</v>
      </c>
      <c r="Q7" s="9">
        <f t="shared" si="3"/>
        <v>413497.68819661264</v>
      </c>
      <c r="R7" s="9">
        <f t="shared" si="3"/>
        <v>385309.35353257938</v>
      </c>
      <c r="S7" s="9">
        <f t="shared" si="3"/>
        <v>361637.18481630483</v>
      </c>
      <c r="T7" s="9">
        <f t="shared" si="3"/>
        <v>342934.81092936196</v>
      </c>
      <c r="U7" s="9">
        <f t="shared" si="3"/>
        <v>329291.19568123936</v>
      </c>
      <c r="V7" s="9">
        <f t="shared" si="3"/>
        <v>320422.20557572739</v>
      </c>
      <c r="W7" s="9">
        <f t="shared" si="3"/>
        <v>316293.01734376955</v>
      </c>
      <c r="X7" s="9">
        <f t="shared" si="3"/>
        <v>318787.44667707069</v>
      </c>
      <c r="Y7" s="9">
        <f t="shared" si="3"/>
        <v>321268.68092671479</v>
      </c>
      <c r="Z7" s="9">
        <f t="shared" si="3"/>
        <v>323721.89598637004</v>
      </c>
      <c r="AA7" s="9">
        <f t="shared" si="3"/>
        <v>326022.05988257006</v>
      </c>
      <c r="AB7" s="9">
        <f t="shared" si="3"/>
        <v>327890.36427815794</v>
      </c>
      <c r="AC7" s="9">
        <f>AC4+SUM(AC5,AC6)</f>
        <v>327894.90811548778</v>
      </c>
    </row>
    <row r="8" spans="1:29" x14ac:dyDescent="0.2">
      <c r="B8" s="4" t="s">
        <v>32</v>
      </c>
      <c r="C8" s="1">
        <f t="shared" ref="C8:AC8" si="4">C33+C21</f>
        <v>-338.80673118444406</v>
      </c>
      <c r="D8" s="1">
        <f t="shared" si="4"/>
        <v>-1003.732317886591</v>
      </c>
      <c r="E8" s="1">
        <f t="shared" si="4"/>
        <v>-2175.9539020607203</v>
      </c>
      <c r="F8" s="1">
        <f t="shared" si="4"/>
        <v>-4058.3898826956247</v>
      </c>
      <c r="G8" s="1">
        <f t="shared" si="4"/>
        <v>-6844.7350951896969</v>
      </c>
      <c r="H8" s="1">
        <f t="shared" si="4"/>
        <v>-10685.641078186132</v>
      </c>
      <c r="I8" s="1">
        <f t="shared" si="4"/>
        <v>-15662.227890954344</v>
      </c>
      <c r="J8" s="1">
        <f t="shared" si="4"/>
        <v>-21774.49553349433</v>
      </c>
      <c r="K8" s="1">
        <f t="shared" si="4"/>
        <v>-28946.731950487974</v>
      </c>
      <c r="L8" s="1">
        <f t="shared" si="4"/>
        <v>-37046.441045128566</v>
      </c>
      <c r="M8" s="1">
        <f t="shared" si="4"/>
        <v>-45909.951168419582</v>
      </c>
      <c r="N8" s="1">
        <f t="shared" si="4"/>
        <v>-55367.528758438719</v>
      </c>
      <c r="O8" s="1">
        <f t="shared" si="4"/>
        <v>-65262.840271310146</v>
      </c>
      <c r="P8" s="1">
        <f t="shared" si="4"/>
        <v>-75464.565530178195</v>
      </c>
      <c r="Q8" s="1">
        <f t="shared" si="4"/>
        <v>-85870.566619710618</v>
      </c>
      <c r="R8" s="1">
        <f t="shared" si="4"/>
        <v>-96406.561419665843</v>
      </c>
      <c r="S8" s="1">
        <f t="shared" si="4"/>
        <v>-107021.68282596541</v>
      </c>
      <c r="T8" s="1">
        <f t="shared" si="4"/>
        <v>-117636.84750559658</v>
      </c>
      <c r="U8" s="1">
        <f t="shared" si="4"/>
        <v>-128250.94906750383</v>
      </c>
      <c r="V8" s="1">
        <f t="shared" si="4"/>
        <v>-138803.87860776426</v>
      </c>
      <c r="W8" s="1">
        <f t="shared" si="4"/>
        <v>-149143.53417015757</v>
      </c>
      <c r="X8" s="1">
        <f t="shared" si="4"/>
        <v>-159289.04269746909</v>
      </c>
      <c r="Y8" s="1">
        <f t="shared" si="4"/>
        <v>-169192.09083500149</v>
      </c>
      <c r="Z8" s="1">
        <f t="shared" si="4"/>
        <v>-177525.64394189295</v>
      </c>
      <c r="AA8" s="1">
        <f t="shared" si="4"/>
        <v>-184273.74437015579</v>
      </c>
      <c r="AB8" s="1">
        <f t="shared" si="4"/>
        <v>-190790.55215574254</v>
      </c>
      <c r="AC8" s="1">
        <f t="shared" si="4"/>
        <v>-194032.09012589231</v>
      </c>
    </row>
    <row r="9" spans="1:29" x14ac:dyDescent="0.2">
      <c r="B9" s="4" t="s">
        <v>33</v>
      </c>
      <c r="C9" s="1">
        <f t="shared" ref="C9:AC9" si="5">C34+C22</f>
        <v>-244.85122384930713</v>
      </c>
      <c r="D9" s="1">
        <f t="shared" si="5"/>
        <v>-718.71667708733253</v>
      </c>
      <c r="E9" s="1">
        <f t="shared" si="5"/>
        <v>-1536.7618109785003</v>
      </c>
      <c r="F9" s="1">
        <f t="shared" si="5"/>
        <v>-2834.8531452842408</v>
      </c>
      <c r="G9" s="1">
        <f t="shared" si="5"/>
        <v>-4780.4766338901773</v>
      </c>
      <c r="H9" s="1">
        <f t="shared" si="5"/>
        <v>-7485.9872453216076</v>
      </c>
      <c r="I9" s="1">
        <f t="shared" si="5"/>
        <v>-10986.385801592383</v>
      </c>
      <c r="J9" s="1">
        <f t="shared" si="5"/>
        <v>-15287.76160569473</v>
      </c>
      <c r="K9" s="1">
        <f t="shared" si="5"/>
        <v>-20335.249295776877</v>
      </c>
      <c r="L9" s="1">
        <f t="shared" si="5"/>
        <v>-25997.867918596919</v>
      </c>
      <c r="M9" s="1">
        <f t="shared" si="5"/>
        <v>-32172.615572618561</v>
      </c>
      <c r="N9" s="1">
        <f t="shared" si="5"/>
        <v>-38716.078648443363</v>
      </c>
      <c r="O9" s="1">
        <f t="shared" si="5"/>
        <v>-45513.663777356989</v>
      </c>
      <c r="P9" s="1">
        <f t="shared" si="5"/>
        <v>-52462.83052870653</v>
      </c>
      <c r="Q9" s="1">
        <f t="shared" si="5"/>
        <v>-59511.899226056019</v>
      </c>
      <c r="R9" s="1">
        <f t="shared" si="5"/>
        <v>-66605.416738310087</v>
      </c>
      <c r="S9" s="1">
        <f t="shared" si="5"/>
        <v>-73753.149419837893</v>
      </c>
      <c r="T9" s="1">
        <f t="shared" si="5"/>
        <v>-80985.388146678888</v>
      </c>
      <c r="U9" s="1">
        <f t="shared" si="5"/>
        <v>-88240.695196451386</v>
      </c>
      <c r="V9" s="1">
        <f t="shared" si="5"/>
        <v>-95511.827215730853</v>
      </c>
      <c r="W9" s="1">
        <f t="shared" si="5"/>
        <v>-102800.41424429453</v>
      </c>
      <c r="X9" s="1">
        <f t="shared" si="5"/>
        <v>-110080.37564570224</v>
      </c>
      <c r="Y9" s="1">
        <f t="shared" si="5"/>
        <v>-117182.6951651891</v>
      </c>
      <c r="Z9" s="1">
        <f t="shared" si="5"/>
        <v>-123765.07674773212</v>
      </c>
      <c r="AA9" s="1">
        <f t="shared" si="5"/>
        <v>-130254.73202070102</v>
      </c>
      <c r="AB9" s="1">
        <f t="shared" si="5"/>
        <v>-136624.12408004026</v>
      </c>
      <c r="AC9" s="1">
        <f t="shared" si="5"/>
        <v>-142844.96671818287</v>
      </c>
    </row>
    <row r="10" spans="1:29" s="8" customFormat="1" x14ac:dyDescent="0.2">
      <c r="B10" s="7" t="s">
        <v>34</v>
      </c>
      <c r="C10" s="9">
        <f>C4+SUM(C8,C9)</f>
        <v>830440.00871163304</v>
      </c>
      <c r="D10" s="9">
        <f t="shared" ref="D10:AC10" si="6">D4+SUM(D8,D9)</f>
        <v>838670.55100502609</v>
      </c>
      <c r="E10" s="9">
        <f t="shared" si="6"/>
        <v>845855.03428696073</v>
      </c>
      <c r="F10" s="9">
        <f t="shared" si="6"/>
        <v>851740.42363868665</v>
      </c>
      <c r="G10" s="9">
        <f t="shared" si="6"/>
        <v>856188.62160425354</v>
      </c>
      <c r="H10" s="9">
        <f t="shared" si="6"/>
        <v>858902.87167649227</v>
      </c>
      <c r="I10" s="9">
        <f t="shared" si="6"/>
        <v>859673.13630745339</v>
      </c>
      <c r="J10" s="9">
        <f t="shared" si="6"/>
        <v>858511.40952747758</v>
      </c>
      <c r="K10" s="9">
        <f t="shared" si="6"/>
        <v>855543.93542040174</v>
      </c>
      <c r="L10" s="9">
        <f t="shared" si="6"/>
        <v>850972.85770294128</v>
      </c>
      <c r="M10" s="9">
        <f t="shared" si="6"/>
        <v>845093.43325896189</v>
      </c>
      <c r="N10" s="9">
        <f t="shared" si="6"/>
        <v>838188.47592645139</v>
      </c>
      <c r="O10" s="9">
        <f t="shared" si="6"/>
        <v>830526.91261799948</v>
      </c>
      <c r="P10" s="9">
        <f t="shared" si="6"/>
        <v>822331.43727444869</v>
      </c>
      <c r="Q10" s="9">
        <f t="shared" si="6"/>
        <v>813782.20082090027</v>
      </c>
      <c r="R10" s="9">
        <f t="shared" si="6"/>
        <v>805004.10517535743</v>
      </c>
      <c r="S10" s="9">
        <f t="shared" si="6"/>
        <v>796093.83442086342</v>
      </c>
      <c r="T10" s="9">
        <f t="shared" si="6"/>
        <v>787155.7643477245</v>
      </c>
      <c r="U10" s="9">
        <f t="shared" si="6"/>
        <v>778188.35573604482</v>
      </c>
      <c r="V10" s="9">
        <f t="shared" si="6"/>
        <v>769285.71084317169</v>
      </c>
      <c r="W10" s="9">
        <f t="shared" si="6"/>
        <v>760600.30158554786</v>
      </c>
      <c r="X10" s="9">
        <f t="shared" si="6"/>
        <v>752107.08165682864</v>
      </c>
      <c r="Y10" s="9">
        <f t="shared" si="6"/>
        <v>743986.71399980946</v>
      </c>
      <c r="Z10" s="9">
        <f t="shared" si="6"/>
        <v>737855.4459770415</v>
      </c>
      <c r="AA10" s="9">
        <f t="shared" si="6"/>
        <v>733278.6069424767</v>
      </c>
      <c r="AB10" s="9">
        <f t="shared" si="6"/>
        <v>728892.8237642172</v>
      </c>
      <c r="AC10" s="9">
        <f t="shared" si="6"/>
        <v>727732.60982259177</v>
      </c>
    </row>
    <row r="11" spans="1:29" ht="4.5" customHeight="1" x14ac:dyDescent="0.2">
      <c r="B11" s="4"/>
    </row>
    <row r="12" spans="1:29" ht="4.5" customHeight="1" x14ac:dyDescent="0.2"/>
    <row r="13" spans="1:29" s="8" customFormat="1" x14ac:dyDescent="0.2">
      <c r="B13" s="8" t="s">
        <v>35</v>
      </c>
      <c r="C13" s="6">
        <v>2024</v>
      </c>
      <c r="D13" s="6">
        <v>2025</v>
      </c>
      <c r="E13" s="6">
        <v>2026</v>
      </c>
      <c r="F13" s="6">
        <v>2027</v>
      </c>
      <c r="G13" s="6">
        <v>2028</v>
      </c>
      <c r="H13" s="6">
        <v>2029</v>
      </c>
      <c r="I13" s="6">
        <v>2030</v>
      </c>
      <c r="J13" s="6">
        <v>2031</v>
      </c>
      <c r="K13" s="6">
        <v>2032</v>
      </c>
      <c r="L13" s="6">
        <v>2033</v>
      </c>
      <c r="M13" s="6">
        <v>2034</v>
      </c>
      <c r="N13" s="6">
        <v>2035</v>
      </c>
      <c r="O13" s="6">
        <v>2036</v>
      </c>
      <c r="P13" s="6">
        <v>2037</v>
      </c>
      <c r="Q13" s="6">
        <v>2038</v>
      </c>
      <c r="R13" s="6">
        <v>2039</v>
      </c>
      <c r="S13" s="6">
        <v>2040</v>
      </c>
      <c r="T13" s="6">
        <v>2041</v>
      </c>
      <c r="U13" s="6">
        <v>2042</v>
      </c>
      <c r="V13" s="6">
        <v>2043</v>
      </c>
      <c r="W13" s="6">
        <v>2044</v>
      </c>
      <c r="X13" s="6">
        <v>2045</v>
      </c>
      <c r="Y13" s="6">
        <v>2046</v>
      </c>
      <c r="Z13" s="6">
        <v>2047</v>
      </c>
      <c r="AA13" s="6">
        <v>2048</v>
      </c>
      <c r="AB13" s="6">
        <v>2049</v>
      </c>
      <c r="AC13" s="6">
        <v>2050</v>
      </c>
    </row>
    <row r="14" spans="1:29" x14ac:dyDescent="0.2">
      <c r="B14" s="5" t="s">
        <v>36</v>
      </c>
      <c r="C14" s="1">
        <v>463924.79620406282</v>
      </c>
      <c r="D14" s="1">
        <v>469155.29231576755</v>
      </c>
      <c r="E14" s="1">
        <v>474277.16091554658</v>
      </c>
      <c r="F14" s="1">
        <v>479338.27254291653</v>
      </c>
      <c r="G14" s="1">
        <v>484463.16503489052</v>
      </c>
      <c r="H14" s="1">
        <v>489632.9972170231</v>
      </c>
      <c r="I14" s="1">
        <v>494795.3394507959</v>
      </c>
      <c r="J14" s="1">
        <v>499960.28688399796</v>
      </c>
      <c r="K14" s="1">
        <v>505125.42040287377</v>
      </c>
      <c r="L14" s="1">
        <v>510256.50024349277</v>
      </c>
      <c r="M14" s="1">
        <v>515369.48325236054</v>
      </c>
      <c r="N14" s="1">
        <v>520447.43563318544</v>
      </c>
      <c r="O14" s="1">
        <v>525489.24087192619</v>
      </c>
      <c r="P14" s="1">
        <v>530488.66509851965</v>
      </c>
      <c r="Q14" s="1">
        <v>535460.40908117488</v>
      </c>
      <c r="R14" s="1">
        <v>540401.77457762545</v>
      </c>
      <c r="S14" s="1">
        <v>545343.79137393343</v>
      </c>
      <c r="T14" s="1">
        <v>550317.48925616068</v>
      </c>
      <c r="U14" s="1">
        <v>555287.09325357014</v>
      </c>
      <c r="V14" s="1">
        <v>560267.53674146312</v>
      </c>
      <c r="W14" s="1">
        <v>565259.93623388058</v>
      </c>
      <c r="X14" s="1">
        <v>570246.42750616325</v>
      </c>
      <c r="Y14" s="1">
        <v>575206.54113422264</v>
      </c>
      <c r="Z14" s="1">
        <v>580110.64297454793</v>
      </c>
      <c r="AA14" s="1">
        <v>584945.66050857375</v>
      </c>
      <c r="AB14" s="1">
        <v>589691.07779079268</v>
      </c>
      <c r="AC14" s="1">
        <v>594325.82061867707</v>
      </c>
    </row>
    <row r="15" spans="1:29" x14ac:dyDescent="0.2">
      <c r="B15" s="4" t="s">
        <v>37</v>
      </c>
      <c r="C15" s="1">
        <f t="shared" ref="C15:AC15" si="7">-C43</f>
        <v>-3706.9408782859218</v>
      </c>
      <c r="D15" s="1">
        <f t="shared" si="7"/>
        <v>-9147.1187717101366</v>
      </c>
      <c r="E15" s="1">
        <f t="shared" si="7"/>
        <v>-16564.272965794673</v>
      </c>
      <c r="F15" s="1">
        <f t="shared" si="7"/>
        <v>-26292.750093594201</v>
      </c>
      <c r="G15" s="1">
        <f t="shared" si="7"/>
        <v>-38556.784373386974</v>
      </c>
      <c r="H15" s="1">
        <f t="shared" si="7"/>
        <v>-53411.069387959564</v>
      </c>
      <c r="I15" s="1">
        <f t="shared" si="7"/>
        <v>-70706.354861736589</v>
      </c>
      <c r="J15" s="1">
        <f t="shared" si="7"/>
        <v>-90099.88699010633</v>
      </c>
      <c r="K15" s="1">
        <f t="shared" si="7"/>
        <v>-111117.13096832379</v>
      </c>
      <c r="L15" s="1">
        <f t="shared" si="7"/>
        <v>-133248.69290738297</v>
      </c>
      <c r="M15" s="1">
        <f t="shared" si="7"/>
        <v>-156047.07121280988</v>
      </c>
      <c r="N15" s="1">
        <f t="shared" si="7"/>
        <v>-179156.89808132045</v>
      </c>
      <c r="O15" s="1">
        <f t="shared" si="7"/>
        <v>-202266.72494983103</v>
      </c>
      <c r="P15" s="1">
        <f t="shared" si="7"/>
        <v>-225376.5518183416</v>
      </c>
      <c r="Q15" s="1">
        <f t="shared" si="7"/>
        <v>-243046.20079342794</v>
      </c>
      <c r="R15" s="1">
        <f t="shared" si="7"/>
        <v>-258738.87346785399</v>
      </c>
      <c r="S15" s="1">
        <f t="shared" si="7"/>
        <v>-272120.22320856503</v>
      </c>
      <c r="T15" s="1">
        <f t="shared" si="7"/>
        <v>-282966.0157972828</v>
      </c>
      <c r="U15" s="1">
        <f t="shared" si="7"/>
        <v>-291221.55765122082</v>
      </c>
      <c r="V15" s="1">
        <f t="shared" si="7"/>
        <v>-297036.09904595441</v>
      </c>
      <c r="W15" s="1">
        <f t="shared" si="7"/>
        <v>-300427.74929063756</v>
      </c>
      <c r="X15" s="1">
        <f t="shared" si="7"/>
        <v>-300427.74929063756</v>
      </c>
      <c r="Y15" s="1">
        <f t="shared" si="7"/>
        <v>-300427.74929063756</v>
      </c>
      <c r="Z15" s="1">
        <f t="shared" si="7"/>
        <v>-300427.74929063756</v>
      </c>
      <c r="AA15" s="1">
        <f t="shared" si="7"/>
        <v>-300427.74929063756</v>
      </c>
      <c r="AB15" s="1">
        <f t="shared" si="7"/>
        <v>-300427.74929063756</v>
      </c>
      <c r="AC15" s="1">
        <f t="shared" si="7"/>
        <v>-302247.93653232232</v>
      </c>
    </row>
    <row r="16" spans="1:29" x14ac:dyDescent="0.2">
      <c r="B16" s="4" t="s">
        <v>38</v>
      </c>
      <c r="C16" s="1">
        <f t="shared" ref="C16:AC16" si="8">-C59</f>
        <v>-566.85297394904705</v>
      </c>
      <c r="D16" s="1">
        <f t="shared" si="8"/>
        <v>-1387.2038098633848</v>
      </c>
      <c r="E16" s="1">
        <f t="shared" si="8"/>
        <v>-2482.444020757212</v>
      </c>
      <c r="F16" s="1">
        <f t="shared" si="8"/>
        <v>-3901.9408226663927</v>
      </c>
      <c r="G16" s="1">
        <f t="shared" si="8"/>
        <v>-5713.9556837322516</v>
      </c>
      <c r="H16" s="1">
        <f t="shared" si="8"/>
        <v>-7927.9262272663236</v>
      </c>
      <c r="I16" s="1">
        <f t="shared" si="8"/>
        <v>-10501.983272135523</v>
      </c>
      <c r="J16" s="1">
        <f t="shared" si="8"/>
        <v>-13389.77893526038</v>
      </c>
      <c r="K16" s="1">
        <f t="shared" si="8"/>
        <v>-16519.466312972094</v>
      </c>
      <c r="L16" s="1">
        <f t="shared" si="8"/>
        <v>-19793.359286927716</v>
      </c>
      <c r="M16" s="1">
        <f t="shared" si="8"/>
        <v>-23153.998924399246</v>
      </c>
      <c r="N16" s="1">
        <f t="shared" si="8"/>
        <v>-26537.208924669172</v>
      </c>
      <c r="O16" s="1">
        <f t="shared" si="8"/>
        <v>-29896.335719070143</v>
      </c>
      <c r="P16" s="1">
        <f t="shared" si="8"/>
        <v>-33227.225961931159</v>
      </c>
      <c r="Q16" s="1">
        <f t="shared" si="8"/>
        <v>-36539.67411020783</v>
      </c>
      <c r="R16" s="1">
        <f t="shared" si="8"/>
        <v>-39831.882447117227</v>
      </c>
      <c r="S16" s="1">
        <f t="shared" si="8"/>
        <v>-43124.524715663894</v>
      </c>
      <c r="T16" s="1">
        <f t="shared" si="8"/>
        <v>-46438.274658852395</v>
      </c>
      <c r="U16" s="1">
        <f t="shared" si="8"/>
        <v>-49749.297031749469</v>
      </c>
      <c r="V16" s="1">
        <f t="shared" si="8"/>
        <v>-53067.54126689554</v>
      </c>
      <c r="W16" s="1">
        <f t="shared" si="8"/>
        <v>-56393.751247097287</v>
      </c>
      <c r="X16" s="1">
        <f t="shared" si="8"/>
        <v>-59716.024847446664</v>
      </c>
      <c r="Y16" s="1">
        <f t="shared" si="8"/>
        <v>-63020.724216486233</v>
      </c>
      <c r="Z16" s="1">
        <f t="shared" si="8"/>
        <v>-66288.105464719891</v>
      </c>
      <c r="AA16" s="1">
        <f t="shared" si="8"/>
        <v>-69627.951575304833</v>
      </c>
      <c r="AB16" s="1">
        <f t="shared" si="8"/>
        <v>-73295.139195978278</v>
      </c>
      <c r="AC16" s="1">
        <f t="shared" si="8"/>
        <v>-76876.799250850207</v>
      </c>
    </row>
    <row r="17" spans="2:29" x14ac:dyDescent="0.2">
      <c r="B17" t="s">
        <v>39</v>
      </c>
      <c r="C17" s="1">
        <f>C14+SUM(C15,C16)</f>
        <v>459651.00235182786</v>
      </c>
      <c r="D17" s="1">
        <f t="shared" ref="D17:AC17" si="9">D14+SUM(D15,D16)</f>
        <v>458620.96973419405</v>
      </c>
      <c r="E17" s="1">
        <f t="shared" si="9"/>
        <v>455230.4439289947</v>
      </c>
      <c r="F17" s="1">
        <f t="shared" si="9"/>
        <v>449143.58162665594</v>
      </c>
      <c r="G17" s="1">
        <f t="shared" si="9"/>
        <v>440192.4249777713</v>
      </c>
      <c r="H17" s="1">
        <f t="shared" si="9"/>
        <v>428294.00160179724</v>
      </c>
      <c r="I17" s="1">
        <f t="shared" si="9"/>
        <v>413587.00131692376</v>
      </c>
      <c r="J17" s="1">
        <f t="shared" si="9"/>
        <v>396470.62095863128</v>
      </c>
      <c r="K17" s="1">
        <f t="shared" si="9"/>
        <v>377488.82312157785</v>
      </c>
      <c r="L17" s="1">
        <f t="shared" si="9"/>
        <v>357214.44804918207</v>
      </c>
      <c r="M17" s="1">
        <f t="shared" si="9"/>
        <v>336168.4131151514</v>
      </c>
      <c r="N17" s="1">
        <f t="shared" si="9"/>
        <v>314753.32862719579</v>
      </c>
      <c r="O17" s="1">
        <f t="shared" si="9"/>
        <v>293326.180203025</v>
      </c>
      <c r="P17" s="1">
        <f t="shared" si="9"/>
        <v>271884.88731824688</v>
      </c>
      <c r="Q17" s="1">
        <f t="shared" si="9"/>
        <v>255874.53417753911</v>
      </c>
      <c r="R17" s="1">
        <f t="shared" si="9"/>
        <v>241831.01866265421</v>
      </c>
      <c r="S17" s="1">
        <f t="shared" si="9"/>
        <v>230099.04344970454</v>
      </c>
      <c r="T17" s="1">
        <f t="shared" si="9"/>
        <v>220913.19880002551</v>
      </c>
      <c r="U17" s="1">
        <f t="shared" si="9"/>
        <v>214316.23857059987</v>
      </c>
      <c r="V17" s="1">
        <f t="shared" si="9"/>
        <v>210163.89642861317</v>
      </c>
      <c r="W17" s="1">
        <f t="shared" si="9"/>
        <v>208438.43569614575</v>
      </c>
      <c r="X17" s="1">
        <f t="shared" si="9"/>
        <v>210102.65336807905</v>
      </c>
      <c r="Y17" s="1">
        <f t="shared" si="9"/>
        <v>211758.06762709888</v>
      </c>
      <c r="Z17" s="1">
        <f t="shared" si="9"/>
        <v>213394.78821919049</v>
      </c>
      <c r="AA17" s="1">
        <f t="shared" si="9"/>
        <v>214889.95964263135</v>
      </c>
      <c r="AB17" s="1">
        <f t="shared" si="9"/>
        <v>215968.18930417683</v>
      </c>
      <c r="AC17" s="1">
        <f t="shared" si="9"/>
        <v>215201.08483550453</v>
      </c>
    </row>
    <row r="18" spans="2:29" ht="4.5" customHeight="1" x14ac:dyDescent="0.2"/>
    <row r="19" spans="2:29" s="8" customFormat="1" x14ac:dyDescent="0.2">
      <c r="B19" s="8" t="s">
        <v>40</v>
      </c>
      <c r="C19" s="6">
        <v>2024</v>
      </c>
      <c r="D19" s="6">
        <v>2025</v>
      </c>
      <c r="E19" s="6">
        <v>2026</v>
      </c>
      <c r="F19" s="6">
        <v>2027</v>
      </c>
      <c r="G19" s="6">
        <v>2028</v>
      </c>
      <c r="H19" s="6">
        <v>2029</v>
      </c>
      <c r="I19" s="6">
        <v>2030</v>
      </c>
      <c r="J19" s="6">
        <v>2031</v>
      </c>
      <c r="K19" s="6">
        <v>2032</v>
      </c>
      <c r="L19" s="6">
        <v>2033</v>
      </c>
      <c r="M19" s="6">
        <v>2034</v>
      </c>
      <c r="N19" s="6">
        <v>2035</v>
      </c>
      <c r="O19" s="6">
        <v>2036</v>
      </c>
      <c r="P19" s="6">
        <v>2037</v>
      </c>
      <c r="Q19" s="6">
        <v>2038</v>
      </c>
      <c r="R19" s="6">
        <v>2039</v>
      </c>
      <c r="S19" s="6">
        <v>2040</v>
      </c>
      <c r="T19" s="6">
        <v>2041</v>
      </c>
      <c r="U19" s="6">
        <v>2042</v>
      </c>
      <c r="V19" s="6">
        <v>2043</v>
      </c>
      <c r="W19" s="6">
        <v>2044</v>
      </c>
      <c r="X19" s="6">
        <v>2045</v>
      </c>
      <c r="Y19" s="6">
        <v>2046</v>
      </c>
      <c r="Z19" s="6">
        <v>2047</v>
      </c>
      <c r="AA19" s="6">
        <v>2048</v>
      </c>
      <c r="AB19" s="6">
        <v>2049</v>
      </c>
      <c r="AC19" s="6">
        <v>2050</v>
      </c>
    </row>
    <row r="20" spans="2:29" x14ac:dyDescent="0.2">
      <c r="B20" s="5" t="s">
        <v>36</v>
      </c>
      <c r="C20" s="1">
        <f t="shared" ref="C20:AC20" si="10">C14</f>
        <v>463924.79620406282</v>
      </c>
      <c r="D20" s="1">
        <f t="shared" si="10"/>
        <v>469155.29231576755</v>
      </c>
      <c r="E20" s="1">
        <f t="shared" si="10"/>
        <v>474277.16091554658</v>
      </c>
      <c r="F20" s="1">
        <f t="shared" si="10"/>
        <v>479338.27254291653</v>
      </c>
      <c r="G20" s="1">
        <f t="shared" si="10"/>
        <v>484463.16503489052</v>
      </c>
      <c r="H20" s="1">
        <f t="shared" si="10"/>
        <v>489632.9972170231</v>
      </c>
      <c r="I20" s="1">
        <f t="shared" si="10"/>
        <v>494795.3394507959</v>
      </c>
      <c r="J20" s="1">
        <f t="shared" si="10"/>
        <v>499960.28688399796</v>
      </c>
      <c r="K20" s="1">
        <f t="shared" si="10"/>
        <v>505125.42040287377</v>
      </c>
      <c r="L20" s="1">
        <f t="shared" si="10"/>
        <v>510256.50024349277</v>
      </c>
      <c r="M20" s="1">
        <f t="shared" si="10"/>
        <v>515369.48325236054</v>
      </c>
      <c r="N20" s="1">
        <f t="shared" si="10"/>
        <v>520447.43563318544</v>
      </c>
      <c r="O20" s="1">
        <f t="shared" si="10"/>
        <v>525489.24087192619</v>
      </c>
      <c r="P20" s="1">
        <f t="shared" si="10"/>
        <v>530488.66509851965</v>
      </c>
      <c r="Q20" s="1">
        <f t="shared" si="10"/>
        <v>535460.40908117488</v>
      </c>
      <c r="R20" s="1">
        <f t="shared" si="10"/>
        <v>540401.77457762545</v>
      </c>
      <c r="S20" s="1">
        <f t="shared" si="10"/>
        <v>545343.79137393343</v>
      </c>
      <c r="T20" s="1">
        <f t="shared" si="10"/>
        <v>550317.48925616068</v>
      </c>
      <c r="U20" s="1">
        <f t="shared" si="10"/>
        <v>555287.09325357014</v>
      </c>
      <c r="V20" s="1">
        <f t="shared" si="10"/>
        <v>560267.53674146312</v>
      </c>
      <c r="W20" s="1">
        <f t="shared" si="10"/>
        <v>565259.93623388058</v>
      </c>
      <c r="X20" s="1">
        <f t="shared" si="10"/>
        <v>570246.42750616325</v>
      </c>
      <c r="Y20" s="1">
        <f t="shared" si="10"/>
        <v>575206.54113422264</v>
      </c>
      <c r="Z20" s="1">
        <f t="shared" si="10"/>
        <v>580110.64297454793</v>
      </c>
      <c r="AA20" s="1">
        <f t="shared" si="10"/>
        <v>584945.66050857375</v>
      </c>
      <c r="AB20" s="1">
        <f t="shared" si="10"/>
        <v>589691.07779079268</v>
      </c>
      <c r="AC20" s="1">
        <f t="shared" si="10"/>
        <v>594325.82061867707</v>
      </c>
    </row>
    <row r="21" spans="2:29" x14ac:dyDescent="0.2">
      <c r="B21" s="4" t="s">
        <v>41</v>
      </c>
      <c r="C21" s="1">
        <f t="shared" ref="C21:AC21" si="11">-C44</f>
        <v>-179.57571041113573</v>
      </c>
      <c r="D21" s="1">
        <f t="shared" si="11"/>
        <v>-532.00225218954063</v>
      </c>
      <c r="E21" s="1">
        <f t="shared" si="11"/>
        <v>-1153.3078649836978</v>
      </c>
      <c r="F21" s="1">
        <f t="shared" si="11"/>
        <v>-2151.0441771999076</v>
      </c>
      <c r="G21" s="1">
        <f t="shared" si="11"/>
        <v>-3627.8741068623658</v>
      </c>
      <c r="H21" s="1">
        <f t="shared" si="11"/>
        <v>-5663.6465902121145</v>
      </c>
      <c r="I21" s="1">
        <f t="shared" si="11"/>
        <v>-8301.3572083020226</v>
      </c>
      <c r="J21" s="1">
        <f t="shared" si="11"/>
        <v>-11541.00596113209</v>
      </c>
      <c r="K21" s="1">
        <f t="shared" si="11"/>
        <v>-15342.463639719639</v>
      </c>
      <c r="L21" s="1">
        <f t="shared" si="11"/>
        <v>-19635.504128344983</v>
      </c>
      <c r="M21" s="1">
        <f t="shared" si="11"/>
        <v>-24333.377519354392</v>
      </c>
      <c r="N21" s="1">
        <f t="shared" si="11"/>
        <v>-29346.120945551414</v>
      </c>
      <c r="O21" s="1">
        <f t="shared" si="11"/>
        <v>-34590.873871360352</v>
      </c>
      <c r="P21" s="1">
        <f t="shared" si="11"/>
        <v>-39998.033446897651</v>
      </c>
      <c r="Q21" s="1">
        <f t="shared" si="11"/>
        <v>-45513.464122253834</v>
      </c>
      <c r="R21" s="1">
        <f t="shared" si="11"/>
        <v>-51097.794588403856</v>
      </c>
      <c r="S21" s="1">
        <f t="shared" si="11"/>
        <v>-56724.064057645795</v>
      </c>
      <c r="T21" s="1">
        <f t="shared" si="11"/>
        <v>-62349.549921120823</v>
      </c>
      <c r="U21" s="1">
        <f t="shared" si="11"/>
        <v>-67973.851256204754</v>
      </c>
      <c r="V21" s="1">
        <f t="shared" si="11"/>
        <v>-73564.865013754534</v>
      </c>
      <c r="W21" s="1">
        <f t="shared" si="11"/>
        <v>-79042.547390553635</v>
      </c>
      <c r="X21" s="1">
        <f t="shared" si="11"/>
        <v>-84416.660685261275</v>
      </c>
      <c r="Y21" s="1">
        <f t="shared" si="11"/>
        <v>-89661.745991046715</v>
      </c>
      <c r="Z21" s="1">
        <f t="shared" si="11"/>
        <v>-94056.473237937797</v>
      </c>
      <c r="AA21" s="1">
        <f t="shared" si="11"/>
        <v>-97592.776149194207</v>
      </c>
      <c r="AB21" s="1">
        <f t="shared" si="11"/>
        <v>-101007.87149184033</v>
      </c>
      <c r="AC21" s="1">
        <f t="shared" si="11"/>
        <v>-102706.58067417236</v>
      </c>
    </row>
    <row r="22" spans="2:29" x14ac:dyDescent="0.2">
      <c r="B22" s="4" t="s">
        <v>42</v>
      </c>
      <c r="C22" s="1">
        <f t="shared" ref="C22:AC22" si="12">-C60</f>
        <v>-129.60656126072965</v>
      </c>
      <c r="D22" s="1">
        <f t="shared" si="12"/>
        <v>-380.43672224140641</v>
      </c>
      <c r="E22" s="1">
        <f t="shared" si="12"/>
        <v>-813.45075865463093</v>
      </c>
      <c r="F22" s="1">
        <f t="shared" si="12"/>
        <v>-1500.566597394575</v>
      </c>
      <c r="G22" s="1">
        <f t="shared" si="12"/>
        <v>-2530.4392110659292</v>
      </c>
      <c r="H22" s="1">
        <f t="shared" si="12"/>
        <v>-3962.5412087175664</v>
      </c>
      <c r="I22" s="1">
        <f t="shared" si="12"/>
        <v>-5815.3994986948655</v>
      </c>
      <c r="J22" s="1">
        <f t="shared" si="12"/>
        <v>-8092.2373183943309</v>
      </c>
      <c r="K22" s="1">
        <f t="shared" si="12"/>
        <v>-10764.012906169335</v>
      </c>
      <c r="L22" s="1">
        <f t="shared" si="12"/>
        <v>-13761.394401335343</v>
      </c>
      <c r="M22" s="1">
        <f t="shared" si="12"/>
        <v>-17029.860033277786</v>
      </c>
      <c r="N22" s="1">
        <f t="shared" si="12"/>
        <v>-20493.496990698677</v>
      </c>
      <c r="O22" s="1">
        <f t="shared" si="12"/>
        <v>-24091.647817086952</v>
      </c>
      <c r="P22" s="1">
        <f t="shared" si="12"/>
        <v>-27770.035011198393</v>
      </c>
      <c r="Q22" s="1">
        <f t="shared" si="12"/>
        <v>-31501.303083259925</v>
      </c>
      <c r="R22" s="1">
        <f t="shared" si="12"/>
        <v>-35256.09914902036</v>
      </c>
      <c r="S22" s="1">
        <f t="shared" si="12"/>
        <v>-39039.592811416311</v>
      </c>
      <c r="T22" s="1">
        <f t="shared" si="12"/>
        <v>-42867.817873421387</v>
      </c>
      <c r="U22" s="1">
        <f t="shared" si="12"/>
        <v>-46708.253640205498</v>
      </c>
      <c r="V22" s="1">
        <f t="shared" si="12"/>
        <v>-50557.066003388027</v>
      </c>
      <c r="W22" s="1">
        <f t="shared" si="12"/>
        <v>-54415.117788348987</v>
      </c>
      <c r="X22" s="1">
        <f t="shared" si="12"/>
        <v>-58268.603789007007</v>
      </c>
      <c r="Y22" s="1">
        <f t="shared" si="12"/>
        <v>-61962.573347883677</v>
      </c>
      <c r="Z22" s="1">
        <f t="shared" si="12"/>
        <v>-65175.093558754495</v>
      </c>
      <c r="AA22" s="1">
        <f t="shared" si="12"/>
        <v>-68342.358850892517</v>
      </c>
      <c r="AB22" s="1">
        <f t="shared" si="12"/>
        <v>-71450.929884795201</v>
      </c>
      <c r="AC22" s="1">
        <f t="shared" si="12"/>
        <v>-74487.001624647062</v>
      </c>
    </row>
    <row r="23" spans="2:29" x14ac:dyDescent="0.2">
      <c r="B23" t="s">
        <v>43</v>
      </c>
      <c r="C23" s="1">
        <f>C20+SUM(C21,C22)</f>
        <v>463615.61393239093</v>
      </c>
      <c r="D23" s="1">
        <f t="shared" ref="D23:AC23" si="13">D20+SUM(D21,D22)</f>
        <v>468242.85334133659</v>
      </c>
      <c r="E23" s="1">
        <f t="shared" si="13"/>
        <v>472310.40229190828</v>
      </c>
      <c r="F23" s="1">
        <f t="shared" si="13"/>
        <v>475686.66176832205</v>
      </c>
      <c r="G23" s="1">
        <f t="shared" si="13"/>
        <v>478304.85171696224</v>
      </c>
      <c r="H23" s="1">
        <f t="shared" si="13"/>
        <v>480006.80941809341</v>
      </c>
      <c r="I23" s="1">
        <f t="shared" si="13"/>
        <v>480678.58274379902</v>
      </c>
      <c r="J23" s="1">
        <f t="shared" si="13"/>
        <v>480327.04360447155</v>
      </c>
      <c r="K23" s="1">
        <f t="shared" si="13"/>
        <v>479018.94385698478</v>
      </c>
      <c r="L23" s="1">
        <f t="shared" si="13"/>
        <v>476859.60171381244</v>
      </c>
      <c r="M23" s="1">
        <f t="shared" si="13"/>
        <v>474006.24569972837</v>
      </c>
      <c r="N23" s="1">
        <f t="shared" si="13"/>
        <v>470607.81769693532</v>
      </c>
      <c r="O23" s="1">
        <f t="shared" si="13"/>
        <v>466806.71918347885</v>
      </c>
      <c r="P23" s="1">
        <f t="shared" si="13"/>
        <v>462720.59664042364</v>
      </c>
      <c r="Q23" s="1">
        <f t="shared" si="13"/>
        <v>458445.64187566109</v>
      </c>
      <c r="R23" s="1">
        <f t="shared" si="13"/>
        <v>454047.88084020122</v>
      </c>
      <c r="S23" s="1">
        <f t="shared" si="13"/>
        <v>449580.13450487133</v>
      </c>
      <c r="T23" s="1">
        <f t="shared" si="13"/>
        <v>445100.12146161846</v>
      </c>
      <c r="U23" s="1">
        <f t="shared" si="13"/>
        <v>440604.98835715989</v>
      </c>
      <c r="V23" s="1">
        <f t="shared" si="13"/>
        <v>436145.60572432057</v>
      </c>
      <c r="W23" s="1">
        <f t="shared" si="13"/>
        <v>431802.27105497796</v>
      </c>
      <c r="X23" s="1">
        <f t="shared" si="13"/>
        <v>427561.16303189495</v>
      </c>
      <c r="Y23" s="1">
        <f t="shared" si="13"/>
        <v>423582.22179529222</v>
      </c>
      <c r="Z23" s="1">
        <f t="shared" si="13"/>
        <v>420879.0761778556</v>
      </c>
      <c r="AA23" s="1">
        <f t="shared" si="13"/>
        <v>419010.52550848702</v>
      </c>
      <c r="AB23" s="1">
        <f t="shared" si="13"/>
        <v>417232.27641415712</v>
      </c>
      <c r="AC23" s="1">
        <f t="shared" si="13"/>
        <v>417132.23831985763</v>
      </c>
    </row>
    <row r="24" spans="2:29" ht="3" customHeight="1" x14ac:dyDescent="0.2">
      <c r="B24" s="4"/>
    </row>
    <row r="25" spans="2:29" s="8" customFormat="1" x14ac:dyDescent="0.2">
      <c r="B25" s="8" t="s">
        <v>44</v>
      </c>
      <c r="C25" s="6">
        <v>2024</v>
      </c>
      <c r="D25" s="6">
        <v>2025</v>
      </c>
      <c r="E25" s="6">
        <v>2026</v>
      </c>
      <c r="F25" s="6">
        <v>2027</v>
      </c>
      <c r="G25" s="6">
        <v>2028</v>
      </c>
      <c r="H25" s="6">
        <v>2029</v>
      </c>
      <c r="I25" s="6">
        <v>2030</v>
      </c>
      <c r="J25" s="6">
        <v>2031</v>
      </c>
      <c r="K25" s="6">
        <v>2032</v>
      </c>
      <c r="L25" s="6">
        <v>2033</v>
      </c>
      <c r="M25" s="6">
        <v>2034</v>
      </c>
      <c r="N25" s="6">
        <v>2035</v>
      </c>
      <c r="O25" s="6">
        <v>2036</v>
      </c>
      <c r="P25" s="6">
        <v>2037</v>
      </c>
      <c r="Q25" s="6">
        <v>2038</v>
      </c>
      <c r="R25" s="6">
        <v>2039</v>
      </c>
      <c r="S25" s="6">
        <v>2040</v>
      </c>
      <c r="T25" s="6">
        <v>2041</v>
      </c>
      <c r="U25" s="6">
        <v>2042</v>
      </c>
      <c r="V25" s="6">
        <v>2043</v>
      </c>
      <c r="W25" s="6">
        <v>2044</v>
      </c>
      <c r="X25" s="6">
        <v>2045</v>
      </c>
      <c r="Y25" s="6">
        <v>2046</v>
      </c>
      <c r="Z25" s="6">
        <v>2047</v>
      </c>
      <c r="AA25" s="6">
        <v>2048</v>
      </c>
      <c r="AB25" s="6">
        <v>2049</v>
      </c>
      <c r="AC25" s="6">
        <v>2050</v>
      </c>
    </row>
    <row r="26" spans="2:29" x14ac:dyDescent="0.2">
      <c r="B26" s="5" t="s">
        <v>45</v>
      </c>
      <c r="C26" s="1">
        <v>367098.87046260387</v>
      </c>
      <c r="D26" s="1">
        <v>371237.70768423245</v>
      </c>
      <c r="E26" s="1">
        <v>375290.58908445347</v>
      </c>
      <c r="F26" s="1">
        <v>379295.39412375004</v>
      </c>
      <c r="G26" s="1">
        <v>383350.66829844285</v>
      </c>
      <c r="H26" s="1">
        <v>387441.50278297695</v>
      </c>
      <c r="I26" s="1">
        <v>391526.41054920421</v>
      </c>
      <c r="J26" s="1">
        <v>395613.37978266866</v>
      </c>
      <c r="K26" s="1">
        <v>399700.49626379285</v>
      </c>
      <c r="L26" s="1">
        <v>403760.66642317397</v>
      </c>
      <c r="M26" s="1">
        <v>407806.51674763951</v>
      </c>
      <c r="N26" s="1">
        <v>411824.64770014805</v>
      </c>
      <c r="O26" s="1">
        <v>415814.17579474044</v>
      </c>
      <c r="P26" s="1">
        <v>419770.16823481373</v>
      </c>
      <c r="Q26" s="1">
        <v>423704.25758549199</v>
      </c>
      <c r="R26" s="1">
        <v>427614.30875570793</v>
      </c>
      <c r="S26" s="1">
        <v>431524.87529273325</v>
      </c>
      <c r="T26" s="1">
        <v>435460.51074383932</v>
      </c>
      <c r="U26" s="1">
        <v>439392.9067464298</v>
      </c>
      <c r="V26" s="1">
        <v>443333.87992520363</v>
      </c>
      <c r="W26" s="1">
        <v>447284.31376611942</v>
      </c>
      <c r="X26" s="1">
        <v>451230.07249383675</v>
      </c>
      <c r="Y26" s="1">
        <v>455154.95886577747</v>
      </c>
      <c r="Z26" s="1">
        <v>459035.5236921187</v>
      </c>
      <c r="AA26" s="1">
        <v>462861.42282475968</v>
      </c>
      <c r="AB26" s="1">
        <v>466616.42220920738</v>
      </c>
      <c r="AC26" s="1">
        <v>470283.84604798979</v>
      </c>
    </row>
    <row r="27" spans="2:29" x14ac:dyDescent="0.2">
      <c r="B27" s="4" t="s">
        <v>46</v>
      </c>
      <c r="C27" s="1">
        <f t="shared" ref="C27:AC27" si="14">-C51</f>
        <v>-3535.6439559387736</v>
      </c>
      <c r="D27" s="1">
        <f t="shared" si="14"/>
        <v>-8724.432425910556</v>
      </c>
      <c r="E27" s="1">
        <f t="shared" si="14"/>
        <v>-15798.841556683372</v>
      </c>
      <c r="F27" s="1">
        <f t="shared" si="14"/>
        <v>-25077.767896964746</v>
      </c>
      <c r="G27" s="1">
        <f t="shared" si="14"/>
        <v>-36775.083851144569</v>
      </c>
      <c r="H27" s="1">
        <f t="shared" si="14"/>
        <v>-50942.955623583075</v>
      </c>
      <c r="I27" s="1">
        <f t="shared" si="14"/>
        <v>-67439.029761099649</v>
      </c>
      <c r="J27" s="1">
        <f t="shared" si="14"/>
        <v>-85936.391036977584</v>
      </c>
      <c r="K27" s="1">
        <f t="shared" si="14"/>
        <v>-105982.43279538718</v>
      </c>
      <c r="L27" s="1">
        <f t="shared" si="14"/>
        <v>-127091.30012685145</v>
      </c>
      <c r="M27" s="1">
        <f t="shared" si="14"/>
        <v>-148836.17038711323</v>
      </c>
      <c r="N27" s="1">
        <f t="shared" si="14"/>
        <v>-170878.09724088671</v>
      </c>
      <c r="O27" s="1">
        <f t="shared" si="14"/>
        <v>-192920.02409466016</v>
      </c>
      <c r="P27" s="1">
        <f t="shared" si="14"/>
        <v>-214961.95094843354</v>
      </c>
      <c r="Q27" s="1">
        <f t="shared" si="14"/>
        <v>-231815.08933223519</v>
      </c>
      <c r="R27" s="1">
        <f t="shared" si="14"/>
        <v>-246782.60705523583</v>
      </c>
      <c r="S27" s="1">
        <f t="shared" si="14"/>
        <v>-259545.60756872786</v>
      </c>
      <c r="T27" s="1">
        <f t="shared" si="14"/>
        <v>-269890.21846832149</v>
      </c>
      <c r="U27" s="1">
        <f t="shared" si="14"/>
        <v>-277764.27354965644</v>
      </c>
      <c r="V27" s="1">
        <f t="shared" si="14"/>
        <v>-283310.12626591325</v>
      </c>
      <c r="W27" s="1">
        <f t="shared" si="14"/>
        <v>-286545.04909905459</v>
      </c>
      <c r="X27" s="1">
        <f t="shared" si="14"/>
        <v>-286545.04909905459</v>
      </c>
      <c r="Y27" s="1">
        <f t="shared" si="14"/>
        <v>-286545.04909905459</v>
      </c>
      <c r="Z27" s="1">
        <f t="shared" si="14"/>
        <v>-286545.04909905459</v>
      </c>
      <c r="AA27" s="1">
        <f t="shared" si="14"/>
        <v>-286545.04909905459</v>
      </c>
      <c r="AB27" s="1">
        <f t="shared" si="14"/>
        <v>-286545.04909905459</v>
      </c>
      <c r="AC27" s="1">
        <f t="shared" si="14"/>
        <v>-286545.04909905459</v>
      </c>
    </row>
    <row r="28" spans="2:29" x14ac:dyDescent="0.2">
      <c r="B28" s="4" t="s">
        <v>47</v>
      </c>
      <c r="C28" s="1">
        <f t="shared" ref="C28:AC28" si="15">-C67</f>
        <v>-531.58087878513743</v>
      </c>
      <c r="D28" s="1">
        <f t="shared" si="15"/>
        <v>-1300.8858631613273</v>
      </c>
      <c r="E28" s="1">
        <f t="shared" si="15"/>
        <v>-2327.9753917418084</v>
      </c>
      <c r="F28" s="1">
        <f t="shared" si="15"/>
        <v>-3659.1448343835777</v>
      </c>
      <c r="G28" s="1">
        <f t="shared" si="15"/>
        <v>-5358.4081292494056</v>
      </c>
      <c r="H28" s="1">
        <f t="shared" si="15"/>
        <v>-7434.6156490533776</v>
      </c>
      <c r="I28" s="1">
        <f t="shared" si="15"/>
        <v>-9848.5034979996381</v>
      </c>
      <c r="J28" s="1">
        <f t="shared" si="15"/>
        <v>-12556.607762958223</v>
      </c>
      <c r="K28" s="1">
        <f t="shared" si="15"/>
        <v>-15491.552171869949</v>
      </c>
      <c r="L28" s="1">
        <f t="shared" si="15"/>
        <v>-18561.7290680404</v>
      </c>
      <c r="M28" s="1">
        <f t="shared" si="15"/>
        <v>-21713.254867264386</v>
      </c>
      <c r="N28" s="1">
        <f t="shared" si="15"/>
        <v>-24885.946601646785</v>
      </c>
      <c r="O28" s="1">
        <f t="shared" si="15"/>
        <v>-28036.05369357657</v>
      </c>
      <c r="P28" s="1">
        <f t="shared" si="15"/>
        <v>-31159.681236890945</v>
      </c>
      <c r="Q28" s="1">
        <f t="shared" si="15"/>
        <v>-34266.014234183174</v>
      </c>
      <c r="R28" s="1">
        <f t="shared" si="15"/>
        <v>-37353.366830546889</v>
      </c>
      <c r="S28" s="1">
        <f t="shared" si="15"/>
        <v>-40441.126357405243</v>
      </c>
      <c r="T28" s="1">
        <f t="shared" si="15"/>
        <v>-43548.680146181352</v>
      </c>
      <c r="U28" s="1">
        <f t="shared" si="15"/>
        <v>-46653.676086134001</v>
      </c>
      <c r="V28" s="1">
        <f t="shared" si="15"/>
        <v>-49765.444512176095</v>
      </c>
      <c r="W28" s="1">
        <f t="shared" si="15"/>
        <v>-52884.683019441116</v>
      </c>
      <c r="X28" s="1">
        <f t="shared" si="15"/>
        <v>-56000.23008579055</v>
      </c>
      <c r="Y28" s="1">
        <f t="shared" si="15"/>
        <v>-59099.296467107029</v>
      </c>
      <c r="Z28" s="1">
        <f t="shared" si="15"/>
        <v>-62163.366825884594</v>
      </c>
      <c r="AA28" s="1">
        <f t="shared" si="15"/>
        <v>-65184.27348576652</v>
      </c>
      <c r="AB28" s="1">
        <f t="shared" si="15"/>
        <v>-68149.198136171617</v>
      </c>
      <c r="AC28" s="1">
        <f t="shared" si="15"/>
        <v>-71044.973668951992</v>
      </c>
    </row>
    <row r="29" spans="2:29" x14ac:dyDescent="0.2">
      <c r="B29" t="s">
        <v>48</v>
      </c>
      <c r="C29" s="1">
        <f>C26+SUM(C27,C28)</f>
        <v>363031.64562787995</v>
      </c>
      <c r="D29" s="1">
        <f t="shared" ref="D29:AC29" si="16">D26+SUM(D27,D28)</f>
        <v>361212.38939516054</v>
      </c>
      <c r="E29" s="1">
        <f t="shared" si="16"/>
        <v>357163.77213602827</v>
      </c>
      <c r="F29" s="1">
        <f t="shared" si="16"/>
        <v>350558.48139240174</v>
      </c>
      <c r="G29" s="1">
        <f t="shared" si="16"/>
        <v>341217.17631804885</v>
      </c>
      <c r="H29" s="1">
        <f t="shared" si="16"/>
        <v>329063.93151034048</v>
      </c>
      <c r="I29" s="1">
        <f t="shared" si="16"/>
        <v>314238.87729010492</v>
      </c>
      <c r="J29" s="1">
        <f t="shared" si="16"/>
        <v>297120.38098273287</v>
      </c>
      <c r="K29" s="1">
        <f t="shared" si="16"/>
        <v>278226.51129653573</v>
      </c>
      <c r="L29" s="1">
        <f t="shared" si="16"/>
        <v>258107.63722828211</v>
      </c>
      <c r="M29" s="1">
        <f t="shared" si="16"/>
        <v>237257.09149326189</v>
      </c>
      <c r="N29" s="1">
        <f t="shared" si="16"/>
        <v>216060.60385761457</v>
      </c>
      <c r="O29" s="1">
        <f t="shared" si="16"/>
        <v>194858.09800650371</v>
      </c>
      <c r="P29" s="1">
        <f t="shared" si="16"/>
        <v>173648.53604948922</v>
      </c>
      <c r="Q29" s="1">
        <f t="shared" si="16"/>
        <v>157623.15401907364</v>
      </c>
      <c r="R29" s="1">
        <f t="shared" si="16"/>
        <v>143478.33486992522</v>
      </c>
      <c r="S29" s="1">
        <f t="shared" si="16"/>
        <v>131538.14136660012</v>
      </c>
      <c r="T29" s="1">
        <f t="shared" si="16"/>
        <v>122021.61212933646</v>
      </c>
      <c r="U29" s="1">
        <f t="shared" si="16"/>
        <v>114974.95711063937</v>
      </c>
      <c r="V29" s="1">
        <f t="shared" si="16"/>
        <v>110258.30914711428</v>
      </c>
      <c r="W29" s="1">
        <f t="shared" si="16"/>
        <v>107854.58164762368</v>
      </c>
      <c r="X29" s="1">
        <f t="shared" si="16"/>
        <v>108684.79330899159</v>
      </c>
      <c r="Y29" s="1">
        <f t="shared" si="16"/>
        <v>109510.61329961586</v>
      </c>
      <c r="Z29" s="1">
        <f t="shared" si="16"/>
        <v>110327.10776717949</v>
      </c>
      <c r="AA29" s="1">
        <f t="shared" si="16"/>
        <v>111132.10023993853</v>
      </c>
      <c r="AB29" s="1">
        <f t="shared" si="16"/>
        <v>111922.17497398116</v>
      </c>
      <c r="AC29" s="1">
        <f t="shared" si="16"/>
        <v>112693.82327998319</v>
      </c>
    </row>
    <row r="30" spans="2:29" ht="2.25" customHeight="1" x14ac:dyDescent="0.2"/>
    <row r="31" spans="2:29" s="8" customFormat="1" x14ac:dyDescent="0.2">
      <c r="B31" s="8" t="s">
        <v>49</v>
      </c>
      <c r="C31" s="6">
        <v>2024</v>
      </c>
      <c r="D31" s="6">
        <v>2025</v>
      </c>
      <c r="E31" s="6">
        <v>2026</v>
      </c>
      <c r="F31" s="6">
        <v>2027</v>
      </c>
      <c r="G31" s="6">
        <v>2028</v>
      </c>
      <c r="H31" s="6">
        <v>2029</v>
      </c>
      <c r="I31" s="6">
        <v>2030</v>
      </c>
      <c r="J31" s="6">
        <v>2031</v>
      </c>
      <c r="K31" s="6">
        <v>2032</v>
      </c>
      <c r="L31" s="6">
        <v>2033</v>
      </c>
      <c r="M31" s="6">
        <v>2034</v>
      </c>
      <c r="N31" s="6">
        <v>2035</v>
      </c>
      <c r="O31" s="6">
        <v>2036</v>
      </c>
      <c r="P31" s="6">
        <v>2037</v>
      </c>
      <c r="Q31" s="6">
        <v>2038</v>
      </c>
      <c r="R31" s="6">
        <v>2039</v>
      </c>
      <c r="S31" s="6">
        <v>2040</v>
      </c>
      <c r="T31" s="6">
        <v>2041</v>
      </c>
      <c r="U31" s="6">
        <v>2042</v>
      </c>
      <c r="V31" s="6">
        <v>2043</v>
      </c>
      <c r="W31" s="6">
        <v>2044</v>
      </c>
      <c r="X31" s="6">
        <v>2045</v>
      </c>
      <c r="Y31" s="6">
        <v>2046</v>
      </c>
      <c r="Z31" s="6">
        <v>2047</v>
      </c>
      <c r="AA31" s="6">
        <v>2048</v>
      </c>
      <c r="AB31" s="6">
        <v>2049</v>
      </c>
      <c r="AC31" s="6">
        <v>2050</v>
      </c>
    </row>
    <row r="32" spans="2:29" x14ac:dyDescent="0.2">
      <c r="B32" s="5" t="s">
        <v>45</v>
      </c>
      <c r="C32" s="1">
        <f t="shared" ref="C32:AC32" si="17">C26</f>
        <v>367098.87046260387</v>
      </c>
      <c r="D32" s="1">
        <f t="shared" si="17"/>
        <v>371237.70768423245</v>
      </c>
      <c r="E32" s="1">
        <f t="shared" si="17"/>
        <v>375290.58908445347</v>
      </c>
      <c r="F32" s="1">
        <f t="shared" si="17"/>
        <v>379295.39412375004</v>
      </c>
      <c r="G32" s="1">
        <f t="shared" si="17"/>
        <v>383350.66829844285</v>
      </c>
      <c r="H32" s="1">
        <f t="shared" si="17"/>
        <v>387441.50278297695</v>
      </c>
      <c r="I32" s="1">
        <f t="shared" si="17"/>
        <v>391526.41054920421</v>
      </c>
      <c r="J32" s="1">
        <f t="shared" si="17"/>
        <v>395613.37978266866</v>
      </c>
      <c r="K32" s="1">
        <f t="shared" si="17"/>
        <v>399700.49626379285</v>
      </c>
      <c r="L32" s="1">
        <f t="shared" si="17"/>
        <v>403760.66642317397</v>
      </c>
      <c r="M32" s="1">
        <f t="shared" si="17"/>
        <v>407806.51674763951</v>
      </c>
      <c r="N32" s="1">
        <f t="shared" si="17"/>
        <v>411824.64770014805</v>
      </c>
      <c r="O32" s="1">
        <f t="shared" si="17"/>
        <v>415814.17579474044</v>
      </c>
      <c r="P32" s="1">
        <f t="shared" si="17"/>
        <v>419770.16823481373</v>
      </c>
      <c r="Q32" s="1">
        <f t="shared" si="17"/>
        <v>423704.25758549199</v>
      </c>
      <c r="R32" s="1">
        <f t="shared" si="17"/>
        <v>427614.30875570793</v>
      </c>
      <c r="S32" s="1">
        <f t="shared" si="17"/>
        <v>431524.87529273325</v>
      </c>
      <c r="T32" s="1">
        <f t="shared" si="17"/>
        <v>435460.51074383932</v>
      </c>
      <c r="U32" s="1">
        <f t="shared" si="17"/>
        <v>439392.9067464298</v>
      </c>
      <c r="V32" s="1">
        <f t="shared" si="17"/>
        <v>443333.87992520363</v>
      </c>
      <c r="W32" s="1">
        <f t="shared" si="17"/>
        <v>447284.31376611942</v>
      </c>
      <c r="X32" s="1">
        <f t="shared" si="17"/>
        <v>451230.07249383675</v>
      </c>
      <c r="Y32" s="1">
        <f t="shared" si="17"/>
        <v>455154.95886577747</v>
      </c>
      <c r="Z32" s="1">
        <f t="shared" si="17"/>
        <v>459035.5236921187</v>
      </c>
      <c r="AA32" s="1">
        <f t="shared" si="17"/>
        <v>462861.42282475968</v>
      </c>
      <c r="AB32" s="1">
        <f t="shared" si="17"/>
        <v>466616.42220920738</v>
      </c>
      <c r="AC32" s="1">
        <f t="shared" si="17"/>
        <v>470283.84604798979</v>
      </c>
    </row>
    <row r="33" spans="1:29" x14ac:dyDescent="0.2">
      <c r="B33" s="4" t="s">
        <v>50</v>
      </c>
      <c r="C33" s="1">
        <f t="shared" ref="C33:AC33" si="18">-C52</f>
        <v>-159.2310207733083</v>
      </c>
      <c r="D33" s="1">
        <f t="shared" si="18"/>
        <v>-471.73006569705035</v>
      </c>
      <c r="E33" s="1">
        <f t="shared" si="18"/>
        <v>-1022.6460370770226</v>
      </c>
      <c r="F33" s="1">
        <f t="shared" si="18"/>
        <v>-1907.3457054957173</v>
      </c>
      <c r="G33" s="1">
        <f t="shared" si="18"/>
        <v>-3216.8609883273316</v>
      </c>
      <c r="H33" s="1">
        <f t="shared" si="18"/>
        <v>-5021.9944879740178</v>
      </c>
      <c r="I33" s="1">
        <f t="shared" si="18"/>
        <v>-7360.8706826523212</v>
      </c>
      <c r="J33" s="1">
        <f t="shared" si="18"/>
        <v>-10233.489572362241</v>
      </c>
      <c r="K33" s="1">
        <f t="shared" si="18"/>
        <v>-13604.268310768335</v>
      </c>
      <c r="L33" s="1">
        <f t="shared" si="18"/>
        <v>-17410.936916783583</v>
      </c>
      <c r="M33" s="1">
        <f t="shared" si="18"/>
        <v>-21576.573649065191</v>
      </c>
      <c r="N33" s="1">
        <f t="shared" si="18"/>
        <v>-26021.407812887304</v>
      </c>
      <c r="O33" s="1">
        <f t="shared" si="18"/>
        <v>-30671.966399949793</v>
      </c>
      <c r="P33" s="1">
        <f t="shared" si="18"/>
        <v>-35466.532083280537</v>
      </c>
      <c r="Q33" s="1">
        <f t="shared" si="18"/>
        <v>-40357.102497456792</v>
      </c>
      <c r="R33" s="1">
        <f t="shared" si="18"/>
        <v>-45308.766831261994</v>
      </c>
      <c r="S33" s="1">
        <f t="shared" si="18"/>
        <v>-50297.618768319619</v>
      </c>
      <c r="T33" s="1">
        <f t="shared" si="18"/>
        <v>-55287.29758447576</v>
      </c>
      <c r="U33" s="1">
        <f t="shared" si="18"/>
        <v>-60277.097811299063</v>
      </c>
      <c r="V33" s="1">
        <f t="shared" si="18"/>
        <v>-65239.013594009717</v>
      </c>
      <c r="W33" s="1">
        <f t="shared" si="18"/>
        <v>-70100.986779603947</v>
      </c>
      <c r="X33" s="1">
        <f t="shared" si="18"/>
        <v>-74872.382012207818</v>
      </c>
      <c r="Y33" s="1">
        <f t="shared" si="18"/>
        <v>-79530.344843954794</v>
      </c>
      <c r="Z33" s="1">
        <f t="shared" si="18"/>
        <v>-83469.170703955155</v>
      </c>
      <c r="AA33" s="1">
        <f t="shared" si="18"/>
        <v>-86680.9682209616</v>
      </c>
      <c r="AB33" s="1">
        <f t="shared" si="18"/>
        <v>-89782.680663902211</v>
      </c>
      <c r="AC33" s="1">
        <f t="shared" si="18"/>
        <v>-91325.509451719932</v>
      </c>
    </row>
    <row r="34" spans="1:29" x14ac:dyDescent="0.2">
      <c r="B34" s="4" t="s">
        <v>51</v>
      </c>
      <c r="C34" s="1">
        <f t="shared" ref="C34:AC34" si="19">-C68</f>
        <v>-115.2446625885775</v>
      </c>
      <c r="D34" s="1">
        <f t="shared" si="19"/>
        <v>-338.27995484592611</v>
      </c>
      <c r="E34" s="1">
        <f t="shared" si="19"/>
        <v>-723.31105232386949</v>
      </c>
      <c r="F34" s="1">
        <f t="shared" si="19"/>
        <v>-1334.2865478896658</v>
      </c>
      <c r="G34" s="1">
        <f t="shared" si="19"/>
        <v>-2250.0374228242476</v>
      </c>
      <c r="H34" s="1">
        <f t="shared" si="19"/>
        <v>-3523.4460366040412</v>
      </c>
      <c r="I34" s="1">
        <f t="shared" si="19"/>
        <v>-5170.9863028975169</v>
      </c>
      <c r="J34" s="1">
        <f t="shared" si="19"/>
        <v>-7195.524287300399</v>
      </c>
      <c r="K34" s="1">
        <f t="shared" si="19"/>
        <v>-9571.236389607544</v>
      </c>
      <c r="L34" s="1">
        <f t="shared" si="19"/>
        <v>-12236.473517261576</v>
      </c>
      <c r="M34" s="1">
        <f t="shared" si="19"/>
        <v>-15142.755539340775</v>
      </c>
      <c r="N34" s="1">
        <f t="shared" si="19"/>
        <v>-18222.581657744689</v>
      </c>
      <c r="O34" s="1">
        <f t="shared" si="19"/>
        <v>-21422.015960270037</v>
      </c>
      <c r="P34" s="1">
        <f t="shared" si="19"/>
        <v>-24692.795517508137</v>
      </c>
      <c r="Q34" s="1">
        <f t="shared" si="19"/>
        <v>-28010.596142796094</v>
      </c>
      <c r="R34" s="1">
        <f t="shared" si="19"/>
        <v>-31349.317589289727</v>
      </c>
      <c r="S34" s="1">
        <f t="shared" si="19"/>
        <v>-34713.556608421582</v>
      </c>
      <c r="T34" s="1">
        <f t="shared" si="19"/>
        <v>-38117.570273257494</v>
      </c>
      <c r="U34" s="1">
        <f t="shared" si="19"/>
        <v>-41532.441556245889</v>
      </c>
      <c r="V34" s="1">
        <f t="shared" si="19"/>
        <v>-44954.761212342819</v>
      </c>
      <c r="W34" s="1">
        <f t="shared" si="19"/>
        <v>-48385.296455945543</v>
      </c>
      <c r="X34" s="1">
        <f t="shared" si="19"/>
        <v>-51811.771856695239</v>
      </c>
      <c r="Y34" s="1">
        <f t="shared" si="19"/>
        <v>-55220.121817305422</v>
      </c>
      <c r="Z34" s="1">
        <f t="shared" si="19"/>
        <v>-58589.983188977632</v>
      </c>
      <c r="AA34" s="1">
        <f t="shared" si="19"/>
        <v>-61912.373169808496</v>
      </c>
      <c r="AB34" s="1">
        <f t="shared" si="19"/>
        <v>-65173.194195245065</v>
      </c>
      <c r="AC34" s="1">
        <f t="shared" si="19"/>
        <v>-68357.965093535808</v>
      </c>
    </row>
    <row r="35" spans="1:29" x14ac:dyDescent="0.2">
      <c r="B35" t="s">
        <v>52</v>
      </c>
      <c r="C35" s="1">
        <f>C32+SUM(C33,C34)</f>
        <v>366824.39477924199</v>
      </c>
      <c r="D35" s="1">
        <f t="shared" ref="D35:AC35" si="20">D32+SUM(D33,D34)</f>
        <v>370427.6976636895</v>
      </c>
      <c r="E35" s="1">
        <f t="shared" si="20"/>
        <v>373544.63199505256</v>
      </c>
      <c r="F35" s="1">
        <f t="shared" si="20"/>
        <v>376053.76187036466</v>
      </c>
      <c r="G35" s="1">
        <f t="shared" si="20"/>
        <v>377883.76988729124</v>
      </c>
      <c r="H35" s="1">
        <f t="shared" si="20"/>
        <v>378896.06225839892</v>
      </c>
      <c r="I35" s="1">
        <f t="shared" si="20"/>
        <v>378994.55356365436</v>
      </c>
      <c r="J35" s="1">
        <f t="shared" si="20"/>
        <v>378184.36592300603</v>
      </c>
      <c r="K35" s="1">
        <f t="shared" si="20"/>
        <v>376524.99156341696</v>
      </c>
      <c r="L35" s="1">
        <f t="shared" si="20"/>
        <v>374113.25598912884</v>
      </c>
      <c r="M35" s="1">
        <f t="shared" si="20"/>
        <v>371087.18755923357</v>
      </c>
      <c r="N35" s="1">
        <f t="shared" si="20"/>
        <v>367580.65822951606</v>
      </c>
      <c r="O35" s="1">
        <f t="shared" si="20"/>
        <v>363720.19343452062</v>
      </c>
      <c r="P35" s="1">
        <f t="shared" si="20"/>
        <v>359610.84063402505</v>
      </c>
      <c r="Q35" s="1">
        <f t="shared" si="20"/>
        <v>355336.55894523911</v>
      </c>
      <c r="R35" s="1">
        <f t="shared" si="20"/>
        <v>350956.22433515621</v>
      </c>
      <c r="S35" s="1">
        <f t="shared" si="20"/>
        <v>346513.69991599204</v>
      </c>
      <c r="T35" s="1">
        <f t="shared" si="20"/>
        <v>342055.64288610604</v>
      </c>
      <c r="U35" s="1">
        <f t="shared" si="20"/>
        <v>337583.36737888481</v>
      </c>
      <c r="V35" s="1">
        <f t="shared" si="20"/>
        <v>333140.10511885106</v>
      </c>
      <c r="W35" s="1">
        <f t="shared" si="20"/>
        <v>328798.03053056996</v>
      </c>
      <c r="X35" s="1">
        <f t="shared" si="20"/>
        <v>324545.91862493369</v>
      </c>
      <c r="Y35" s="1">
        <f t="shared" si="20"/>
        <v>320404.49220451724</v>
      </c>
      <c r="Z35" s="1">
        <f t="shared" si="20"/>
        <v>316976.36979918589</v>
      </c>
      <c r="AA35" s="1">
        <f t="shared" si="20"/>
        <v>314268.08143398957</v>
      </c>
      <c r="AB35" s="1">
        <f t="shared" si="20"/>
        <v>311660.54735006008</v>
      </c>
      <c r="AC35" s="1">
        <f t="shared" si="20"/>
        <v>310600.37150273402</v>
      </c>
    </row>
    <row r="37" spans="1:29" x14ac:dyDescent="0.2">
      <c r="A37" s="8" t="s">
        <v>53</v>
      </c>
    </row>
    <row r="38" spans="1:29" s="6" customFormat="1" x14ac:dyDescent="0.2">
      <c r="B38" s="7" t="s">
        <v>54</v>
      </c>
      <c r="C38" s="6">
        <v>2024</v>
      </c>
      <c r="D38" s="6">
        <v>2025</v>
      </c>
      <c r="E38" s="6">
        <v>2026</v>
      </c>
      <c r="F38" s="6">
        <v>2027</v>
      </c>
      <c r="G38" s="6">
        <v>2028</v>
      </c>
      <c r="H38" s="6">
        <v>2029</v>
      </c>
      <c r="I38" s="6">
        <v>2030</v>
      </c>
      <c r="J38" s="6">
        <v>2031</v>
      </c>
      <c r="K38" s="6">
        <v>2032</v>
      </c>
      <c r="L38" s="6">
        <v>2033</v>
      </c>
      <c r="M38" s="6">
        <v>2034</v>
      </c>
      <c r="N38" s="6">
        <v>2035</v>
      </c>
      <c r="O38" s="6">
        <v>2036</v>
      </c>
      <c r="P38" s="6">
        <v>2037</v>
      </c>
      <c r="Q38" s="6">
        <v>2038</v>
      </c>
      <c r="R38" s="6">
        <v>2039</v>
      </c>
      <c r="S38" s="6">
        <v>2040</v>
      </c>
      <c r="T38" s="6">
        <v>2041</v>
      </c>
      <c r="U38" s="6">
        <v>2042</v>
      </c>
      <c r="V38" s="6">
        <v>2043</v>
      </c>
      <c r="W38" s="6">
        <v>2044</v>
      </c>
      <c r="X38" s="6">
        <v>2045</v>
      </c>
      <c r="Y38" s="6">
        <v>2046</v>
      </c>
      <c r="Z38" s="6">
        <v>2047</v>
      </c>
      <c r="AA38" s="6">
        <v>2048</v>
      </c>
      <c r="AB38" s="6">
        <v>2049</v>
      </c>
      <c r="AC38" s="6">
        <v>2050</v>
      </c>
    </row>
    <row r="39" spans="1:29" x14ac:dyDescent="0.2">
      <c r="B39" s="3" t="s">
        <v>55</v>
      </c>
      <c r="C39" s="1">
        <v>2482.4988024043778</v>
      </c>
      <c r="D39" s="1">
        <v>6125.7279632474174</v>
      </c>
      <c r="E39" s="1">
        <v>11092.917084585013</v>
      </c>
      <c r="F39" s="1">
        <v>17607.974543539687</v>
      </c>
      <c r="G39" s="1">
        <v>25821.067606493976</v>
      </c>
      <c r="H39" s="1">
        <v>35768.823982986563</v>
      </c>
      <c r="I39" s="1">
        <v>47351.292353981044</v>
      </c>
      <c r="J39" s="1">
        <v>60338.934149155997</v>
      </c>
      <c r="K39" s="1">
        <v>74413.958466752112</v>
      </c>
      <c r="L39" s="1">
        <v>89235.229647763656</v>
      </c>
      <c r="M39" s="1">
        <v>104503.06064326482</v>
      </c>
      <c r="N39" s="1">
        <v>119979.46542244696</v>
      </c>
      <c r="O39" s="1">
        <v>135455.87020162921</v>
      </c>
      <c r="P39" s="1">
        <v>150932.27498081137</v>
      </c>
      <c r="Q39" s="1">
        <v>166408.67975999351</v>
      </c>
      <c r="R39" s="1">
        <v>181885.08453917576</v>
      </c>
      <c r="S39" s="1">
        <v>197050.3512205091</v>
      </c>
      <c r="T39" s="1">
        <v>212102.54942177993</v>
      </c>
      <c r="U39" s="1">
        <v>227022.55697870068</v>
      </c>
      <c r="V39" s="1">
        <v>241797.5493459139</v>
      </c>
      <c r="W39" s="1">
        <v>256424.39845341037</v>
      </c>
      <c r="X39" s="1">
        <v>267703.78187151579</v>
      </c>
      <c r="Y39" s="1">
        <v>277697.4160488054</v>
      </c>
      <c r="Z39" s="1">
        <v>286235.28985102696</v>
      </c>
      <c r="AA39" s="1">
        <v>293214.31477698189</v>
      </c>
      <c r="AB39" s="1">
        <v>298627.83397145336</v>
      </c>
      <c r="AC39" s="1">
        <v>302247.93653232232</v>
      </c>
    </row>
    <row r="40" spans="1:29" x14ac:dyDescent="0.2">
      <c r="B40" s="3" t="s">
        <v>56</v>
      </c>
      <c r="C40" s="1">
        <v>1118.390437433465</v>
      </c>
      <c r="D40" s="1">
        <v>2609.5776873447517</v>
      </c>
      <c r="E40" s="1">
        <v>4473.5617497338599</v>
      </c>
      <c r="F40" s="1">
        <v>6673.0629433530075</v>
      </c>
      <c r="G40" s="1">
        <v>9140.9778419561881</v>
      </c>
      <c r="H40" s="1">
        <v>11823.623704546593</v>
      </c>
      <c r="I40" s="1">
        <v>14678.054338326776</v>
      </c>
      <c r="J40" s="1">
        <v>17669.912789058788</v>
      </c>
      <c r="K40" s="1">
        <v>20771.713493352254</v>
      </c>
      <c r="L40" s="1">
        <v>23961.46800049489</v>
      </c>
      <c r="M40" s="1">
        <v>27221.585549916861</v>
      </c>
      <c r="N40" s="1">
        <v>30537.993533162298</v>
      </c>
      <c r="O40" s="1">
        <v>33899.433863466504</v>
      </c>
      <c r="P40" s="1">
        <v>36182.110603090696</v>
      </c>
      <c r="Q40" s="1">
        <v>38186.234914836998</v>
      </c>
      <c r="R40" s="1">
        <v>39939.558739898363</v>
      </c>
      <c r="S40" s="1">
        <v>40901.28756790109</v>
      </c>
      <c r="T40" s="1">
        <v>40901.28756790109</v>
      </c>
      <c r="U40" s="1">
        <v>40901.28756790109</v>
      </c>
      <c r="V40" s="1">
        <v>40901.28756790109</v>
      </c>
      <c r="W40" s="1">
        <v>40901.28756790109</v>
      </c>
      <c r="X40" s="1">
        <v>40901.28756790109</v>
      </c>
      <c r="Y40" s="1">
        <v>40901.28756790109</v>
      </c>
      <c r="Z40" s="1">
        <v>40901.28756790109</v>
      </c>
      <c r="AA40" s="1">
        <v>40901.28756790109</v>
      </c>
      <c r="AB40" s="1">
        <v>40901.28756790109</v>
      </c>
      <c r="AC40" s="1">
        <v>40901.28756790109</v>
      </c>
    </row>
    <row r="41" spans="1:29" x14ac:dyDescent="0.2">
      <c r="B41" s="3" t="s">
        <v>57</v>
      </c>
      <c r="C41" s="1">
        <v>179.57571041113573</v>
      </c>
      <c r="D41" s="1">
        <v>532.00225218954063</v>
      </c>
      <c r="E41" s="1">
        <v>1153.3078649836978</v>
      </c>
      <c r="F41" s="1">
        <v>2151.0441771999076</v>
      </c>
      <c r="G41" s="1">
        <v>3627.8741068623658</v>
      </c>
      <c r="H41" s="1">
        <v>5663.6465902121145</v>
      </c>
      <c r="I41" s="1">
        <v>8301.3572083020226</v>
      </c>
      <c r="J41" s="1">
        <v>11541.00596113209</v>
      </c>
      <c r="K41" s="1">
        <v>15342.463639719639</v>
      </c>
      <c r="L41" s="1">
        <v>19635.504128344983</v>
      </c>
      <c r="M41" s="1">
        <v>24333.377519354392</v>
      </c>
      <c r="N41" s="1">
        <v>29346.120945551414</v>
      </c>
      <c r="O41" s="1">
        <v>34590.873871360352</v>
      </c>
      <c r="P41" s="1">
        <v>39998.033446897651</v>
      </c>
      <c r="Q41" s="1">
        <v>45513.464122253834</v>
      </c>
      <c r="R41" s="1">
        <v>51097.794588403856</v>
      </c>
      <c r="S41" s="1">
        <v>56724.064057645795</v>
      </c>
      <c r="T41" s="1">
        <v>62349.549921120823</v>
      </c>
      <c r="U41" s="1">
        <v>67973.851256204754</v>
      </c>
      <c r="V41" s="1">
        <v>73564.865013754534</v>
      </c>
      <c r="W41" s="1">
        <v>79042.547390553635</v>
      </c>
      <c r="X41" s="1">
        <v>84416.660685261275</v>
      </c>
      <c r="Y41" s="1">
        <v>89661.745991046715</v>
      </c>
      <c r="Z41" s="1">
        <v>94056.473237937797</v>
      </c>
      <c r="AA41" s="1">
        <v>97592.776149194207</v>
      </c>
      <c r="AB41" s="1">
        <v>101007.87149184033</v>
      </c>
      <c r="AC41" s="1">
        <v>102706.58067417236</v>
      </c>
    </row>
    <row r="42" spans="1:29" x14ac:dyDescent="0.2">
      <c r="B42" s="3" t="s">
        <v>58</v>
      </c>
      <c r="C42" s="1">
        <v>3706.9408782859218</v>
      </c>
      <c r="D42" s="1">
        <v>9147.1187717101366</v>
      </c>
      <c r="E42" s="1">
        <v>16564.272965794673</v>
      </c>
      <c r="F42" s="1">
        <v>26292.750093594201</v>
      </c>
      <c r="G42" s="1">
        <v>38556.784373386974</v>
      </c>
      <c r="H42" s="1">
        <v>53411.069387959564</v>
      </c>
      <c r="I42" s="1">
        <v>70706.354861736589</v>
      </c>
      <c r="J42" s="1">
        <v>90099.88699010633</v>
      </c>
      <c r="K42" s="1">
        <v>111117.13096832379</v>
      </c>
      <c r="L42" s="1">
        <v>133248.69290738297</v>
      </c>
      <c r="M42" s="1">
        <v>156047.07121280988</v>
      </c>
      <c r="N42" s="1">
        <v>179156.89808132045</v>
      </c>
      <c r="O42" s="1">
        <v>202266.72494983103</v>
      </c>
      <c r="P42" s="1">
        <v>225376.5518183416</v>
      </c>
      <c r="Q42" s="1">
        <v>243046.20079342794</v>
      </c>
      <c r="R42" s="1">
        <v>258738.87346785399</v>
      </c>
      <c r="S42" s="1">
        <v>272120.22320856503</v>
      </c>
      <c r="T42" s="1">
        <v>282966.0157972828</v>
      </c>
      <c r="U42" s="1">
        <v>291221.55765122082</v>
      </c>
      <c r="V42" s="1">
        <v>297036.09904595441</v>
      </c>
      <c r="W42" s="1">
        <v>300427.74929063756</v>
      </c>
      <c r="X42" s="1">
        <v>300427.74929063756</v>
      </c>
      <c r="Y42" s="1">
        <v>300427.74929063756</v>
      </c>
      <c r="Z42" s="1">
        <v>300427.74929063756</v>
      </c>
      <c r="AA42" s="1">
        <v>300427.74929063756</v>
      </c>
      <c r="AB42" s="1">
        <v>300427.74929063756</v>
      </c>
      <c r="AC42" s="1">
        <v>300427.74929063756</v>
      </c>
    </row>
    <row r="43" spans="1:29" x14ac:dyDescent="0.2">
      <c r="B43" s="3" t="s">
        <v>59</v>
      </c>
      <c r="C43" s="1">
        <f>MAX(C42,C41,C39)</f>
        <v>3706.9408782859218</v>
      </c>
      <c r="D43" s="1">
        <f t="shared" ref="D43:AC43" si="21">MAX(D42,D41,D39)</f>
        <v>9147.1187717101366</v>
      </c>
      <c r="E43" s="1">
        <f t="shared" si="21"/>
        <v>16564.272965794673</v>
      </c>
      <c r="F43" s="1">
        <f t="shared" si="21"/>
        <v>26292.750093594201</v>
      </c>
      <c r="G43" s="1">
        <f t="shared" si="21"/>
        <v>38556.784373386974</v>
      </c>
      <c r="H43" s="1">
        <f t="shared" si="21"/>
        <v>53411.069387959564</v>
      </c>
      <c r="I43" s="1">
        <f t="shared" si="21"/>
        <v>70706.354861736589</v>
      </c>
      <c r="J43" s="1">
        <f t="shared" si="21"/>
        <v>90099.88699010633</v>
      </c>
      <c r="K43" s="1">
        <f t="shared" si="21"/>
        <v>111117.13096832379</v>
      </c>
      <c r="L43" s="1">
        <f t="shared" si="21"/>
        <v>133248.69290738297</v>
      </c>
      <c r="M43" s="1">
        <f t="shared" si="21"/>
        <v>156047.07121280988</v>
      </c>
      <c r="N43" s="1">
        <f t="shared" si="21"/>
        <v>179156.89808132045</v>
      </c>
      <c r="O43" s="1">
        <f t="shared" si="21"/>
        <v>202266.72494983103</v>
      </c>
      <c r="P43" s="1">
        <f t="shared" si="21"/>
        <v>225376.5518183416</v>
      </c>
      <c r="Q43" s="1">
        <f t="shared" si="21"/>
        <v>243046.20079342794</v>
      </c>
      <c r="R43" s="1">
        <f t="shared" si="21"/>
        <v>258738.87346785399</v>
      </c>
      <c r="S43" s="1">
        <f t="shared" si="21"/>
        <v>272120.22320856503</v>
      </c>
      <c r="T43" s="1">
        <f t="shared" si="21"/>
        <v>282966.0157972828</v>
      </c>
      <c r="U43" s="1">
        <f t="shared" si="21"/>
        <v>291221.55765122082</v>
      </c>
      <c r="V43" s="1">
        <f t="shared" si="21"/>
        <v>297036.09904595441</v>
      </c>
      <c r="W43" s="1">
        <f t="shared" si="21"/>
        <v>300427.74929063756</v>
      </c>
      <c r="X43" s="1">
        <f t="shared" si="21"/>
        <v>300427.74929063756</v>
      </c>
      <c r="Y43" s="1">
        <f t="shared" si="21"/>
        <v>300427.74929063756</v>
      </c>
      <c r="Z43" s="1">
        <f t="shared" si="21"/>
        <v>300427.74929063756</v>
      </c>
      <c r="AA43" s="1">
        <f t="shared" si="21"/>
        <v>300427.74929063756</v>
      </c>
      <c r="AB43" s="1">
        <f t="shared" si="21"/>
        <v>300427.74929063756</v>
      </c>
      <c r="AC43" s="1">
        <f t="shared" si="21"/>
        <v>302247.93653232232</v>
      </c>
    </row>
    <row r="44" spans="1:29" x14ac:dyDescent="0.2">
      <c r="B44" s="3" t="s">
        <v>60</v>
      </c>
      <c r="C44" s="1">
        <f>MIN(C42,C41,C39)</f>
        <v>179.57571041113573</v>
      </c>
      <c r="D44" s="1">
        <f t="shared" ref="D44:AC44" si="22">MIN(D42,D41,D39)</f>
        <v>532.00225218954063</v>
      </c>
      <c r="E44" s="1">
        <f t="shared" si="22"/>
        <v>1153.3078649836978</v>
      </c>
      <c r="F44" s="1">
        <f t="shared" si="22"/>
        <v>2151.0441771999076</v>
      </c>
      <c r="G44" s="1">
        <f t="shared" si="22"/>
        <v>3627.8741068623658</v>
      </c>
      <c r="H44" s="1">
        <f t="shared" si="22"/>
        <v>5663.6465902121145</v>
      </c>
      <c r="I44" s="1">
        <f t="shared" si="22"/>
        <v>8301.3572083020226</v>
      </c>
      <c r="J44" s="1">
        <f t="shared" si="22"/>
        <v>11541.00596113209</v>
      </c>
      <c r="K44" s="1">
        <f t="shared" si="22"/>
        <v>15342.463639719639</v>
      </c>
      <c r="L44" s="1">
        <f t="shared" si="22"/>
        <v>19635.504128344983</v>
      </c>
      <c r="M44" s="1">
        <f t="shared" si="22"/>
        <v>24333.377519354392</v>
      </c>
      <c r="N44" s="1">
        <f t="shared" si="22"/>
        <v>29346.120945551414</v>
      </c>
      <c r="O44" s="1">
        <f t="shared" si="22"/>
        <v>34590.873871360352</v>
      </c>
      <c r="P44" s="1">
        <f t="shared" si="22"/>
        <v>39998.033446897651</v>
      </c>
      <c r="Q44" s="1">
        <f t="shared" si="22"/>
        <v>45513.464122253834</v>
      </c>
      <c r="R44" s="1">
        <f t="shared" si="22"/>
        <v>51097.794588403856</v>
      </c>
      <c r="S44" s="1">
        <f t="shared" si="22"/>
        <v>56724.064057645795</v>
      </c>
      <c r="T44" s="1">
        <f t="shared" si="22"/>
        <v>62349.549921120823</v>
      </c>
      <c r="U44" s="1">
        <f t="shared" si="22"/>
        <v>67973.851256204754</v>
      </c>
      <c r="V44" s="1">
        <f t="shared" si="22"/>
        <v>73564.865013754534</v>
      </c>
      <c r="W44" s="1">
        <f t="shared" si="22"/>
        <v>79042.547390553635</v>
      </c>
      <c r="X44" s="1">
        <f t="shared" si="22"/>
        <v>84416.660685261275</v>
      </c>
      <c r="Y44" s="1">
        <f t="shared" si="22"/>
        <v>89661.745991046715</v>
      </c>
      <c r="Z44" s="1">
        <f t="shared" si="22"/>
        <v>94056.473237937797</v>
      </c>
      <c r="AA44" s="1">
        <f t="shared" si="22"/>
        <v>97592.776149194207</v>
      </c>
      <c r="AB44" s="1">
        <f t="shared" si="22"/>
        <v>101007.87149184033</v>
      </c>
      <c r="AC44" s="1">
        <f t="shared" si="22"/>
        <v>102706.58067417236</v>
      </c>
    </row>
    <row r="46" spans="1:29" s="6" customFormat="1" x14ac:dyDescent="0.2">
      <c r="B46" s="7" t="s">
        <v>61</v>
      </c>
      <c r="C46" s="6">
        <v>2024</v>
      </c>
      <c r="D46" s="6">
        <v>2025</v>
      </c>
      <c r="E46" s="6">
        <v>2026</v>
      </c>
      <c r="F46" s="6">
        <v>2027</v>
      </c>
      <c r="G46" s="6">
        <v>2028</v>
      </c>
      <c r="H46" s="6">
        <v>2029</v>
      </c>
      <c r="I46" s="6">
        <v>2030</v>
      </c>
      <c r="J46" s="6">
        <v>2031</v>
      </c>
      <c r="K46" s="6">
        <v>2032</v>
      </c>
      <c r="L46" s="6">
        <v>2033</v>
      </c>
      <c r="M46" s="6">
        <v>2034</v>
      </c>
      <c r="N46" s="6">
        <v>2035</v>
      </c>
      <c r="O46" s="6">
        <v>2036</v>
      </c>
      <c r="P46" s="6">
        <v>2037</v>
      </c>
      <c r="Q46" s="6">
        <v>2038</v>
      </c>
      <c r="R46" s="6">
        <v>2039</v>
      </c>
      <c r="S46" s="6">
        <v>2040</v>
      </c>
      <c r="T46" s="6">
        <v>2041</v>
      </c>
      <c r="U46" s="6">
        <v>2042</v>
      </c>
      <c r="V46" s="6">
        <v>2043</v>
      </c>
      <c r="W46" s="6">
        <v>2044</v>
      </c>
      <c r="X46" s="6">
        <v>2045</v>
      </c>
      <c r="Y46" s="6">
        <v>2046</v>
      </c>
      <c r="Z46" s="6">
        <v>2047</v>
      </c>
      <c r="AA46" s="6">
        <v>2048</v>
      </c>
      <c r="AB46" s="6">
        <v>2049</v>
      </c>
      <c r="AC46" s="6">
        <v>2050</v>
      </c>
    </row>
    <row r="47" spans="1:29" x14ac:dyDescent="0.2">
      <c r="B47" s="3" t="s">
        <v>55</v>
      </c>
      <c r="C47" s="1">
        <v>2293.0006058763211</v>
      </c>
      <c r="D47" s="1">
        <v>5658.1287844149492</v>
      </c>
      <c r="E47" s="1">
        <v>10246.154226239147</v>
      </c>
      <c r="F47" s="1">
        <v>16263.893564615946</v>
      </c>
      <c r="G47" s="1">
        <v>23850.051250264303</v>
      </c>
      <c r="H47" s="1">
        <v>33038.459065935807</v>
      </c>
      <c r="I47" s="1">
        <v>43736.795341671714</v>
      </c>
      <c r="J47" s="1">
        <v>55733.04302420724</v>
      </c>
      <c r="K47" s="1">
        <v>68733.669351484205</v>
      </c>
      <c r="L47" s="1">
        <v>82423.578794743924</v>
      </c>
      <c r="M47" s="1">
        <v>96525.9605115827</v>
      </c>
      <c r="N47" s="1">
        <v>110820.9948137468</v>
      </c>
      <c r="O47" s="1">
        <v>125116.02911591095</v>
      </c>
      <c r="P47" s="1">
        <v>139411.06341807506</v>
      </c>
      <c r="Q47" s="1">
        <v>153706.09772023914</v>
      </c>
      <c r="R47" s="1">
        <v>168001.13202240324</v>
      </c>
      <c r="S47" s="1">
        <v>182050.66005067289</v>
      </c>
      <c r="T47" s="1">
        <v>196010.97039256146</v>
      </c>
      <c r="U47" s="1">
        <v>209866.97453484774</v>
      </c>
      <c r="V47" s="1">
        <v>223608.55315634643</v>
      </c>
      <c r="W47" s="1">
        <v>237233.23802569104</v>
      </c>
      <c r="X47" s="1">
        <v>247701.28517264951</v>
      </c>
      <c r="Y47" s="1">
        <v>256967.5425253284</v>
      </c>
      <c r="Z47" s="1">
        <v>264866.19218724011</v>
      </c>
      <c r="AA47" s="1">
        <v>271294.6519377837</v>
      </c>
      <c r="AB47" s="1">
        <v>276242.48858437076</v>
      </c>
      <c r="AC47" s="1">
        <v>279736.17637518968</v>
      </c>
    </row>
    <row r="48" spans="1:29" x14ac:dyDescent="0.2">
      <c r="B48" s="3" t="s">
        <v>56</v>
      </c>
      <c r="C48" s="1">
        <v>1136.3366427711389</v>
      </c>
      <c r="D48" s="1">
        <v>2651.4521664659915</v>
      </c>
      <c r="E48" s="1">
        <v>4545.3465710845558</v>
      </c>
      <c r="F48" s="1">
        <v>6780.1419685344626</v>
      </c>
      <c r="G48" s="1">
        <v>9287.6581602494443</v>
      </c>
      <c r="H48" s="1">
        <v>12013.350987376483</v>
      </c>
      <c r="I48" s="1">
        <v>14913.58512283317</v>
      </c>
      <c r="J48" s="1">
        <v>17953.452304953571</v>
      </c>
      <c r="K48" s="1">
        <v>21105.025924404948</v>
      </c>
      <c r="L48" s="1">
        <v>24345.964693721104</v>
      </c>
      <c r="M48" s="1">
        <v>27658.395582929086</v>
      </c>
      <c r="N48" s="1">
        <v>31028.020168050527</v>
      </c>
      <c r="O48" s="1">
        <v>34443.399709902733</v>
      </c>
      <c r="P48" s="1">
        <v>36762.705326274867</v>
      </c>
      <c r="Q48" s="1">
        <v>38798.988734895567</v>
      </c>
      <c r="R48" s="1">
        <v>40580.447197320434</v>
      </c>
      <c r="S48" s="1">
        <v>41557.608366703054</v>
      </c>
      <c r="T48" s="1">
        <v>41557.608366703054</v>
      </c>
      <c r="U48" s="1">
        <v>41557.608366703054</v>
      </c>
      <c r="V48" s="1">
        <v>41557.608366703054</v>
      </c>
      <c r="W48" s="1">
        <v>41557.608366703054</v>
      </c>
      <c r="X48" s="1">
        <v>41557.608366703054</v>
      </c>
      <c r="Y48" s="1">
        <v>41557.608366703054</v>
      </c>
      <c r="Z48" s="1">
        <v>41557.608366703054</v>
      </c>
      <c r="AA48" s="1">
        <v>41557.608366703054</v>
      </c>
      <c r="AB48" s="1">
        <v>41557.608366703054</v>
      </c>
      <c r="AC48" s="1">
        <v>41557.608366703054</v>
      </c>
    </row>
    <row r="49" spans="2:29" x14ac:dyDescent="0.2">
      <c r="B49" s="3" t="s">
        <v>57</v>
      </c>
      <c r="C49" s="1">
        <v>159.2310207733083</v>
      </c>
      <c r="D49" s="1">
        <v>471.73006569705035</v>
      </c>
      <c r="E49" s="1">
        <v>1022.6460370770226</v>
      </c>
      <c r="F49" s="1">
        <v>1907.3457054957173</v>
      </c>
      <c r="G49" s="1">
        <v>3216.8609883273316</v>
      </c>
      <c r="H49" s="1">
        <v>5021.9944879740178</v>
      </c>
      <c r="I49" s="1">
        <v>7360.8706826523212</v>
      </c>
      <c r="J49" s="1">
        <v>10233.489572362241</v>
      </c>
      <c r="K49" s="1">
        <v>13604.268310768335</v>
      </c>
      <c r="L49" s="1">
        <v>17410.936916783583</v>
      </c>
      <c r="M49" s="1">
        <v>21576.573649065191</v>
      </c>
      <c r="N49" s="1">
        <v>26021.407812887304</v>
      </c>
      <c r="O49" s="1">
        <v>30671.966399949793</v>
      </c>
      <c r="P49" s="1">
        <v>35466.532083280537</v>
      </c>
      <c r="Q49" s="1">
        <v>40357.102497456792</v>
      </c>
      <c r="R49" s="1">
        <v>45308.766831261994</v>
      </c>
      <c r="S49" s="1">
        <v>50297.618768319619</v>
      </c>
      <c r="T49" s="1">
        <v>55287.29758447576</v>
      </c>
      <c r="U49" s="1">
        <v>60277.097811299063</v>
      </c>
      <c r="V49" s="1">
        <v>65239.013594009717</v>
      </c>
      <c r="W49" s="1">
        <v>70100.986779603947</v>
      </c>
      <c r="X49" s="1">
        <v>74872.382012207818</v>
      </c>
      <c r="Y49" s="1">
        <v>79530.344843954794</v>
      </c>
      <c r="Z49" s="1">
        <v>83469.170703955155</v>
      </c>
      <c r="AA49" s="1">
        <v>86680.9682209616</v>
      </c>
      <c r="AB49" s="1">
        <v>89782.680663902211</v>
      </c>
      <c r="AC49" s="1">
        <v>91325.509451719932</v>
      </c>
    </row>
    <row r="50" spans="2:29" x14ac:dyDescent="0.2">
      <c r="B50" s="3" t="s">
        <v>58</v>
      </c>
      <c r="C50" s="1">
        <v>3535.6439559387736</v>
      </c>
      <c r="D50" s="1">
        <v>8724.432425910556</v>
      </c>
      <c r="E50" s="1">
        <v>15798.841556683372</v>
      </c>
      <c r="F50" s="1">
        <v>25077.767896964746</v>
      </c>
      <c r="G50" s="1">
        <v>36775.083851144569</v>
      </c>
      <c r="H50" s="1">
        <v>50942.955623583075</v>
      </c>
      <c r="I50" s="1">
        <v>67439.029761099649</v>
      </c>
      <c r="J50" s="1">
        <v>85936.391036977584</v>
      </c>
      <c r="K50" s="1">
        <v>105982.43279538718</v>
      </c>
      <c r="L50" s="1">
        <v>127091.30012685145</v>
      </c>
      <c r="M50" s="1">
        <v>148836.17038711323</v>
      </c>
      <c r="N50" s="1">
        <v>170878.09724088671</v>
      </c>
      <c r="O50" s="1">
        <v>192920.02409466016</v>
      </c>
      <c r="P50" s="1">
        <v>214961.95094843354</v>
      </c>
      <c r="Q50" s="1">
        <v>231815.08933223519</v>
      </c>
      <c r="R50" s="1">
        <v>246782.60705523583</v>
      </c>
      <c r="S50" s="1">
        <v>259545.60756872786</v>
      </c>
      <c r="T50" s="1">
        <v>269890.21846832149</v>
      </c>
      <c r="U50" s="1">
        <v>277764.27354965644</v>
      </c>
      <c r="V50" s="1">
        <v>283310.12626591325</v>
      </c>
      <c r="W50" s="1">
        <v>286545.04909905459</v>
      </c>
      <c r="X50" s="1">
        <v>286545.04909905459</v>
      </c>
      <c r="Y50" s="1">
        <v>286545.04909905459</v>
      </c>
      <c r="Z50" s="1">
        <v>286545.04909905459</v>
      </c>
      <c r="AA50" s="1">
        <v>286545.04909905459</v>
      </c>
      <c r="AB50" s="1">
        <v>286545.04909905459</v>
      </c>
      <c r="AC50" s="1">
        <v>286545.04909905459</v>
      </c>
    </row>
    <row r="51" spans="2:29" x14ac:dyDescent="0.2">
      <c r="B51" s="3" t="s">
        <v>59</v>
      </c>
      <c r="C51" s="1">
        <f>MAX(C50,C49,C47)</f>
        <v>3535.6439559387736</v>
      </c>
      <c r="D51" s="1">
        <f t="shared" ref="D51:AC51" si="23">MAX(D50,D49,D47)</f>
        <v>8724.432425910556</v>
      </c>
      <c r="E51" s="1">
        <f t="shared" si="23"/>
        <v>15798.841556683372</v>
      </c>
      <c r="F51" s="1">
        <f t="shared" si="23"/>
        <v>25077.767896964746</v>
      </c>
      <c r="G51" s="1">
        <f t="shared" si="23"/>
        <v>36775.083851144569</v>
      </c>
      <c r="H51" s="1">
        <f t="shared" si="23"/>
        <v>50942.955623583075</v>
      </c>
      <c r="I51" s="1">
        <f t="shared" si="23"/>
        <v>67439.029761099649</v>
      </c>
      <c r="J51" s="1">
        <f t="shared" si="23"/>
        <v>85936.391036977584</v>
      </c>
      <c r="K51" s="1">
        <f t="shared" si="23"/>
        <v>105982.43279538718</v>
      </c>
      <c r="L51" s="1">
        <f t="shared" si="23"/>
        <v>127091.30012685145</v>
      </c>
      <c r="M51" s="1">
        <f t="shared" si="23"/>
        <v>148836.17038711323</v>
      </c>
      <c r="N51" s="1">
        <f t="shared" si="23"/>
        <v>170878.09724088671</v>
      </c>
      <c r="O51" s="1">
        <f t="shared" si="23"/>
        <v>192920.02409466016</v>
      </c>
      <c r="P51" s="1">
        <f t="shared" si="23"/>
        <v>214961.95094843354</v>
      </c>
      <c r="Q51" s="1">
        <f t="shared" si="23"/>
        <v>231815.08933223519</v>
      </c>
      <c r="R51" s="1">
        <f t="shared" si="23"/>
        <v>246782.60705523583</v>
      </c>
      <c r="S51" s="1">
        <f t="shared" si="23"/>
        <v>259545.60756872786</v>
      </c>
      <c r="T51" s="1">
        <f t="shared" si="23"/>
        <v>269890.21846832149</v>
      </c>
      <c r="U51" s="1">
        <f t="shared" si="23"/>
        <v>277764.27354965644</v>
      </c>
      <c r="V51" s="1">
        <f t="shared" si="23"/>
        <v>283310.12626591325</v>
      </c>
      <c r="W51" s="1">
        <f t="shared" si="23"/>
        <v>286545.04909905459</v>
      </c>
      <c r="X51" s="1">
        <f t="shared" si="23"/>
        <v>286545.04909905459</v>
      </c>
      <c r="Y51" s="1">
        <f t="shared" si="23"/>
        <v>286545.04909905459</v>
      </c>
      <c r="Z51" s="1">
        <f t="shared" si="23"/>
        <v>286545.04909905459</v>
      </c>
      <c r="AA51" s="1">
        <f t="shared" si="23"/>
        <v>286545.04909905459</v>
      </c>
      <c r="AB51" s="1">
        <f t="shared" si="23"/>
        <v>286545.04909905459</v>
      </c>
      <c r="AC51" s="1">
        <f t="shared" si="23"/>
        <v>286545.04909905459</v>
      </c>
    </row>
    <row r="52" spans="2:29" x14ac:dyDescent="0.2">
      <c r="B52" s="3" t="s">
        <v>60</v>
      </c>
      <c r="C52" s="1">
        <f>MIN(C50,C49,C47)</f>
        <v>159.2310207733083</v>
      </c>
      <c r="D52" s="1">
        <f t="shared" ref="D52:AC52" si="24">MIN(D50,D49,D47)</f>
        <v>471.73006569705035</v>
      </c>
      <c r="E52" s="1">
        <f t="shared" si="24"/>
        <v>1022.6460370770226</v>
      </c>
      <c r="F52" s="1">
        <f t="shared" si="24"/>
        <v>1907.3457054957173</v>
      </c>
      <c r="G52" s="1">
        <f t="shared" si="24"/>
        <v>3216.8609883273316</v>
      </c>
      <c r="H52" s="1">
        <f t="shared" si="24"/>
        <v>5021.9944879740178</v>
      </c>
      <c r="I52" s="1">
        <f t="shared" si="24"/>
        <v>7360.8706826523212</v>
      </c>
      <c r="J52" s="1">
        <f t="shared" si="24"/>
        <v>10233.489572362241</v>
      </c>
      <c r="K52" s="1">
        <f t="shared" si="24"/>
        <v>13604.268310768335</v>
      </c>
      <c r="L52" s="1">
        <f t="shared" si="24"/>
        <v>17410.936916783583</v>
      </c>
      <c r="M52" s="1">
        <f t="shared" si="24"/>
        <v>21576.573649065191</v>
      </c>
      <c r="N52" s="1">
        <f t="shared" si="24"/>
        <v>26021.407812887304</v>
      </c>
      <c r="O52" s="1">
        <f t="shared" si="24"/>
        <v>30671.966399949793</v>
      </c>
      <c r="P52" s="1">
        <f t="shared" si="24"/>
        <v>35466.532083280537</v>
      </c>
      <c r="Q52" s="1">
        <f t="shared" si="24"/>
        <v>40357.102497456792</v>
      </c>
      <c r="R52" s="1">
        <f t="shared" si="24"/>
        <v>45308.766831261994</v>
      </c>
      <c r="S52" s="1">
        <f t="shared" si="24"/>
        <v>50297.618768319619</v>
      </c>
      <c r="T52" s="1">
        <f t="shared" si="24"/>
        <v>55287.29758447576</v>
      </c>
      <c r="U52" s="1">
        <f t="shared" si="24"/>
        <v>60277.097811299063</v>
      </c>
      <c r="V52" s="1">
        <f t="shared" si="24"/>
        <v>65239.013594009717</v>
      </c>
      <c r="W52" s="1">
        <f t="shared" si="24"/>
        <v>70100.986779603947</v>
      </c>
      <c r="X52" s="1">
        <f t="shared" si="24"/>
        <v>74872.382012207818</v>
      </c>
      <c r="Y52" s="1">
        <f t="shared" si="24"/>
        <v>79530.344843954794</v>
      </c>
      <c r="Z52" s="1">
        <f t="shared" si="24"/>
        <v>83469.170703955155</v>
      </c>
      <c r="AA52" s="1">
        <f t="shared" si="24"/>
        <v>86680.9682209616</v>
      </c>
      <c r="AB52" s="1">
        <f t="shared" si="24"/>
        <v>89782.680663902211</v>
      </c>
      <c r="AC52" s="1">
        <f t="shared" si="24"/>
        <v>91325.509451719932</v>
      </c>
    </row>
    <row r="54" spans="2:29" s="6" customFormat="1" x14ac:dyDescent="0.2">
      <c r="B54" s="7" t="s">
        <v>62</v>
      </c>
      <c r="C54" s="6">
        <v>2024</v>
      </c>
      <c r="D54" s="6">
        <v>2025</v>
      </c>
      <c r="E54" s="6">
        <v>2026</v>
      </c>
      <c r="F54" s="6">
        <v>2027</v>
      </c>
      <c r="G54" s="6">
        <v>2028</v>
      </c>
      <c r="H54" s="6">
        <v>2029</v>
      </c>
      <c r="I54" s="6">
        <v>2030</v>
      </c>
      <c r="J54" s="6">
        <v>2031</v>
      </c>
      <c r="K54" s="6">
        <v>2032</v>
      </c>
      <c r="L54" s="6">
        <v>2033</v>
      </c>
      <c r="M54" s="6">
        <v>2034</v>
      </c>
      <c r="N54" s="6">
        <v>2035</v>
      </c>
      <c r="O54" s="6">
        <v>2036</v>
      </c>
      <c r="P54" s="6">
        <v>2037</v>
      </c>
      <c r="Q54" s="6">
        <v>2038</v>
      </c>
      <c r="R54" s="6">
        <v>2039</v>
      </c>
      <c r="S54" s="6">
        <v>2040</v>
      </c>
      <c r="T54" s="6">
        <v>2041</v>
      </c>
      <c r="U54" s="6">
        <v>2042</v>
      </c>
      <c r="V54" s="6">
        <v>2043</v>
      </c>
      <c r="W54" s="6">
        <v>2044</v>
      </c>
      <c r="X54" s="6">
        <v>2045</v>
      </c>
      <c r="Y54" s="6">
        <v>2046</v>
      </c>
      <c r="Z54" s="6">
        <v>2047</v>
      </c>
      <c r="AA54" s="6">
        <v>2048</v>
      </c>
      <c r="AB54" s="6">
        <v>2049</v>
      </c>
      <c r="AC54" s="6">
        <v>2050</v>
      </c>
    </row>
    <row r="55" spans="2:29" x14ac:dyDescent="0.2">
      <c r="B55" s="3" t="s">
        <v>55</v>
      </c>
      <c r="C55" s="1">
        <v>566.85297394904705</v>
      </c>
      <c r="D55" s="1">
        <v>1387.2038098633848</v>
      </c>
      <c r="E55" s="1">
        <v>2482.444020757212</v>
      </c>
      <c r="F55" s="1">
        <v>3901.9408226663927</v>
      </c>
      <c r="G55" s="1">
        <v>5713.9556837322516</v>
      </c>
      <c r="H55" s="1">
        <v>7927.9262272663236</v>
      </c>
      <c r="I55" s="1">
        <v>10501.983272135523</v>
      </c>
      <c r="J55" s="1">
        <v>13389.77893526038</v>
      </c>
      <c r="K55" s="1">
        <v>16519.466312972094</v>
      </c>
      <c r="L55" s="1">
        <v>19793.359286927716</v>
      </c>
      <c r="M55" s="1">
        <v>23153.998924399246</v>
      </c>
      <c r="N55" s="1">
        <v>26537.208924669172</v>
      </c>
      <c r="O55" s="1">
        <v>29896.335719070143</v>
      </c>
      <c r="P55" s="1">
        <v>33227.225961931159</v>
      </c>
      <c r="Q55" s="1">
        <v>36539.67411020783</v>
      </c>
      <c r="R55" s="1">
        <v>39831.882447117227</v>
      </c>
      <c r="S55" s="1">
        <v>43124.524715663894</v>
      </c>
      <c r="T55" s="1">
        <v>46438.274658852395</v>
      </c>
      <c r="U55" s="1">
        <v>49749.297031749469</v>
      </c>
      <c r="V55" s="1">
        <v>53067.54126689554</v>
      </c>
      <c r="W55" s="1">
        <v>56393.751247097287</v>
      </c>
      <c r="X55" s="1">
        <v>59716.024847446664</v>
      </c>
      <c r="Y55" s="1">
        <v>63020.724216486233</v>
      </c>
      <c r="Z55" s="1">
        <v>66288.105464719891</v>
      </c>
      <c r="AA55" s="1">
        <v>69509.458964285237</v>
      </c>
      <c r="AB55" s="1">
        <v>72671.115868607973</v>
      </c>
      <c r="AC55" s="1">
        <v>75759.035389710407</v>
      </c>
    </row>
    <row r="56" spans="2:29" x14ac:dyDescent="0.2">
      <c r="B56" s="3" t="s">
        <v>56</v>
      </c>
      <c r="C56" s="1">
        <v>206.95260703314284</v>
      </c>
      <c r="D56" s="1">
        <v>479.06065825434405</v>
      </c>
      <c r="E56" s="1">
        <v>812.13176029046895</v>
      </c>
      <c r="F56" s="1">
        <v>1200.4935062844747</v>
      </c>
      <c r="G56" s="1">
        <v>1641.7399985147308</v>
      </c>
      <c r="H56" s="1">
        <v>2125.5848425580716</v>
      </c>
      <c r="I56" s="1">
        <v>2639.6670969717779</v>
      </c>
      <c r="J56" s="1">
        <v>3178.7719918884109</v>
      </c>
      <c r="K56" s="1">
        <v>3737.7075889789289</v>
      </c>
      <c r="L56" s="1">
        <v>4308.7026594978634</v>
      </c>
      <c r="M56" s="1">
        <v>4890.2350855917302</v>
      </c>
      <c r="N56" s="1">
        <v>5477.7554202471056</v>
      </c>
      <c r="O56" s="1">
        <v>6069.0144662858856</v>
      </c>
      <c r="P56" s="1">
        <v>6661.5869254090067</v>
      </c>
      <c r="Q56" s="1">
        <v>7250.9211176019353</v>
      </c>
      <c r="R56" s="1">
        <v>7836.6694726282412</v>
      </c>
      <c r="S56" s="1">
        <v>8422.500190801391</v>
      </c>
      <c r="T56" s="1">
        <v>9012.0881036509418</v>
      </c>
      <c r="U56" s="1">
        <v>9603.0287241524366</v>
      </c>
      <c r="V56" s="1">
        <v>10195.258279393103</v>
      </c>
      <c r="W56" s="1">
        <v>10788.909535182975</v>
      </c>
      <c r="X56" s="1">
        <v>11381.858238561375</v>
      </c>
      <c r="Y56" s="1">
        <v>11971.670349677506</v>
      </c>
      <c r="Z56" s="1">
        <v>12554.822042656473</v>
      </c>
      <c r="AA56" s="1">
        <v>13129.758851139037</v>
      </c>
      <c r="AB56" s="1">
        <v>13694.04120336565</v>
      </c>
      <c r="AC56" s="1">
        <v>14245.163144671751</v>
      </c>
    </row>
    <row r="57" spans="2:29" x14ac:dyDescent="0.2">
      <c r="B57" s="3" t="s">
        <v>57</v>
      </c>
      <c r="C57" s="1">
        <v>129.60656126072965</v>
      </c>
      <c r="D57" s="1">
        <v>380.43672224140641</v>
      </c>
      <c r="E57" s="1">
        <v>813.45075865463093</v>
      </c>
      <c r="F57" s="1">
        <v>1500.566597394575</v>
      </c>
      <c r="G57" s="1">
        <v>2530.4392110659292</v>
      </c>
      <c r="H57" s="1">
        <v>3962.5412087175664</v>
      </c>
      <c r="I57" s="1">
        <v>5815.3994986948655</v>
      </c>
      <c r="J57" s="1">
        <v>8092.2373183943309</v>
      </c>
      <c r="K57" s="1">
        <v>10764.012906169335</v>
      </c>
      <c r="L57" s="1">
        <v>13761.394401335343</v>
      </c>
      <c r="M57" s="1">
        <v>17029.860033277786</v>
      </c>
      <c r="N57" s="1">
        <v>20493.496990698677</v>
      </c>
      <c r="O57" s="1">
        <v>24091.647817086952</v>
      </c>
      <c r="P57" s="1">
        <v>27770.035011198393</v>
      </c>
      <c r="Q57" s="1">
        <v>31501.303083259925</v>
      </c>
      <c r="R57" s="1">
        <v>35256.09914902036</v>
      </c>
      <c r="S57" s="1">
        <v>39039.592811416311</v>
      </c>
      <c r="T57" s="1">
        <v>42867.817873421387</v>
      </c>
      <c r="U57" s="1">
        <v>46708.253640205498</v>
      </c>
      <c r="V57" s="1">
        <v>50557.066003388027</v>
      </c>
      <c r="W57" s="1">
        <v>54415.117788348987</v>
      </c>
      <c r="X57" s="1">
        <v>58268.603789007007</v>
      </c>
      <c r="Y57" s="1">
        <v>62101.705540060364</v>
      </c>
      <c r="Z57" s="1">
        <v>65891.52221787913</v>
      </c>
      <c r="AA57" s="1">
        <v>69627.951575304833</v>
      </c>
      <c r="AB57" s="1">
        <v>73295.139195978278</v>
      </c>
      <c r="AC57" s="1">
        <v>76876.799250850207</v>
      </c>
    </row>
    <row r="58" spans="2:29" x14ac:dyDescent="0.2">
      <c r="B58" s="3" t="s">
        <v>58</v>
      </c>
      <c r="C58" s="1">
        <v>557.33521650954731</v>
      </c>
      <c r="D58" s="1">
        <v>1363.9119335070711</v>
      </c>
      <c r="E58" s="1">
        <v>2440.7624893327552</v>
      </c>
      <c r="F58" s="1">
        <v>3836.4251986859854</v>
      </c>
      <c r="G58" s="1">
        <v>5618.0153840123048</v>
      </c>
      <c r="H58" s="1">
        <v>7794.8122059995821</v>
      </c>
      <c r="I58" s="1">
        <v>10325.649488929768</v>
      </c>
      <c r="J58" s="1">
        <v>13164.957554882851</v>
      </c>
      <c r="K58" s="1">
        <v>16242.095847220611</v>
      </c>
      <c r="L58" s="1">
        <v>19461.018448538147</v>
      </c>
      <c r="M58" s="1">
        <v>22765.231191592608</v>
      </c>
      <c r="N58" s="1">
        <v>26091.635329267992</v>
      </c>
      <c r="O58" s="1">
        <v>29394.360630677038</v>
      </c>
      <c r="P58" s="1">
        <v>32669.32348699143</v>
      </c>
      <c r="Q58" s="1">
        <v>35926.153901119913</v>
      </c>
      <c r="R58" s="1">
        <v>39163.084340883048</v>
      </c>
      <c r="S58" s="1">
        <v>42400.441426344682</v>
      </c>
      <c r="T58" s="1">
        <v>45658.551777568617</v>
      </c>
      <c r="U58" s="1">
        <v>48913.98035583063</v>
      </c>
      <c r="V58" s="1">
        <v>52176.509537503283</v>
      </c>
      <c r="W58" s="1">
        <v>55446.870715212477</v>
      </c>
      <c r="X58" s="1">
        <v>58713.361606942533</v>
      </c>
      <c r="Y58" s="1">
        <v>61962.573347883677</v>
      </c>
      <c r="Z58" s="1">
        <v>65175.093558754495</v>
      </c>
      <c r="AA58" s="1">
        <v>68342.358850892517</v>
      </c>
      <c r="AB58" s="1">
        <v>71450.929884795201</v>
      </c>
      <c r="AC58" s="1">
        <v>74487.001624647062</v>
      </c>
    </row>
    <row r="59" spans="2:29" x14ac:dyDescent="0.2">
      <c r="B59" s="3" t="s">
        <v>59</v>
      </c>
      <c r="C59" s="1">
        <f>MAX(C58,C57,C55)</f>
        <v>566.85297394904705</v>
      </c>
      <c r="D59" s="1">
        <f t="shared" ref="D59:AC59" si="25">MAX(D58,D57,D55)</f>
        <v>1387.2038098633848</v>
      </c>
      <c r="E59" s="1">
        <f t="shared" si="25"/>
        <v>2482.444020757212</v>
      </c>
      <c r="F59" s="1">
        <f t="shared" si="25"/>
        <v>3901.9408226663927</v>
      </c>
      <c r="G59" s="1">
        <f t="shared" si="25"/>
        <v>5713.9556837322516</v>
      </c>
      <c r="H59" s="1">
        <f t="shared" si="25"/>
        <v>7927.9262272663236</v>
      </c>
      <c r="I59" s="1">
        <f t="shared" si="25"/>
        <v>10501.983272135523</v>
      </c>
      <c r="J59" s="1">
        <f t="shared" si="25"/>
        <v>13389.77893526038</v>
      </c>
      <c r="K59" s="1">
        <f t="shared" si="25"/>
        <v>16519.466312972094</v>
      </c>
      <c r="L59" s="1">
        <f t="shared" si="25"/>
        <v>19793.359286927716</v>
      </c>
      <c r="M59" s="1">
        <f t="shared" si="25"/>
        <v>23153.998924399246</v>
      </c>
      <c r="N59" s="1">
        <f t="shared" si="25"/>
        <v>26537.208924669172</v>
      </c>
      <c r="O59" s="1">
        <f t="shared" si="25"/>
        <v>29896.335719070143</v>
      </c>
      <c r="P59" s="1">
        <f t="shared" si="25"/>
        <v>33227.225961931159</v>
      </c>
      <c r="Q59" s="1">
        <f t="shared" si="25"/>
        <v>36539.67411020783</v>
      </c>
      <c r="R59" s="1">
        <f t="shared" si="25"/>
        <v>39831.882447117227</v>
      </c>
      <c r="S59" s="1">
        <f t="shared" si="25"/>
        <v>43124.524715663894</v>
      </c>
      <c r="T59" s="1">
        <f t="shared" si="25"/>
        <v>46438.274658852395</v>
      </c>
      <c r="U59" s="1">
        <f t="shared" si="25"/>
        <v>49749.297031749469</v>
      </c>
      <c r="V59" s="1">
        <f t="shared" si="25"/>
        <v>53067.54126689554</v>
      </c>
      <c r="W59" s="1">
        <f t="shared" si="25"/>
        <v>56393.751247097287</v>
      </c>
      <c r="X59" s="1">
        <f t="shared" si="25"/>
        <v>59716.024847446664</v>
      </c>
      <c r="Y59" s="1">
        <f t="shared" si="25"/>
        <v>63020.724216486233</v>
      </c>
      <c r="Z59" s="1">
        <f t="shared" si="25"/>
        <v>66288.105464719891</v>
      </c>
      <c r="AA59" s="1">
        <f t="shared" si="25"/>
        <v>69627.951575304833</v>
      </c>
      <c r="AB59" s="1">
        <f t="shared" si="25"/>
        <v>73295.139195978278</v>
      </c>
      <c r="AC59" s="1">
        <f t="shared" si="25"/>
        <v>76876.799250850207</v>
      </c>
    </row>
    <row r="60" spans="2:29" x14ac:dyDescent="0.2">
      <c r="B60" s="3" t="s">
        <v>60</v>
      </c>
      <c r="C60" s="1">
        <f>MIN(C58,C57,C55)</f>
        <v>129.60656126072965</v>
      </c>
      <c r="D60" s="1">
        <f t="shared" ref="D60:AC60" si="26">MIN(D58,D57,D55)</f>
        <v>380.43672224140641</v>
      </c>
      <c r="E60" s="1">
        <f t="shared" si="26"/>
        <v>813.45075865463093</v>
      </c>
      <c r="F60" s="1">
        <f t="shared" si="26"/>
        <v>1500.566597394575</v>
      </c>
      <c r="G60" s="1">
        <f t="shared" si="26"/>
        <v>2530.4392110659292</v>
      </c>
      <c r="H60" s="1">
        <f t="shared" si="26"/>
        <v>3962.5412087175664</v>
      </c>
      <c r="I60" s="1">
        <f t="shared" si="26"/>
        <v>5815.3994986948655</v>
      </c>
      <c r="J60" s="1">
        <f t="shared" si="26"/>
        <v>8092.2373183943309</v>
      </c>
      <c r="K60" s="1">
        <f t="shared" si="26"/>
        <v>10764.012906169335</v>
      </c>
      <c r="L60" s="1">
        <f t="shared" si="26"/>
        <v>13761.394401335343</v>
      </c>
      <c r="M60" s="1">
        <f t="shared" si="26"/>
        <v>17029.860033277786</v>
      </c>
      <c r="N60" s="1">
        <f t="shared" si="26"/>
        <v>20493.496990698677</v>
      </c>
      <c r="O60" s="1">
        <f t="shared" si="26"/>
        <v>24091.647817086952</v>
      </c>
      <c r="P60" s="1">
        <f t="shared" si="26"/>
        <v>27770.035011198393</v>
      </c>
      <c r="Q60" s="1">
        <f t="shared" si="26"/>
        <v>31501.303083259925</v>
      </c>
      <c r="R60" s="1">
        <f t="shared" si="26"/>
        <v>35256.09914902036</v>
      </c>
      <c r="S60" s="1">
        <f t="shared" si="26"/>
        <v>39039.592811416311</v>
      </c>
      <c r="T60" s="1">
        <f t="shared" si="26"/>
        <v>42867.817873421387</v>
      </c>
      <c r="U60" s="1">
        <f t="shared" si="26"/>
        <v>46708.253640205498</v>
      </c>
      <c r="V60" s="1">
        <f t="shared" si="26"/>
        <v>50557.066003388027</v>
      </c>
      <c r="W60" s="1">
        <f t="shared" si="26"/>
        <v>54415.117788348987</v>
      </c>
      <c r="X60" s="1">
        <f t="shared" si="26"/>
        <v>58268.603789007007</v>
      </c>
      <c r="Y60" s="1">
        <f t="shared" si="26"/>
        <v>61962.573347883677</v>
      </c>
      <c r="Z60" s="1">
        <f t="shared" si="26"/>
        <v>65175.093558754495</v>
      </c>
      <c r="AA60" s="1">
        <f t="shared" si="26"/>
        <v>68342.358850892517</v>
      </c>
      <c r="AB60" s="1">
        <f t="shared" si="26"/>
        <v>71450.929884795201</v>
      </c>
      <c r="AC60" s="1">
        <f t="shared" si="26"/>
        <v>74487.001624647062</v>
      </c>
    </row>
    <row r="62" spans="2:29" s="6" customFormat="1" x14ac:dyDescent="0.2">
      <c r="B62" s="7" t="s">
        <v>63</v>
      </c>
      <c r="C62" s="6">
        <v>2024</v>
      </c>
      <c r="D62" s="6">
        <v>2025</v>
      </c>
      <c r="E62" s="6">
        <v>2026</v>
      </c>
      <c r="F62" s="6">
        <v>2027</v>
      </c>
      <c r="G62" s="6">
        <v>2028</v>
      </c>
      <c r="H62" s="6">
        <v>2029</v>
      </c>
      <c r="I62" s="6">
        <v>2030</v>
      </c>
      <c r="J62" s="6">
        <v>2031</v>
      </c>
      <c r="K62" s="6">
        <v>2032</v>
      </c>
      <c r="L62" s="6">
        <v>2033</v>
      </c>
      <c r="M62" s="6">
        <v>2034</v>
      </c>
      <c r="N62" s="6">
        <v>2035</v>
      </c>
      <c r="O62" s="6">
        <v>2036</v>
      </c>
      <c r="P62" s="6">
        <v>2037</v>
      </c>
      <c r="Q62" s="6">
        <v>2038</v>
      </c>
      <c r="R62" s="6">
        <v>2039</v>
      </c>
      <c r="S62" s="6">
        <v>2040</v>
      </c>
      <c r="T62" s="6">
        <v>2041</v>
      </c>
      <c r="U62" s="6">
        <v>2042</v>
      </c>
      <c r="V62" s="6">
        <v>2043</v>
      </c>
      <c r="W62" s="6">
        <v>2044</v>
      </c>
      <c r="X62" s="6">
        <v>2045</v>
      </c>
      <c r="Y62" s="6">
        <v>2046</v>
      </c>
      <c r="Z62" s="6">
        <v>2047</v>
      </c>
      <c r="AA62" s="6">
        <v>2048</v>
      </c>
      <c r="AB62" s="6">
        <v>2049</v>
      </c>
      <c r="AC62" s="6">
        <v>2050</v>
      </c>
    </row>
    <row r="63" spans="2:29" x14ac:dyDescent="0.2">
      <c r="B63" s="3" t="s">
        <v>55</v>
      </c>
      <c r="C63" s="1">
        <v>523.59383490721859</v>
      </c>
      <c r="D63" s="1">
        <v>1281.339952305806</v>
      </c>
      <c r="E63" s="1">
        <v>2292.9973811650352</v>
      </c>
      <c r="F63" s="1">
        <v>3604.1658998239436</v>
      </c>
      <c r="G63" s="1">
        <v>5277.8976320661322</v>
      </c>
      <c r="H63" s="1">
        <v>7322.9099730701519</v>
      </c>
      <c r="I63" s="1">
        <v>9700.5289701157017</v>
      </c>
      <c r="J63" s="1">
        <v>12367.943758734138</v>
      </c>
      <c r="K63" s="1">
        <v>15258.790400572667</v>
      </c>
      <c r="L63" s="1">
        <v>18282.837651074286</v>
      </c>
      <c r="M63" s="1">
        <v>21387.0115310601</v>
      </c>
      <c r="N63" s="1">
        <v>24512.033326389115</v>
      </c>
      <c r="O63" s="1">
        <v>27614.809815267716</v>
      </c>
      <c r="P63" s="1">
        <v>30691.504612799843</v>
      </c>
      <c r="Q63" s="1">
        <v>33751.164716203355</v>
      </c>
      <c r="R63" s="1">
        <v>36792.129600672481</v>
      </c>
      <c r="S63" s="1">
        <v>39833.495301474039</v>
      </c>
      <c r="T63" s="1">
        <v>42894.357853874855</v>
      </c>
      <c r="U63" s="1">
        <v>45952.700989328892</v>
      </c>
      <c r="V63" s="1">
        <v>49017.714853744284</v>
      </c>
      <c r="W63" s="1">
        <v>52090.086560833668</v>
      </c>
      <c r="X63" s="1">
        <v>55158.822291193152</v>
      </c>
      <c r="Y63" s="1">
        <v>58211.324960088801</v>
      </c>
      <c r="Z63" s="1">
        <v>61229.357424394868</v>
      </c>
      <c r="AA63" s="1">
        <v>64204.874727724477</v>
      </c>
      <c r="AB63" s="1">
        <v>67125.251155605787</v>
      </c>
      <c r="AC63" s="1">
        <v>69977.517436710681</v>
      </c>
    </row>
    <row r="64" spans="2:29" x14ac:dyDescent="0.2">
      <c r="B64" s="3" t="s">
        <v>56</v>
      </c>
      <c r="C64" s="1">
        <v>210.27346337871717</v>
      </c>
      <c r="D64" s="1">
        <v>486.74788505320424</v>
      </c>
      <c r="E64" s="1">
        <v>825.1635985855653</v>
      </c>
      <c r="F64" s="1">
        <v>1219.7571750795687</v>
      </c>
      <c r="G64" s="1">
        <v>1668.0841106765206</v>
      </c>
      <c r="H64" s="1">
        <v>2159.692950755717</v>
      </c>
      <c r="I64" s="1">
        <v>2682.0244045450277</v>
      </c>
      <c r="J64" s="1">
        <v>3229.7800235906461</v>
      </c>
      <c r="K64" s="1">
        <v>3797.6845573424339</v>
      </c>
      <c r="L64" s="1">
        <v>4377.842076358208</v>
      </c>
      <c r="M64" s="1">
        <v>4968.7060381840256</v>
      </c>
      <c r="N64" s="1">
        <v>5565.6539932954511</v>
      </c>
      <c r="O64" s="1">
        <v>6166.4006528659729</v>
      </c>
      <c r="P64" s="1">
        <v>6768.4818011489133</v>
      </c>
      <c r="Q64" s="1">
        <v>7367.2727197869308</v>
      </c>
      <c r="R64" s="1">
        <v>7962.4202612723348</v>
      </c>
      <c r="S64" s="1">
        <v>8557.6514875413723</v>
      </c>
      <c r="T64" s="1">
        <v>9156.7001981538979</v>
      </c>
      <c r="U64" s="1">
        <v>9757.1233225850774</v>
      </c>
      <c r="V64" s="1">
        <v>10358.856064592779</v>
      </c>
      <c r="W64" s="1">
        <v>10962.033320408022</v>
      </c>
      <c r="X64" s="1">
        <v>11564.496750333941</v>
      </c>
      <c r="Y64" s="1">
        <v>12163.773256801145</v>
      </c>
      <c r="Z64" s="1">
        <v>12756.282469010372</v>
      </c>
      <c r="AA64" s="1">
        <v>13340.444976922998</v>
      </c>
      <c r="AB64" s="1">
        <v>13913.782062293361</v>
      </c>
      <c r="AC64" s="1">
        <v>14473.747558760278</v>
      </c>
    </row>
    <row r="65" spans="2:29" x14ac:dyDescent="0.2">
      <c r="B65" s="3" t="s">
        <v>57</v>
      </c>
      <c r="C65" s="1">
        <v>115.2446625885775</v>
      </c>
      <c r="D65" s="1">
        <v>338.27995484592611</v>
      </c>
      <c r="E65" s="1">
        <v>723.31105232386949</v>
      </c>
      <c r="F65" s="1">
        <v>1334.2865478896658</v>
      </c>
      <c r="G65" s="1">
        <v>2250.0374228242476</v>
      </c>
      <c r="H65" s="1">
        <v>3523.4460366040412</v>
      </c>
      <c r="I65" s="1">
        <v>5170.9863028975169</v>
      </c>
      <c r="J65" s="1">
        <v>7195.524287300399</v>
      </c>
      <c r="K65" s="1">
        <v>9571.236389607544</v>
      </c>
      <c r="L65" s="1">
        <v>12236.473517261576</v>
      </c>
      <c r="M65" s="1">
        <v>15142.755539340775</v>
      </c>
      <c r="N65" s="1">
        <v>18222.581657744689</v>
      </c>
      <c r="O65" s="1">
        <v>21422.015960270037</v>
      </c>
      <c r="P65" s="1">
        <v>24692.795517508137</v>
      </c>
      <c r="Q65" s="1">
        <v>28010.596142796094</v>
      </c>
      <c r="R65" s="1">
        <v>31349.317589289727</v>
      </c>
      <c r="S65" s="1">
        <v>34713.556608421582</v>
      </c>
      <c r="T65" s="1">
        <v>38117.570273257494</v>
      </c>
      <c r="U65" s="1">
        <v>41532.441556245889</v>
      </c>
      <c r="V65" s="1">
        <v>44954.761212342819</v>
      </c>
      <c r="W65" s="1">
        <v>48385.296455945543</v>
      </c>
      <c r="X65" s="1">
        <v>51811.771856695239</v>
      </c>
      <c r="Y65" s="1">
        <v>55220.121817305422</v>
      </c>
      <c r="Z65" s="1">
        <v>58589.983188977632</v>
      </c>
      <c r="AA65" s="1">
        <v>61912.373169808496</v>
      </c>
      <c r="AB65" s="1">
        <v>65173.194195245065</v>
      </c>
      <c r="AC65" s="1">
        <v>68357.965093535808</v>
      </c>
    </row>
    <row r="66" spans="2:29" x14ac:dyDescent="0.2">
      <c r="B66" s="3" t="s">
        <v>58</v>
      </c>
      <c r="C66" s="1">
        <v>531.58087878513743</v>
      </c>
      <c r="D66" s="1">
        <v>1300.8858631613273</v>
      </c>
      <c r="E66" s="1">
        <v>2327.9753917418084</v>
      </c>
      <c r="F66" s="1">
        <v>3659.1448343835777</v>
      </c>
      <c r="G66" s="1">
        <v>5358.4081292494056</v>
      </c>
      <c r="H66" s="1">
        <v>7434.6156490533776</v>
      </c>
      <c r="I66" s="1">
        <v>9848.5034979996381</v>
      </c>
      <c r="J66" s="1">
        <v>12556.607762958223</v>
      </c>
      <c r="K66" s="1">
        <v>15491.552171869949</v>
      </c>
      <c r="L66" s="1">
        <v>18561.7290680404</v>
      </c>
      <c r="M66" s="1">
        <v>21713.254867264386</v>
      </c>
      <c r="N66" s="1">
        <v>24885.946601646785</v>
      </c>
      <c r="O66" s="1">
        <v>28036.05369357657</v>
      </c>
      <c r="P66" s="1">
        <v>31159.681236890945</v>
      </c>
      <c r="Q66" s="1">
        <v>34266.014234183174</v>
      </c>
      <c r="R66" s="1">
        <v>37353.366830546889</v>
      </c>
      <c r="S66" s="1">
        <v>40441.126357405243</v>
      </c>
      <c r="T66" s="1">
        <v>43548.680146181352</v>
      </c>
      <c r="U66" s="1">
        <v>46653.676086134001</v>
      </c>
      <c r="V66" s="1">
        <v>49765.444512176095</v>
      </c>
      <c r="W66" s="1">
        <v>52884.683019441116</v>
      </c>
      <c r="X66" s="1">
        <v>56000.23008579055</v>
      </c>
      <c r="Y66" s="1">
        <v>59099.296467107029</v>
      </c>
      <c r="Z66" s="1">
        <v>62163.366825884594</v>
      </c>
      <c r="AA66" s="1">
        <v>65184.27348576652</v>
      </c>
      <c r="AB66" s="1">
        <v>68149.198136171617</v>
      </c>
      <c r="AC66" s="1">
        <v>71044.973668951992</v>
      </c>
    </row>
    <row r="67" spans="2:29" x14ac:dyDescent="0.2">
      <c r="B67" s="3" t="s">
        <v>59</v>
      </c>
      <c r="C67" s="1">
        <f>MAX(C66,C65,C63)</f>
        <v>531.58087878513743</v>
      </c>
      <c r="D67" s="1">
        <f t="shared" ref="D67:AC67" si="27">MAX(D66,D65,D63)</f>
        <v>1300.8858631613273</v>
      </c>
      <c r="E67" s="1">
        <f t="shared" si="27"/>
        <v>2327.9753917418084</v>
      </c>
      <c r="F67" s="1">
        <f t="shared" si="27"/>
        <v>3659.1448343835777</v>
      </c>
      <c r="G67" s="1">
        <f t="shared" si="27"/>
        <v>5358.4081292494056</v>
      </c>
      <c r="H67" s="1">
        <f t="shared" si="27"/>
        <v>7434.6156490533776</v>
      </c>
      <c r="I67" s="1">
        <f t="shared" si="27"/>
        <v>9848.5034979996381</v>
      </c>
      <c r="J67" s="1">
        <f t="shared" si="27"/>
        <v>12556.607762958223</v>
      </c>
      <c r="K67" s="1">
        <f t="shared" si="27"/>
        <v>15491.552171869949</v>
      </c>
      <c r="L67" s="1">
        <f t="shared" si="27"/>
        <v>18561.7290680404</v>
      </c>
      <c r="M67" s="1">
        <f t="shared" si="27"/>
        <v>21713.254867264386</v>
      </c>
      <c r="N67" s="1">
        <f t="shared" si="27"/>
        <v>24885.946601646785</v>
      </c>
      <c r="O67" s="1">
        <f t="shared" si="27"/>
        <v>28036.05369357657</v>
      </c>
      <c r="P67" s="1">
        <f t="shared" si="27"/>
        <v>31159.681236890945</v>
      </c>
      <c r="Q67" s="1">
        <f t="shared" si="27"/>
        <v>34266.014234183174</v>
      </c>
      <c r="R67" s="1">
        <f t="shared" si="27"/>
        <v>37353.366830546889</v>
      </c>
      <c r="S67" s="1">
        <f t="shared" si="27"/>
        <v>40441.126357405243</v>
      </c>
      <c r="T67" s="1">
        <f t="shared" si="27"/>
        <v>43548.680146181352</v>
      </c>
      <c r="U67" s="1">
        <f t="shared" si="27"/>
        <v>46653.676086134001</v>
      </c>
      <c r="V67" s="1">
        <f t="shared" si="27"/>
        <v>49765.444512176095</v>
      </c>
      <c r="W67" s="1">
        <f t="shared" si="27"/>
        <v>52884.683019441116</v>
      </c>
      <c r="X67" s="1">
        <f t="shared" si="27"/>
        <v>56000.23008579055</v>
      </c>
      <c r="Y67" s="1">
        <f t="shared" si="27"/>
        <v>59099.296467107029</v>
      </c>
      <c r="Z67" s="1">
        <f t="shared" si="27"/>
        <v>62163.366825884594</v>
      </c>
      <c r="AA67" s="1">
        <f t="shared" si="27"/>
        <v>65184.27348576652</v>
      </c>
      <c r="AB67" s="1">
        <f t="shared" si="27"/>
        <v>68149.198136171617</v>
      </c>
      <c r="AC67" s="1">
        <f t="shared" si="27"/>
        <v>71044.973668951992</v>
      </c>
    </row>
    <row r="68" spans="2:29" x14ac:dyDescent="0.2">
      <c r="B68" s="3" t="s">
        <v>60</v>
      </c>
      <c r="C68" s="1">
        <f>MIN(C66,C65,C63)</f>
        <v>115.2446625885775</v>
      </c>
      <c r="D68" s="1">
        <f t="shared" ref="D68:AC68" si="28">MIN(D66,D65,D63)</f>
        <v>338.27995484592611</v>
      </c>
      <c r="E68" s="1">
        <f t="shared" si="28"/>
        <v>723.31105232386949</v>
      </c>
      <c r="F68" s="1">
        <f t="shared" si="28"/>
        <v>1334.2865478896658</v>
      </c>
      <c r="G68" s="1">
        <f t="shared" si="28"/>
        <v>2250.0374228242476</v>
      </c>
      <c r="H68" s="1">
        <f t="shared" si="28"/>
        <v>3523.4460366040412</v>
      </c>
      <c r="I68" s="1">
        <f t="shared" si="28"/>
        <v>5170.9863028975169</v>
      </c>
      <c r="J68" s="1">
        <f t="shared" si="28"/>
        <v>7195.524287300399</v>
      </c>
      <c r="K68" s="1">
        <f t="shared" si="28"/>
        <v>9571.236389607544</v>
      </c>
      <c r="L68" s="1">
        <f t="shared" si="28"/>
        <v>12236.473517261576</v>
      </c>
      <c r="M68" s="1">
        <f t="shared" si="28"/>
        <v>15142.755539340775</v>
      </c>
      <c r="N68" s="1">
        <f t="shared" si="28"/>
        <v>18222.581657744689</v>
      </c>
      <c r="O68" s="1">
        <f t="shared" si="28"/>
        <v>21422.015960270037</v>
      </c>
      <c r="P68" s="1">
        <f t="shared" si="28"/>
        <v>24692.795517508137</v>
      </c>
      <c r="Q68" s="1">
        <f t="shared" si="28"/>
        <v>28010.596142796094</v>
      </c>
      <c r="R68" s="1">
        <f t="shared" si="28"/>
        <v>31349.317589289727</v>
      </c>
      <c r="S68" s="1">
        <f t="shared" si="28"/>
        <v>34713.556608421582</v>
      </c>
      <c r="T68" s="1">
        <f t="shared" si="28"/>
        <v>38117.570273257494</v>
      </c>
      <c r="U68" s="1">
        <f t="shared" si="28"/>
        <v>41532.441556245889</v>
      </c>
      <c r="V68" s="1">
        <f t="shared" si="28"/>
        <v>44954.761212342819</v>
      </c>
      <c r="W68" s="1">
        <f t="shared" si="28"/>
        <v>48385.296455945543</v>
      </c>
      <c r="X68" s="1">
        <f t="shared" si="28"/>
        <v>51811.771856695239</v>
      </c>
      <c r="Y68" s="1">
        <f t="shared" si="28"/>
        <v>55220.121817305422</v>
      </c>
      <c r="Z68" s="1">
        <f t="shared" si="28"/>
        <v>58589.983188977632</v>
      </c>
      <c r="AA68" s="1">
        <f t="shared" si="28"/>
        <v>61912.373169808496</v>
      </c>
      <c r="AB68" s="1">
        <f t="shared" si="28"/>
        <v>65173.194195245065</v>
      </c>
      <c r="AC68" s="1">
        <f t="shared" si="28"/>
        <v>68357.965093535808</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8"/>
  <sheetViews>
    <sheetView workbookViewId="0"/>
  </sheetViews>
  <sheetFormatPr defaultRowHeight="12" x14ac:dyDescent="0.2"/>
  <cols>
    <col min="1" max="1" width="2.1640625" customWidth="1"/>
    <col min="2" max="2" width="62.1640625" bestFit="1" customWidth="1"/>
    <col min="3" max="29" width="14.1640625" style="1" customWidth="1"/>
  </cols>
  <sheetData>
    <row r="1" spans="1:29" x14ac:dyDescent="0.2">
      <c r="A1" s="8" t="s">
        <v>64</v>
      </c>
    </row>
    <row r="3" spans="1:29" s="8" customFormat="1" x14ac:dyDescent="0.2">
      <c r="B3" s="8" t="s">
        <v>27</v>
      </c>
      <c r="C3" s="6">
        <v>2024</v>
      </c>
      <c r="D3" s="6">
        <v>2025</v>
      </c>
      <c r="E3" s="6">
        <v>2026</v>
      </c>
      <c r="F3" s="6">
        <v>2027</v>
      </c>
      <c r="G3" s="6">
        <v>2028</v>
      </c>
      <c r="H3" s="6">
        <v>2029</v>
      </c>
      <c r="I3" s="6">
        <v>2030</v>
      </c>
      <c r="J3" s="6">
        <v>2031</v>
      </c>
      <c r="K3" s="6">
        <v>2032</v>
      </c>
      <c r="L3" s="6">
        <v>2033</v>
      </c>
      <c r="M3" s="6">
        <v>2034</v>
      </c>
      <c r="N3" s="6">
        <v>2035</v>
      </c>
      <c r="O3" s="6">
        <v>2036</v>
      </c>
      <c r="P3" s="6">
        <v>2037</v>
      </c>
      <c r="Q3" s="6">
        <v>2038</v>
      </c>
      <c r="R3" s="6">
        <v>2039</v>
      </c>
      <c r="S3" s="6">
        <v>2040</v>
      </c>
      <c r="T3" s="6">
        <v>2041</v>
      </c>
      <c r="U3" s="6">
        <v>2042</v>
      </c>
      <c r="V3" s="6">
        <v>2043</v>
      </c>
      <c r="W3" s="6">
        <v>2044</v>
      </c>
      <c r="X3" s="6">
        <v>2045</v>
      </c>
      <c r="Y3" s="6">
        <v>2046</v>
      </c>
      <c r="Z3" s="6">
        <v>2047</v>
      </c>
      <c r="AA3" s="6">
        <v>2048</v>
      </c>
      <c r="AB3" s="6">
        <v>2049</v>
      </c>
      <c r="AC3" s="6">
        <v>2050</v>
      </c>
    </row>
    <row r="4" spans="1:29" x14ac:dyDescent="0.2">
      <c r="B4" s="5" t="s">
        <v>28</v>
      </c>
      <c r="C4" s="1">
        <f t="shared" ref="C4:AC4" si="0">C26+C14</f>
        <v>831023.66666666674</v>
      </c>
      <c r="D4" s="1">
        <f t="shared" si="0"/>
        <v>840393</v>
      </c>
      <c r="E4" s="1">
        <f t="shared" si="0"/>
        <v>849567.75</v>
      </c>
      <c r="F4" s="1">
        <f t="shared" si="0"/>
        <v>858633.66666666651</v>
      </c>
      <c r="G4" s="1">
        <f t="shared" si="0"/>
        <v>867813.83333333337</v>
      </c>
      <c r="H4" s="1">
        <f t="shared" si="0"/>
        <v>877074.5</v>
      </c>
      <c r="I4" s="1">
        <f t="shared" si="0"/>
        <v>886321.75000000012</v>
      </c>
      <c r="J4" s="1">
        <f t="shared" si="0"/>
        <v>895573.66666666663</v>
      </c>
      <c r="K4" s="1">
        <f t="shared" si="0"/>
        <v>904825.91666666663</v>
      </c>
      <c r="L4" s="1">
        <f t="shared" si="0"/>
        <v>914017.16666666674</v>
      </c>
      <c r="M4" s="1">
        <f t="shared" si="0"/>
        <v>923176</v>
      </c>
      <c r="N4" s="1">
        <f t="shared" si="0"/>
        <v>932272.08333333349</v>
      </c>
      <c r="O4" s="1">
        <f t="shared" si="0"/>
        <v>941303.41666666663</v>
      </c>
      <c r="P4" s="1">
        <f t="shared" si="0"/>
        <v>950258.83333333337</v>
      </c>
      <c r="Q4" s="1">
        <f t="shared" si="0"/>
        <v>959164.66666666686</v>
      </c>
      <c r="R4" s="1">
        <f t="shared" si="0"/>
        <v>968016.08333333337</v>
      </c>
      <c r="S4" s="1">
        <f t="shared" si="0"/>
        <v>976868.66666666674</v>
      </c>
      <c r="T4" s="1">
        <f t="shared" si="0"/>
        <v>985778</v>
      </c>
      <c r="U4" s="1">
        <f t="shared" si="0"/>
        <v>994680</v>
      </c>
      <c r="V4" s="1">
        <f t="shared" si="0"/>
        <v>1003601.4166666667</v>
      </c>
      <c r="W4" s="1">
        <f t="shared" si="0"/>
        <v>1012544.25</v>
      </c>
      <c r="X4" s="1">
        <f t="shared" si="0"/>
        <v>1021476.5</v>
      </c>
      <c r="Y4" s="1">
        <f t="shared" si="0"/>
        <v>1030361.5000000001</v>
      </c>
      <c r="Z4" s="1">
        <f t="shared" si="0"/>
        <v>1039146.1666666666</v>
      </c>
      <c r="AA4" s="1">
        <f t="shared" si="0"/>
        <v>1047807.0833333335</v>
      </c>
      <c r="AB4" s="1">
        <f t="shared" si="0"/>
        <v>1056307.5</v>
      </c>
      <c r="AC4" s="1">
        <f t="shared" si="0"/>
        <v>1064609.666666667</v>
      </c>
    </row>
    <row r="5" spans="1:29" x14ac:dyDescent="0.2">
      <c r="B5" s="4" t="s">
        <v>29</v>
      </c>
      <c r="C5" s="1">
        <f t="shared" ref="C5:AC5" si="1">C27+C15</f>
        <v>-7242.5848342246954</v>
      </c>
      <c r="D5" s="1">
        <f t="shared" si="1"/>
        <v>-17871.551197620691</v>
      </c>
      <c r="E5" s="1">
        <f t="shared" si="1"/>
        <v>-32363.114522478045</v>
      </c>
      <c r="F5" s="1">
        <f t="shared" si="1"/>
        <v>-51370.517990558947</v>
      </c>
      <c r="G5" s="1">
        <f t="shared" si="1"/>
        <v>-75331.868224531543</v>
      </c>
      <c r="H5" s="1">
        <f t="shared" si="1"/>
        <v>-104354.02501154263</v>
      </c>
      <c r="I5" s="1">
        <f t="shared" si="1"/>
        <v>-138145.38462283625</v>
      </c>
      <c r="J5" s="1">
        <f t="shared" si="1"/>
        <v>-176036.2780270839</v>
      </c>
      <c r="K5" s="1">
        <f t="shared" si="1"/>
        <v>-217099.56376371096</v>
      </c>
      <c r="L5" s="1">
        <f t="shared" si="1"/>
        <v>-260339.99303423442</v>
      </c>
      <c r="M5" s="1">
        <f t="shared" si="1"/>
        <v>-304883.24159992312</v>
      </c>
      <c r="N5" s="1">
        <f t="shared" si="1"/>
        <v>-350034.99532220716</v>
      </c>
      <c r="O5" s="1">
        <f t="shared" si="1"/>
        <v>-395186.74904449121</v>
      </c>
      <c r="P5" s="1">
        <f t="shared" si="1"/>
        <v>-440338.50276677514</v>
      </c>
      <c r="Q5" s="1">
        <f t="shared" si="1"/>
        <v>-474861.29012566316</v>
      </c>
      <c r="R5" s="1">
        <f t="shared" si="1"/>
        <v>-505521.48052308982</v>
      </c>
      <c r="S5" s="1">
        <f t="shared" si="1"/>
        <v>-531665.83077729284</v>
      </c>
      <c r="T5" s="1">
        <f t="shared" si="1"/>
        <v>-552856.23426560429</v>
      </c>
      <c r="U5" s="1">
        <f t="shared" si="1"/>
        <v>-568985.8312008772</v>
      </c>
      <c r="V5" s="1">
        <f t="shared" si="1"/>
        <v>-580346.22531186766</v>
      </c>
      <c r="W5" s="1">
        <f t="shared" si="1"/>
        <v>-586972.79838969209</v>
      </c>
      <c r="X5" s="1">
        <f t="shared" si="1"/>
        <v>-586972.79838969209</v>
      </c>
      <c r="Y5" s="1">
        <f t="shared" si="1"/>
        <v>-586972.79838969209</v>
      </c>
      <c r="Z5" s="1">
        <f t="shared" si="1"/>
        <v>-586972.79838969209</v>
      </c>
      <c r="AA5" s="1">
        <f t="shared" si="1"/>
        <v>-586972.79838969209</v>
      </c>
      <c r="AB5" s="1">
        <f t="shared" si="1"/>
        <v>-586972.79838969209</v>
      </c>
      <c r="AC5" s="1">
        <f t="shared" si="1"/>
        <v>-588792.98563137697</v>
      </c>
    </row>
    <row r="6" spans="1:29" x14ac:dyDescent="0.2">
      <c r="B6" s="4" t="s">
        <v>30</v>
      </c>
      <c r="C6" s="1">
        <f t="shared" ref="C6:AC6" si="2">C28+C16</f>
        <v>-1098.4338527341845</v>
      </c>
      <c r="D6" s="1">
        <f t="shared" si="2"/>
        <v>-2688.0896730247123</v>
      </c>
      <c r="E6" s="1">
        <f t="shared" si="2"/>
        <v>-4810.4194124990199</v>
      </c>
      <c r="F6" s="1">
        <f t="shared" si="2"/>
        <v>-7561.0856570499709</v>
      </c>
      <c r="G6" s="1">
        <f t="shared" si="2"/>
        <v>-11072.363812981657</v>
      </c>
      <c r="H6" s="1">
        <f t="shared" si="2"/>
        <v>-15362.541876319703</v>
      </c>
      <c r="I6" s="1">
        <f t="shared" si="2"/>
        <v>-20350.486770135161</v>
      </c>
      <c r="J6" s="1">
        <f t="shared" si="2"/>
        <v>-25946.386698218601</v>
      </c>
      <c r="K6" s="1">
        <f t="shared" si="2"/>
        <v>-32011.018484842032</v>
      </c>
      <c r="L6" s="1">
        <f t="shared" si="2"/>
        <v>-38355.088354968117</v>
      </c>
      <c r="M6" s="1">
        <f t="shared" si="2"/>
        <v>-44867.253791663636</v>
      </c>
      <c r="N6" s="1">
        <f t="shared" si="2"/>
        <v>-51423.155526315968</v>
      </c>
      <c r="O6" s="1">
        <f t="shared" si="2"/>
        <v>-57932.389412646713</v>
      </c>
      <c r="P6" s="1">
        <f t="shared" si="2"/>
        <v>-64386.907198822104</v>
      </c>
      <c r="Q6" s="1">
        <f t="shared" si="2"/>
        <v>-70805.688344391005</v>
      </c>
      <c r="R6" s="1">
        <f t="shared" si="2"/>
        <v>-77185.249277664116</v>
      </c>
      <c r="S6" s="1">
        <f t="shared" si="2"/>
        <v>-83565.651073069137</v>
      </c>
      <c r="T6" s="1">
        <f t="shared" si="2"/>
        <v>-89986.954805033776</v>
      </c>
      <c r="U6" s="1">
        <f t="shared" si="2"/>
        <v>-96402.973117883477</v>
      </c>
      <c r="V6" s="1">
        <f t="shared" si="2"/>
        <v>-102832.98577907162</v>
      </c>
      <c r="W6" s="1">
        <f t="shared" si="2"/>
        <v>-109278.43426653842</v>
      </c>
      <c r="X6" s="1">
        <f t="shared" si="2"/>
        <v>-115716.25493323719</v>
      </c>
      <c r="Y6" s="1">
        <f t="shared" si="2"/>
        <v>-122120.02068359328</v>
      </c>
      <c r="Z6" s="1">
        <f t="shared" si="2"/>
        <v>-128451.47229060449</v>
      </c>
      <c r="AA6" s="1">
        <f t="shared" si="2"/>
        <v>-134812.22506107134</v>
      </c>
      <c r="AB6" s="1">
        <f t="shared" si="2"/>
        <v>-141444.33733214991</v>
      </c>
      <c r="AC6" s="1">
        <f t="shared" si="2"/>
        <v>-147921.7729198022</v>
      </c>
    </row>
    <row r="7" spans="1:29" s="8" customFormat="1" x14ac:dyDescent="0.2">
      <c r="B7" s="7" t="s">
        <v>31</v>
      </c>
      <c r="C7" s="9">
        <f>C4+SUM(C5,C6)</f>
        <v>822682.64797970792</v>
      </c>
      <c r="D7" s="9">
        <f t="shared" ref="D7:AC7" si="3">D4+SUM(D5,D6)</f>
        <v>819833.35912935459</v>
      </c>
      <c r="E7" s="9">
        <f t="shared" si="3"/>
        <v>812394.21606502298</v>
      </c>
      <c r="F7" s="9">
        <f t="shared" si="3"/>
        <v>799702.06301905762</v>
      </c>
      <c r="G7" s="9">
        <f t="shared" si="3"/>
        <v>781409.6012958202</v>
      </c>
      <c r="H7" s="9">
        <f t="shared" si="3"/>
        <v>757357.93311213772</v>
      </c>
      <c r="I7" s="9">
        <f t="shared" si="3"/>
        <v>727825.87860702863</v>
      </c>
      <c r="J7" s="9">
        <f t="shared" si="3"/>
        <v>693591.00194136414</v>
      </c>
      <c r="K7" s="9">
        <f t="shared" si="3"/>
        <v>655715.33441811358</v>
      </c>
      <c r="L7" s="9">
        <f t="shared" si="3"/>
        <v>615322.08527746424</v>
      </c>
      <c r="M7" s="9">
        <f t="shared" si="3"/>
        <v>573425.5046084132</v>
      </c>
      <c r="N7" s="9">
        <f t="shared" si="3"/>
        <v>530813.93248481036</v>
      </c>
      <c r="O7" s="9">
        <f t="shared" si="3"/>
        <v>488184.27820952871</v>
      </c>
      <c r="P7" s="9">
        <f t="shared" si="3"/>
        <v>445533.4233677361</v>
      </c>
      <c r="Q7" s="9">
        <f t="shared" si="3"/>
        <v>413497.68819661264</v>
      </c>
      <c r="R7" s="9">
        <f t="shared" si="3"/>
        <v>385309.35353257938</v>
      </c>
      <c r="S7" s="9">
        <f t="shared" si="3"/>
        <v>361637.18481630483</v>
      </c>
      <c r="T7" s="9">
        <f t="shared" si="3"/>
        <v>342934.81092936196</v>
      </c>
      <c r="U7" s="9">
        <f t="shared" si="3"/>
        <v>329291.19568123936</v>
      </c>
      <c r="V7" s="9">
        <f t="shared" si="3"/>
        <v>320422.20557572751</v>
      </c>
      <c r="W7" s="9">
        <f t="shared" si="3"/>
        <v>316293.01734376955</v>
      </c>
      <c r="X7" s="9">
        <f t="shared" si="3"/>
        <v>318787.44667707069</v>
      </c>
      <c r="Y7" s="9">
        <f t="shared" si="3"/>
        <v>321268.68092671479</v>
      </c>
      <c r="Z7" s="9">
        <f t="shared" si="3"/>
        <v>323721.89598637004</v>
      </c>
      <c r="AA7" s="9">
        <f t="shared" si="3"/>
        <v>326022.05988257006</v>
      </c>
      <c r="AB7" s="9">
        <f t="shared" si="3"/>
        <v>327890.36427815794</v>
      </c>
      <c r="AC7" s="9">
        <f t="shared" si="3"/>
        <v>327894.90811548778</v>
      </c>
    </row>
    <row r="8" spans="1:29" x14ac:dyDescent="0.2">
      <c r="B8" s="4" t="s">
        <v>32</v>
      </c>
      <c r="C8" s="1">
        <f t="shared" ref="C8:AC8" si="4">C33+C21</f>
        <v>-338.80673118444406</v>
      </c>
      <c r="D8" s="1">
        <f t="shared" si="4"/>
        <v>-1003.732317886591</v>
      </c>
      <c r="E8" s="1">
        <f t="shared" si="4"/>
        <v>-2175.9539020607203</v>
      </c>
      <c r="F8" s="1">
        <f t="shared" si="4"/>
        <v>-4058.3898826956247</v>
      </c>
      <c r="G8" s="1">
        <f t="shared" si="4"/>
        <v>-6844.7350951896969</v>
      </c>
      <c r="H8" s="1">
        <f t="shared" si="4"/>
        <v>-10685.641078186132</v>
      </c>
      <c r="I8" s="1">
        <f t="shared" si="4"/>
        <v>-15662.227890954344</v>
      </c>
      <c r="J8" s="1">
        <f t="shared" si="4"/>
        <v>-21774.49553349433</v>
      </c>
      <c r="K8" s="1">
        <f t="shared" si="4"/>
        <v>-28946.731950487974</v>
      </c>
      <c r="L8" s="1">
        <f t="shared" si="4"/>
        <v>-37046.441045128566</v>
      </c>
      <c r="M8" s="1">
        <f t="shared" si="4"/>
        <v>-45909.951168419582</v>
      </c>
      <c r="N8" s="1">
        <f t="shared" si="4"/>
        <v>-55367.528758438719</v>
      </c>
      <c r="O8" s="1">
        <f t="shared" si="4"/>
        <v>-65262.840271310146</v>
      </c>
      <c r="P8" s="1">
        <f t="shared" si="4"/>
        <v>-75464.565530178195</v>
      </c>
      <c r="Q8" s="1">
        <f t="shared" si="4"/>
        <v>-85870.566619710618</v>
      </c>
      <c r="R8" s="1">
        <f t="shared" si="4"/>
        <v>-96406.561419665843</v>
      </c>
      <c r="S8" s="1">
        <f t="shared" si="4"/>
        <v>-107021.68282596541</v>
      </c>
      <c r="T8" s="1">
        <f t="shared" si="4"/>
        <v>-117636.84750559658</v>
      </c>
      <c r="U8" s="1">
        <f t="shared" si="4"/>
        <v>-128250.94906750383</v>
      </c>
      <c r="V8" s="1">
        <f t="shared" si="4"/>
        <v>-138803.87860776426</v>
      </c>
      <c r="W8" s="1">
        <f t="shared" si="4"/>
        <v>-149143.53417015757</v>
      </c>
      <c r="X8" s="1">
        <f t="shared" si="4"/>
        <v>-159289.04269746909</v>
      </c>
      <c r="Y8" s="1">
        <f t="shared" si="4"/>
        <v>-169192.09083500149</v>
      </c>
      <c r="Z8" s="1">
        <f t="shared" si="4"/>
        <v>-177525.64394189295</v>
      </c>
      <c r="AA8" s="1">
        <f t="shared" si="4"/>
        <v>-184273.74437015579</v>
      </c>
      <c r="AB8" s="1">
        <f t="shared" si="4"/>
        <v>-190790.55215574254</v>
      </c>
      <c r="AC8" s="1">
        <f t="shared" si="4"/>
        <v>-194032.09012589231</v>
      </c>
    </row>
    <row r="9" spans="1:29" x14ac:dyDescent="0.2">
      <c r="B9" s="4" t="s">
        <v>33</v>
      </c>
      <c r="C9" s="1">
        <f t="shared" ref="C9:AC9" si="5">C34+C22</f>
        <v>-244.85122384930713</v>
      </c>
      <c r="D9" s="1">
        <f t="shared" si="5"/>
        <v>-718.71667708733253</v>
      </c>
      <c r="E9" s="1">
        <f t="shared" si="5"/>
        <v>-1536.7618109785003</v>
      </c>
      <c r="F9" s="1">
        <f t="shared" si="5"/>
        <v>-2834.8531452842408</v>
      </c>
      <c r="G9" s="1">
        <f t="shared" si="5"/>
        <v>-4780.4766338901773</v>
      </c>
      <c r="H9" s="1">
        <f t="shared" si="5"/>
        <v>-7485.9872453216076</v>
      </c>
      <c r="I9" s="1">
        <f t="shared" si="5"/>
        <v>-10986.385801592383</v>
      </c>
      <c r="J9" s="1">
        <f t="shared" si="5"/>
        <v>-15287.76160569473</v>
      </c>
      <c r="K9" s="1">
        <f t="shared" si="5"/>
        <v>-20335.249295776877</v>
      </c>
      <c r="L9" s="1">
        <f t="shared" si="5"/>
        <v>-25997.867918596919</v>
      </c>
      <c r="M9" s="1">
        <f t="shared" si="5"/>
        <v>-32172.615572618561</v>
      </c>
      <c r="N9" s="1">
        <f t="shared" si="5"/>
        <v>-38716.078648443363</v>
      </c>
      <c r="O9" s="1">
        <f t="shared" si="5"/>
        <v>-45513.663777356989</v>
      </c>
      <c r="P9" s="1">
        <f t="shared" si="5"/>
        <v>-52462.83052870653</v>
      </c>
      <c r="Q9" s="1">
        <f t="shared" si="5"/>
        <v>-59511.899226056019</v>
      </c>
      <c r="R9" s="1">
        <f t="shared" si="5"/>
        <v>-66605.416738310087</v>
      </c>
      <c r="S9" s="1">
        <f t="shared" si="5"/>
        <v>-73753.149419837893</v>
      </c>
      <c r="T9" s="1">
        <f t="shared" si="5"/>
        <v>-80985.388146678888</v>
      </c>
      <c r="U9" s="1">
        <f t="shared" si="5"/>
        <v>-88240.695196451386</v>
      </c>
      <c r="V9" s="1">
        <f t="shared" si="5"/>
        <v>-95511.827215730853</v>
      </c>
      <c r="W9" s="1">
        <f t="shared" si="5"/>
        <v>-102800.41424429453</v>
      </c>
      <c r="X9" s="1">
        <f t="shared" si="5"/>
        <v>-110080.37564570224</v>
      </c>
      <c r="Y9" s="1">
        <f t="shared" si="5"/>
        <v>-117182.6951651891</v>
      </c>
      <c r="Z9" s="1">
        <f t="shared" si="5"/>
        <v>-123765.07674773212</v>
      </c>
      <c r="AA9" s="1">
        <f t="shared" si="5"/>
        <v>-130254.73202070102</v>
      </c>
      <c r="AB9" s="1">
        <f t="shared" si="5"/>
        <v>-136624.12408004026</v>
      </c>
      <c r="AC9" s="1">
        <f t="shared" si="5"/>
        <v>-142844.96671818287</v>
      </c>
    </row>
    <row r="10" spans="1:29" s="8" customFormat="1" x14ac:dyDescent="0.2">
      <c r="B10" s="7" t="s">
        <v>34</v>
      </c>
      <c r="C10" s="9">
        <f>C4+SUM(C8,C9)</f>
        <v>830440.00871163304</v>
      </c>
      <c r="D10" s="9">
        <f t="shared" ref="D10:AC10" si="6">D4+SUM(D8,D9)</f>
        <v>838670.55100502609</v>
      </c>
      <c r="E10" s="9">
        <f t="shared" si="6"/>
        <v>845855.03428696073</v>
      </c>
      <c r="F10" s="9">
        <f t="shared" si="6"/>
        <v>851740.42363868665</v>
      </c>
      <c r="G10" s="9">
        <f t="shared" si="6"/>
        <v>856188.62160425354</v>
      </c>
      <c r="H10" s="9">
        <f t="shared" si="6"/>
        <v>858902.87167649227</v>
      </c>
      <c r="I10" s="9">
        <f t="shared" si="6"/>
        <v>859673.13630745339</v>
      </c>
      <c r="J10" s="9">
        <f t="shared" si="6"/>
        <v>858511.40952747758</v>
      </c>
      <c r="K10" s="9">
        <f t="shared" si="6"/>
        <v>855543.93542040174</v>
      </c>
      <c r="L10" s="9">
        <f t="shared" si="6"/>
        <v>850972.85770294128</v>
      </c>
      <c r="M10" s="9">
        <f t="shared" si="6"/>
        <v>845093.43325896189</v>
      </c>
      <c r="N10" s="9">
        <f t="shared" si="6"/>
        <v>838188.47592645139</v>
      </c>
      <c r="O10" s="9">
        <f t="shared" si="6"/>
        <v>830526.91261799948</v>
      </c>
      <c r="P10" s="9">
        <f t="shared" si="6"/>
        <v>822331.43727444869</v>
      </c>
      <c r="Q10" s="9">
        <f t="shared" si="6"/>
        <v>813782.20082090027</v>
      </c>
      <c r="R10" s="9">
        <f t="shared" si="6"/>
        <v>805004.10517535743</v>
      </c>
      <c r="S10" s="9">
        <f t="shared" si="6"/>
        <v>796093.83442086342</v>
      </c>
      <c r="T10" s="9">
        <f t="shared" si="6"/>
        <v>787155.7643477245</v>
      </c>
      <c r="U10" s="9">
        <f t="shared" si="6"/>
        <v>778188.35573604482</v>
      </c>
      <c r="V10" s="9">
        <f t="shared" si="6"/>
        <v>769285.71084317169</v>
      </c>
      <c r="W10" s="9">
        <f t="shared" si="6"/>
        <v>760600.30158554786</v>
      </c>
      <c r="X10" s="9">
        <f t="shared" si="6"/>
        <v>752107.08165682864</v>
      </c>
      <c r="Y10" s="9">
        <f t="shared" si="6"/>
        <v>743986.71399980946</v>
      </c>
      <c r="Z10" s="9">
        <f t="shared" si="6"/>
        <v>737855.4459770415</v>
      </c>
      <c r="AA10" s="9">
        <f t="shared" si="6"/>
        <v>733278.6069424767</v>
      </c>
      <c r="AB10" s="9">
        <f t="shared" si="6"/>
        <v>728892.8237642172</v>
      </c>
      <c r="AC10" s="9">
        <f t="shared" si="6"/>
        <v>727732.60982259177</v>
      </c>
    </row>
    <row r="11" spans="1:29" ht="4.5" customHeight="1" x14ac:dyDescent="0.2">
      <c r="B11" s="4"/>
    </row>
    <row r="12" spans="1:29" ht="4.5" customHeight="1" x14ac:dyDescent="0.2"/>
    <row r="13" spans="1:29" s="8" customFormat="1" x14ac:dyDescent="0.2">
      <c r="B13" s="8" t="s">
        <v>35</v>
      </c>
      <c r="C13" s="6">
        <v>2024</v>
      </c>
      <c r="D13" s="6">
        <v>2025</v>
      </c>
      <c r="E13" s="6">
        <v>2026</v>
      </c>
      <c r="F13" s="6">
        <v>2027</v>
      </c>
      <c r="G13" s="6">
        <v>2028</v>
      </c>
      <c r="H13" s="6">
        <v>2029</v>
      </c>
      <c r="I13" s="6">
        <v>2030</v>
      </c>
      <c r="J13" s="6">
        <v>2031</v>
      </c>
      <c r="K13" s="6">
        <v>2032</v>
      </c>
      <c r="L13" s="6">
        <v>2033</v>
      </c>
      <c r="M13" s="6">
        <v>2034</v>
      </c>
      <c r="N13" s="6">
        <v>2035</v>
      </c>
      <c r="O13" s="6">
        <v>2036</v>
      </c>
      <c r="P13" s="6">
        <v>2037</v>
      </c>
      <c r="Q13" s="6">
        <v>2038</v>
      </c>
      <c r="R13" s="6">
        <v>2039</v>
      </c>
      <c r="S13" s="6">
        <v>2040</v>
      </c>
      <c r="T13" s="6">
        <v>2041</v>
      </c>
      <c r="U13" s="6">
        <v>2042</v>
      </c>
      <c r="V13" s="6">
        <v>2043</v>
      </c>
      <c r="W13" s="6">
        <v>2044</v>
      </c>
      <c r="X13" s="6">
        <v>2045</v>
      </c>
      <c r="Y13" s="6">
        <v>2046</v>
      </c>
      <c r="Z13" s="6">
        <v>2047</v>
      </c>
      <c r="AA13" s="6">
        <v>2048</v>
      </c>
      <c r="AB13" s="6">
        <v>2049</v>
      </c>
      <c r="AC13" s="6">
        <v>2050</v>
      </c>
    </row>
    <row r="14" spans="1:29" x14ac:dyDescent="0.2">
      <c r="B14" s="5" t="s">
        <v>36</v>
      </c>
      <c r="C14" s="1">
        <v>463924.79620406282</v>
      </c>
      <c r="D14" s="1">
        <v>469155.29231576755</v>
      </c>
      <c r="E14" s="1">
        <v>474277.16091554658</v>
      </c>
      <c r="F14" s="1">
        <v>479338.27254291653</v>
      </c>
      <c r="G14" s="1">
        <v>484463.16503489052</v>
      </c>
      <c r="H14" s="1">
        <v>489632.9972170231</v>
      </c>
      <c r="I14" s="1">
        <v>494795.3394507959</v>
      </c>
      <c r="J14" s="1">
        <v>499960.28688399796</v>
      </c>
      <c r="K14" s="1">
        <v>505125.42040287377</v>
      </c>
      <c r="L14" s="1">
        <v>510256.50024349277</v>
      </c>
      <c r="M14" s="1">
        <v>515369.48325236054</v>
      </c>
      <c r="N14" s="1">
        <v>520447.43563318544</v>
      </c>
      <c r="O14" s="1">
        <v>525489.24087192619</v>
      </c>
      <c r="P14" s="1">
        <v>530488.66509851965</v>
      </c>
      <c r="Q14" s="1">
        <v>535460.40908117488</v>
      </c>
      <c r="R14" s="1">
        <v>540401.77457762545</v>
      </c>
      <c r="S14" s="1">
        <v>545343.79137393343</v>
      </c>
      <c r="T14" s="1">
        <v>550317.48925616068</v>
      </c>
      <c r="U14" s="1">
        <v>555287.09325357014</v>
      </c>
      <c r="V14" s="1">
        <v>560267.53674146312</v>
      </c>
      <c r="W14" s="1">
        <v>565259.93623388058</v>
      </c>
      <c r="X14" s="1">
        <v>570246.42750616325</v>
      </c>
      <c r="Y14" s="1">
        <v>575206.54113422264</v>
      </c>
      <c r="Z14" s="1">
        <v>580110.64297454793</v>
      </c>
      <c r="AA14" s="1">
        <v>584945.66050857375</v>
      </c>
      <c r="AB14" s="1">
        <v>589691.07779079268</v>
      </c>
      <c r="AC14" s="1">
        <v>594325.82061867707</v>
      </c>
    </row>
    <row r="15" spans="1:29" x14ac:dyDescent="0.2">
      <c r="B15" s="4" t="s">
        <v>37</v>
      </c>
      <c r="C15" s="1">
        <f t="shared" ref="C15:AC15" si="7">-C43</f>
        <v>-3706.9408782859218</v>
      </c>
      <c r="D15" s="1">
        <f t="shared" si="7"/>
        <v>-9147.1187717101366</v>
      </c>
      <c r="E15" s="1">
        <f t="shared" si="7"/>
        <v>-16564.272965794673</v>
      </c>
      <c r="F15" s="1">
        <f t="shared" si="7"/>
        <v>-26292.750093594201</v>
      </c>
      <c r="G15" s="1">
        <f t="shared" si="7"/>
        <v>-38556.784373386974</v>
      </c>
      <c r="H15" s="1">
        <f t="shared" si="7"/>
        <v>-53411.069387959564</v>
      </c>
      <c r="I15" s="1">
        <f t="shared" si="7"/>
        <v>-70706.354861736589</v>
      </c>
      <c r="J15" s="1">
        <f t="shared" si="7"/>
        <v>-90099.88699010633</v>
      </c>
      <c r="K15" s="1">
        <f t="shared" si="7"/>
        <v>-111117.13096832379</v>
      </c>
      <c r="L15" s="1">
        <f t="shared" si="7"/>
        <v>-133248.69290738297</v>
      </c>
      <c r="M15" s="1">
        <f t="shared" si="7"/>
        <v>-156047.07121280988</v>
      </c>
      <c r="N15" s="1">
        <f t="shared" si="7"/>
        <v>-179156.89808132045</v>
      </c>
      <c r="O15" s="1">
        <f t="shared" si="7"/>
        <v>-202266.72494983103</v>
      </c>
      <c r="P15" s="1">
        <f t="shared" si="7"/>
        <v>-225376.5518183416</v>
      </c>
      <c r="Q15" s="1">
        <f t="shared" si="7"/>
        <v>-243046.20079342794</v>
      </c>
      <c r="R15" s="1">
        <f t="shared" si="7"/>
        <v>-258738.87346785399</v>
      </c>
      <c r="S15" s="1">
        <f t="shared" si="7"/>
        <v>-272120.22320856503</v>
      </c>
      <c r="T15" s="1">
        <f t="shared" si="7"/>
        <v>-282966.0157972828</v>
      </c>
      <c r="U15" s="1">
        <f t="shared" si="7"/>
        <v>-291221.55765122082</v>
      </c>
      <c r="V15" s="1">
        <f t="shared" si="7"/>
        <v>-297036.09904595441</v>
      </c>
      <c r="W15" s="1">
        <f t="shared" si="7"/>
        <v>-300427.74929063756</v>
      </c>
      <c r="X15" s="1">
        <f t="shared" si="7"/>
        <v>-300427.74929063756</v>
      </c>
      <c r="Y15" s="1">
        <f t="shared" si="7"/>
        <v>-300427.74929063756</v>
      </c>
      <c r="Z15" s="1">
        <f t="shared" si="7"/>
        <v>-300427.74929063756</v>
      </c>
      <c r="AA15" s="1">
        <f t="shared" si="7"/>
        <v>-300427.74929063756</v>
      </c>
      <c r="AB15" s="1">
        <f t="shared" si="7"/>
        <v>-300427.74929063756</v>
      </c>
      <c r="AC15" s="1">
        <f t="shared" si="7"/>
        <v>-302247.93653232232</v>
      </c>
    </row>
    <row r="16" spans="1:29" x14ac:dyDescent="0.2">
      <c r="B16" s="4" t="s">
        <v>38</v>
      </c>
      <c r="C16" s="1">
        <f t="shared" ref="C16:AC16" si="8">-C59</f>
        <v>-566.85297394904705</v>
      </c>
      <c r="D16" s="1">
        <f t="shared" si="8"/>
        <v>-1387.2038098633848</v>
      </c>
      <c r="E16" s="1">
        <f t="shared" si="8"/>
        <v>-2482.4440207572115</v>
      </c>
      <c r="F16" s="1">
        <f t="shared" si="8"/>
        <v>-3901.9408226663932</v>
      </c>
      <c r="G16" s="1">
        <f t="shared" si="8"/>
        <v>-5713.9556837322525</v>
      </c>
      <c r="H16" s="1">
        <f t="shared" si="8"/>
        <v>-7927.9262272663254</v>
      </c>
      <c r="I16" s="1">
        <f t="shared" si="8"/>
        <v>-10501.983272135523</v>
      </c>
      <c r="J16" s="1">
        <f t="shared" si="8"/>
        <v>-13389.77893526038</v>
      </c>
      <c r="K16" s="1">
        <f t="shared" si="8"/>
        <v>-16519.466312972083</v>
      </c>
      <c r="L16" s="1">
        <f t="shared" si="8"/>
        <v>-19793.359286927716</v>
      </c>
      <c r="M16" s="1">
        <f t="shared" si="8"/>
        <v>-23153.99892439925</v>
      </c>
      <c r="N16" s="1">
        <f t="shared" si="8"/>
        <v>-26537.208924669183</v>
      </c>
      <c r="O16" s="1">
        <f t="shared" si="8"/>
        <v>-29896.335719070143</v>
      </c>
      <c r="P16" s="1">
        <f t="shared" si="8"/>
        <v>-33227.225961931159</v>
      </c>
      <c r="Q16" s="1">
        <f t="shared" si="8"/>
        <v>-36539.674110207838</v>
      </c>
      <c r="R16" s="1">
        <f t="shared" si="8"/>
        <v>-39831.882447117234</v>
      </c>
      <c r="S16" s="1">
        <f t="shared" si="8"/>
        <v>-43124.524715663894</v>
      </c>
      <c r="T16" s="1">
        <f t="shared" si="8"/>
        <v>-46438.274658852424</v>
      </c>
      <c r="U16" s="1">
        <f t="shared" si="8"/>
        <v>-49749.297031749476</v>
      </c>
      <c r="V16" s="1">
        <f t="shared" si="8"/>
        <v>-53067.541266895525</v>
      </c>
      <c r="W16" s="1">
        <f t="shared" si="8"/>
        <v>-56393.751247097302</v>
      </c>
      <c r="X16" s="1">
        <f t="shared" si="8"/>
        <v>-59716.024847446635</v>
      </c>
      <c r="Y16" s="1">
        <f t="shared" si="8"/>
        <v>-63020.724216486247</v>
      </c>
      <c r="Z16" s="1">
        <f t="shared" si="8"/>
        <v>-66288.105464719891</v>
      </c>
      <c r="AA16" s="1">
        <f t="shared" si="8"/>
        <v>-69627.951575304833</v>
      </c>
      <c r="AB16" s="1">
        <f t="shared" si="8"/>
        <v>-73295.139195978278</v>
      </c>
      <c r="AC16" s="1">
        <f t="shared" si="8"/>
        <v>-76876.799250850207</v>
      </c>
    </row>
    <row r="17" spans="2:29" x14ac:dyDescent="0.2">
      <c r="B17" t="s">
        <v>39</v>
      </c>
      <c r="C17" s="1">
        <f>C14+SUM(C15,C16)</f>
        <v>459651.00235182786</v>
      </c>
      <c r="D17" s="1">
        <f t="shared" ref="D17:AC17" si="9">D14+SUM(D15,D16)</f>
        <v>458620.96973419405</v>
      </c>
      <c r="E17" s="1">
        <f t="shared" si="9"/>
        <v>455230.4439289947</v>
      </c>
      <c r="F17" s="1">
        <f t="shared" si="9"/>
        <v>449143.58162665594</v>
      </c>
      <c r="G17" s="1">
        <f t="shared" si="9"/>
        <v>440192.4249777713</v>
      </c>
      <c r="H17" s="1">
        <f t="shared" si="9"/>
        <v>428294.00160179724</v>
      </c>
      <c r="I17" s="1">
        <f t="shared" si="9"/>
        <v>413587.00131692376</v>
      </c>
      <c r="J17" s="1">
        <f t="shared" si="9"/>
        <v>396470.62095863128</v>
      </c>
      <c r="K17" s="1">
        <f t="shared" si="9"/>
        <v>377488.82312157791</v>
      </c>
      <c r="L17" s="1">
        <f t="shared" si="9"/>
        <v>357214.44804918207</v>
      </c>
      <c r="M17" s="1">
        <f t="shared" si="9"/>
        <v>336168.4131151514</v>
      </c>
      <c r="N17" s="1">
        <f t="shared" si="9"/>
        <v>314753.32862719579</v>
      </c>
      <c r="O17" s="1">
        <f t="shared" si="9"/>
        <v>293326.180203025</v>
      </c>
      <c r="P17" s="1">
        <f t="shared" si="9"/>
        <v>271884.88731824688</v>
      </c>
      <c r="Q17" s="1">
        <f t="shared" si="9"/>
        <v>255874.53417753911</v>
      </c>
      <c r="R17" s="1">
        <f t="shared" si="9"/>
        <v>241831.01866265421</v>
      </c>
      <c r="S17" s="1">
        <f t="shared" si="9"/>
        <v>230099.04344970454</v>
      </c>
      <c r="T17" s="1">
        <f t="shared" si="9"/>
        <v>220913.19880002545</v>
      </c>
      <c r="U17" s="1">
        <f t="shared" si="9"/>
        <v>214316.23857059982</v>
      </c>
      <c r="V17" s="1">
        <f t="shared" si="9"/>
        <v>210163.89642861317</v>
      </c>
      <c r="W17" s="1">
        <f t="shared" si="9"/>
        <v>208438.43569614575</v>
      </c>
      <c r="X17" s="1">
        <f t="shared" si="9"/>
        <v>210102.65336807905</v>
      </c>
      <c r="Y17" s="1">
        <f t="shared" si="9"/>
        <v>211758.06762709882</v>
      </c>
      <c r="Z17" s="1">
        <f t="shared" si="9"/>
        <v>213394.78821919049</v>
      </c>
      <c r="AA17" s="1">
        <f t="shared" si="9"/>
        <v>214889.95964263135</v>
      </c>
      <c r="AB17" s="1">
        <f t="shared" si="9"/>
        <v>215968.18930417683</v>
      </c>
      <c r="AC17" s="1">
        <f t="shared" si="9"/>
        <v>215201.08483550453</v>
      </c>
    </row>
    <row r="18" spans="2:29" ht="4.5" customHeight="1" x14ac:dyDescent="0.2"/>
    <row r="19" spans="2:29" s="8" customFormat="1" x14ac:dyDescent="0.2">
      <c r="B19" s="8" t="s">
        <v>40</v>
      </c>
      <c r="C19" s="6">
        <v>2024</v>
      </c>
      <c r="D19" s="6">
        <v>2025</v>
      </c>
      <c r="E19" s="6">
        <v>2026</v>
      </c>
      <c r="F19" s="6">
        <v>2027</v>
      </c>
      <c r="G19" s="6">
        <v>2028</v>
      </c>
      <c r="H19" s="6">
        <v>2029</v>
      </c>
      <c r="I19" s="6">
        <v>2030</v>
      </c>
      <c r="J19" s="6">
        <v>2031</v>
      </c>
      <c r="K19" s="6">
        <v>2032</v>
      </c>
      <c r="L19" s="6">
        <v>2033</v>
      </c>
      <c r="M19" s="6">
        <v>2034</v>
      </c>
      <c r="N19" s="6">
        <v>2035</v>
      </c>
      <c r="O19" s="6">
        <v>2036</v>
      </c>
      <c r="P19" s="6">
        <v>2037</v>
      </c>
      <c r="Q19" s="6">
        <v>2038</v>
      </c>
      <c r="R19" s="6">
        <v>2039</v>
      </c>
      <c r="S19" s="6">
        <v>2040</v>
      </c>
      <c r="T19" s="6">
        <v>2041</v>
      </c>
      <c r="U19" s="6">
        <v>2042</v>
      </c>
      <c r="V19" s="6">
        <v>2043</v>
      </c>
      <c r="W19" s="6">
        <v>2044</v>
      </c>
      <c r="X19" s="6">
        <v>2045</v>
      </c>
      <c r="Y19" s="6">
        <v>2046</v>
      </c>
      <c r="Z19" s="6">
        <v>2047</v>
      </c>
      <c r="AA19" s="6">
        <v>2048</v>
      </c>
      <c r="AB19" s="6">
        <v>2049</v>
      </c>
      <c r="AC19" s="6">
        <v>2050</v>
      </c>
    </row>
    <row r="20" spans="2:29" x14ac:dyDescent="0.2">
      <c r="B20" s="5" t="s">
        <v>36</v>
      </c>
      <c r="C20" s="1">
        <f t="shared" ref="C20:AC20" si="10">C14</f>
        <v>463924.79620406282</v>
      </c>
      <c r="D20" s="1">
        <f t="shared" si="10"/>
        <v>469155.29231576755</v>
      </c>
      <c r="E20" s="1">
        <f t="shared" si="10"/>
        <v>474277.16091554658</v>
      </c>
      <c r="F20" s="1">
        <f t="shared" si="10"/>
        <v>479338.27254291653</v>
      </c>
      <c r="G20" s="1">
        <f t="shared" si="10"/>
        <v>484463.16503489052</v>
      </c>
      <c r="H20" s="1">
        <f t="shared" si="10"/>
        <v>489632.9972170231</v>
      </c>
      <c r="I20" s="1">
        <f t="shared" si="10"/>
        <v>494795.3394507959</v>
      </c>
      <c r="J20" s="1">
        <f t="shared" si="10"/>
        <v>499960.28688399796</v>
      </c>
      <c r="K20" s="1">
        <f t="shared" si="10"/>
        <v>505125.42040287377</v>
      </c>
      <c r="L20" s="1">
        <f t="shared" si="10"/>
        <v>510256.50024349277</v>
      </c>
      <c r="M20" s="1">
        <f t="shared" si="10"/>
        <v>515369.48325236054</v>
      </c>
      <c r="N20" s="1">
        <f t="shared" si="10"/>
        <v>520447.43563318544</v>
      </c>
      <c r="O20" s="1">
        <f t="shared" si="10"/>
        <v>525489.24087192619</v>
      </c>
      <c r="P20" s="1">
        <f t="shared" si="10"/>
        <v>530488.66509851965</v>
      </c>
      <c r="Q20" s="1">
        <f t="shared" si="10"/>
        <v>535460.40908117488</v>
      </c>
      <c r="R20" s="1">
        <f t="shared" si="10"/>
        <v>540401.77457762545</v>
      </c>
      <c r="S20" s="1">
        <f t="shared" si="10"/>
        <v>545343.79137393343</v>
      </c>
      <c r="T20" s="1">
        <f t="shared" si="10"/>
        <v>550317.48925616068</v>
      </c>
      <c r="U20" s="1">
        <f t="shared" si="10"/>
        <v>555287.09325357014</v>
      </c>
      <c r="V20" s="1">
        <f t="shared" si="10"/>
        <v>560267.53674146312</v>
      </c>
      <c r="W20" s="1">
        <f t="shared" si="10"/>
        <v>565259.93623388058</v>
      </c>
      <c r="X20" s="1">
        <f t="shared" si="10"/>
        <v>570246.42750616325</v>
      </c>
      <c r="Y20" s="1">
        <f t="shared" si="10"/>
        <v>575206.54113422264</v>
      </c>
      <c r="Z20" s="1">
        <f t="shared" si="10"/>
        <v>580110.64297454793</v>
      </c>
      <c r="AA20" s="1">
        <f t="shared" si="10"/>
        <v>584945.66050857375</v>
      </c>
      <c r="AB20" s="1">
        <f t="shared" si="10"/>
        <v>589691.07779079268</v>
      </c>
      <c r="AC20" s="1">
        <f t="shared" si="10"/>
        <v>594325.82061867707</v>
      </c>
    </row>
    <row r="21" spans="2:29" x14ac:dyDescent="0.2">
      <c r="B21" s="4" t="s">
        <v>41</v>
      </c>
      <c r="C21" s="1">
        <f t="shared" ref="C21:AC21" si="11">-C44</f>
        <v>-179.57571041113573</v>
      </c>
      <c r="D21" s="1">
        <f t="shared" si="11"/>
        <v>-532.00225218954063</v>
      </c>
      <c r="E21" s="1">
        <f t="shared" si="11"/>
        <v>-1153.3078649836978</v>
      </c>
      <c r="F21" s="1">
        <f t="shared" si="11"/>
        <v>-2151.0441771999076</v>
      </c>
      <c r="G21" s="1">
        <f t="shared" si="11"/>
        <v>-3627.8741068623658</v>
      </c>
      <c r="H21" s="1">
        <f t="shared" si="11"/>
        <v>-5663.6465902121145</v>
      </c>
      <c r="I21" s="1">
        <f t="shared" si="11"/>
        <v>-8301.3572083020226</v>
      </c>
      <c r="J21" s="1">
        <f t="shared" si="11"/>
        <v>-11541.00596113209</v>
      </c>
      <c r="K21" s="1">
        <f t="shared" si="11"/>
        <v>-15342.463639719639</v>
      </c>
      <c r="L21" s="1">
        <f t="shared" si="11"/>
        <v>-19635.504128344983</v>
      </c>
      <c r="M21" s="1">
        <f t="shared" si="11"/>
        <v>-24333.377519354392</v>
      </c>
      <c r="N21" s="1">
        <f t="shared" si="11"/>
        <v>-29346.120945551414</v>
      </c>
      <c r="O21" s="1">
        <f t="shared" si="11"/>
        <v>-34590.873871360352</v>
      </c>
      <c r="P21" s="1">
        <f t="shared" si="11"/>
        <v>-39998.033446897651</v>
      </c>
      <c r="Q21" s="1">
        <f t="shared" si="11"/>
        <v>-45513.464122253834</v>
      </c>
      <c r="R21" s="1">
        <f t="shared" si="11"/>
        <v>-51097.794588403856</v>
      </c>
      <c r="S21" s="1">
        <f t="shared" si="11"/>
        <v>-56724.064057645795</v>
      </c>
      <c r="T21" s="1">
        <f t="shared" si="11"/>
        <v>-62349.549921120823</v>
      </c>
      <c r="U21" s="1">
        <f t="shared" si="11"/>
        <v>-67973.851256204754</v>
      </c>
      <c r="V21" s="1">
        <f t="shared" si="11"/>
        <v>-73564.865013754534</v>
      </c>
      <c r="W21" s="1">
        <f t="shared" si="11"/>
        <v>-79042.547390553635</v>
      </c>
      <c r="X21" s="1">
        <f t="shared" si="11"/>
        <v>-84416.660685261275</v>
      </c>
      <c r="Y21" s="1">
        <f t="shared" si="11"/>
        <v>-89661.745991046715</v>
      </c>
      <c r="Z21" s="1">
        <f t="shared" si="11"/>
        <v>-94056.473237937797</v>
      </c>
      <c r="AA21" s="1">
        <f t="shared" si="11"/>
        <v>-97592.776149194207</v>
      </c>
      <c r="AB21" s="1">
        <f t="shared" si="11"/>
        <v>-101007.87149184033</v>
      </c>
      <c r="AC21" s="1">
        <f t="shared" si="11"/>
        <v>-102706.58067417236</v>
      </c>
    </row>
    <row r="22" spans="2:29" x14ac:dyDescent="0.2">
      <c r="B22" s="4" t="s">
        <v>42</v>
      </c>
      <c r="C22" s="1">
        <f t="shared" ref="C22:AC22" si="12">-C60</f>
        <v>-129.60656126072965</v>
      </c>
      <c r="D22" s="1">
        <f t="shared" si="12"/>
        <v>-380.43672224140641</v>
      </c>
      <c r="E22" s="1">
        <f t="shared" si="12"/>
        <v>-813.45075865463093</v>
      </c>
      <c r="F22" s="1">
        <f t="shared" si="12"/>
        <v>-1500.566597394575</v>
      </c>
      <c r="G22" s="1">
        <f t="shared" si="12"/>
        <v>-2530.4392110659292</v>
      </c>
      <c r="H22" s="1">
        <f t="shared" si="12"/>
        <v>-3962.5412087175664</v>
      </c>
      <c r="I22" s="1">
        <f t="shared" si="12"/>
        <v>-5815.3994986948655</v>
      </c>
      <c r="J22" s="1">
        <f t="shared" si="12"/>
        <v>-8092.2373183943309</v>
      </c>
      <c r="K22" s="1">
        <f t="shared" si="12"/>
        <v>-10764.012906169335</v>
      </c>
      <c r="L22" s="1">
        <f t="shared" si="12"/>
        <v>-13761.394401335343</v>
      </c>
      <c r="M22" s="1">
        <f t="shared" si="12"/>
        <v>-17029.860033277786</v>
      </c>
      <c r="N22" s="1">
        <f t="shared" si="12"/>
        <v>-20493.496990698677</v>
      </c>
      <c r="O22" s="1">
        <f t="shared" si="12"/>
        <v>-24091.647817086952</v>
      </c>
      <c r="P22" s="1">
        <f t="shared" si="12"/>
        <v>-27770.035011198393</v>
      </c>
      <c r="Q22" s="1">
        <f t="shared" si="12"/>
        <v>-31501.303083259925</v>
      </c>
      <c r="R22" s="1">
        <f t="shared" si="12"/>
        <v>-35256.09914902036</v>
      </c>
      <c r="S22" s="1">
        <f t="shared" si="12"/>
        <v>-39039.592811416311</v>
      </c>
      <c r="T22" s="1">
        <f t="shared" si="12"/>
        <v>-42867.817873421387</v>
      </c>
      <c r="U22" s="1">
        <f t="shared" si="12"/>
        <v>-46708.253640205498</v>
      </c>
      <c r="V22" s="1">
        <f t="shared" si="12"/>
        <v>-50557.066003388027</v>
      </c>
      <c r="W22" s="1">
        <f t="shared" si="12"/>
        <v>-54415.117788348987</v>
      </c>
      <c r="X22" s="1">
        <f t="shared" si="12"/>
        <v>-58268.603789007007</v>
      </c>
      <c r="Y22" s="1">
        <f t="shared" si="12"/>
        <v>-61962.573347883677</v>
      </c>
      <c r="Z22" s="1">
        <f t="shared" si="12"/>
        <v>-65175.093558754495</v>
      </c>
      <c r="AA22" s="1">
        <f t="shared" si="12"/>
        <v>-68342.358850892517</v>
      </c>
      <c r="AB22" s="1">
        <f t="shared" si="12"/>
        <v>-71450.929884795201</v>
      </c>
      <c r="AC22" s="1">
        <f t="shared" si="12"/>
        <v>-74487.001624647062</v>
      </c>
    </row>
    <row r="23" spans="2:29" x14ac:dyDescent="0.2">
      <c r="B23" t="s">
        <v>43</v>
      </c>
      <c r="C23" s="1">
        <f>C20+SUM(C21,C22)</f>
        <v>463615.61393239093</v>
      </c>
      <c r="D23" s="1">
        <f t="shared" ref="D23:AC23" si="13">D20+SUM(D21,D22)</f>
        <v>468242.85334133659</v>
      </c>
      <c r="E23" s="1">
        <f t="shared" si="13"/>
        <v>472310.40229190828</v>
      </c>
      <c r="F23" s="1">
        <f t="shared" si="13"/>
        <v>475686.66176832205</v>
      </c>
      <c r="G23" s="1">
        <f t="shared" si="13"/>
        <v>478304.85171696224</v>
      </c>
      <c r="H23" s="1">
        <f t="shared" si="13"/>
        <v>480006.80941809341</v>
      </c>
      <c r="I23" s="1">
        <f t="shared" si="13"/>
        <v>480678.58274379902</v>
      </c>
      <c r="J23" s="1">
        <f t="shared" si="13"/>
        <v>480327.04360447155</v>
      </c>
      <c r="K23" s="1">
        <f t="shared" si="13"/>
        <v>479018.94385698478</v>
      </c>
      <c r="L23" s="1">
        <f t="shared" si="13"/>
        <v>476859.60171381244</v>
      </c>
      <c r="M23" s="1">
        <f t="shared" si="13"/>
        <v>474006.24569972837</v>
      </c>
      <c r="N23" s="1">
        <f t="shared" si="13"/>
        <v>470607.81769693532</v>
      </c>
      <c r="O23" s="1">
        <f t="shared" si="13"/>
        <v>466806.71918347885</v>
      </c>
      <c r="P23" s="1">
        <f t="shared" si="13"/>
        <v>462720.59664042364</v>
      </c>
      <c r="Q23" s="1">
        <f t="shared" si="13"/>
        <v>458445.64187566109</v>
      </c>
      <c r="R23" s="1">
        <f t="shared" si="13"/>
        <v>454047.88084020122</v>
      </c>
      <c r="S23" s="1">
        <f t="shared" si="13"/>
        <v>449580.13450487133</v>
      </c>
      <c r="T23" s="1">
        <f t="shared" si="13"/>
        <v>445100.12146161846</v>
      </c>
      <c r="U23" s="1">
        <f t="shared" si="13"/>
        <v>440604.98835715989</v>
      </c>
      <c r="V23" s="1">
        <f t="shared" si="13"/>
        <v>436145.60572432057</v>
      </c>
      <c r="W23" s="1">
        <f t="shared" si="13"/>
        <v>431802.27105497796</v>
      </c>
      <c r="X23" s="1">
        <f t="shared" si="13"/>
        <v>427561.16303189495</v>
      </c>
      <c r="Y23" s="1">
        <f t="shared" si="13"/>
        <v>423582.22179529222</v>
      </c>
      <c r="Z23" s="1">
        <f t="shared" si="13"/>
        <v>420879.0761778556</v>
      </c>
      <c r="AA23" s="1">
        <f t="shared" si="13"/>
        <v>419010.52550848702</v>
      </c>
      <c r="AB23" s="1">
        <f t="shared" si="13"/>
        <v>417232.27641415712</v>
      </c>
      <c r="AC23" s="1">
        <f t="shared" si="13"/>
        <v>417132.23831985763</v>
      </c>
    </row>
    <row r="24" spans="2:29" ht="3" customHeight="1" x14ac:dyDescent="0.2">
      <c r="B24" s="4"/>
    </row>
    <row r="25" spans="2:29" s="8" customFormat="1" x14ac:dyDescent="0.2">
      <c r="B25" s="8" t="s">
        <v>44</v>
      </c>
      <c r="C25" s="6">
        <v>2024</v>
      </c>
      <c r="D25" s="6">
        <v>2025</v>
      </c>
      <c r="E25" s="6">
        <v>2026</v>
      </c>
      <c r="F25" s="6">
        <v>2027</v>
      </c>
      <c r="G25" s="6">
        <v>2028</v>
      </c>
      <c r="H25" s="6">
        <v>2029</v>
      </c>
      <c r="I25" s="6">
        <v>2030</v>
      </c>
      <c r="J25" s="6">
        <v>2031</v>
      </c>
      <c r="K25" s="6">
        <v>2032</v>
      </c>
      <c r="L25" s="6">
        <v>2033</v>
      </c>
      <c r="M25" s="6">
        <v>2034</v>
      </c>
      <c r="N25" s="6">
        <v>2035</v>
      </c>
      <c r="O25" s="6">
        <v>2036</v>
      </c>
      <c r="P25" s="6">
        <v>2037</v>
      </c>
      <c r="Q25" s="6">
        <v>2038</v>
      </c>
      <c r="R25" s="6">
        <v>2039</v>
      </c>
      <c r="S25" s="6">
        <v>2040</v>
      </c>
      <c r="T25" s="6">
        <v>2041</v>
      </c>
      <c r="U25" s="6">
        <v>2042</v>
      </c>
      <c r="V25" s="6">
        <v>2043</v>
      </c>
      <c r="W25" s="6">
        <v>2044</v>
      </c>
      <c r="X25" s="6">
        <v>2045</v>
      </c>
      <c r="Y25" s="6">
        <v>2046</v>
      </c>
      <c r="Z25" s="6">
        <v>2047</v>
      </c>
      <c r="AA25" s="6">
        <v>2048</v>
      </c>
      <c r="AB25" s="6">
        <v>2049</v>
      </c>
      <c r="AC25" s="6">
        <v>2050</v>
      </c>
    </row>
    <row r="26" spans="2:29" x14ac:dyDescent="0.2">
      <c r="B26" s="5" t="s">
        <v>45</v>
      </c>
      <c r="C26" s="1">
        <v>367098.87046260387</v>
      </c>
      <c r="D26" s="1">
        <v>371237.70768423245</v>
      </c>
      <c r="E26" s="1">
        <v>375290.58908445347</v>
      </c>
      <c r="F26" s="1">
        <v>379295.39412375004</v>
      </c>
      <c r="G26" s="1">
        <v>383350.66829844285</v>
      </c>
      <c r="H26" s="1">
        <v>387441.50278297695</v>
      </c>
      <c r="I26" s="1">
        <v>391526.41054920421</v>
      </c>
      <c r="J26" s="1">
        <v>395613.37978266866</v>
      </c>
      <c r="K26" s="1">
        <v>399700.49626379285</v>
      </c>
      <c r="L26" s="1">
        <v>403760.66642317397</v>
      </c>
      <c r="M26" s="1">
        <v>407806.51674763951</v>
      </c>
      <c r="N26" s="1">
        <v>411824.64770014805</v>
      </c>
      <c r="O26" s="1">
        <v>415814.17579474044</v>
      </c>
      <c r="P26" s="1">
        <v>419770.16823481373</v>
      </c>
      <c r="Q26" s="1">
        <v>423704.25758549199</v>
      </c>
      <c r="R26" s="1">
        <v>427614.30875570793</v>
      </c>
      <c r="S26" s="1">
        <v>431524.87529273325</v>
      </c>
      <c r="T26" s="1">
        <v>435460.51074383932</v>
      </c>
      <c r="U26" s="1">
        <v>439392.9067464298</v>
      </c>
      <c r="V26" s="1">
        <v>443333.87992520363</v>
      </c>
      <c r="W26" s="1">
        <v>447284.31376611942</v>
      </c>
      <c r="X26" s="1">
        <v>451230.07249383675</v>
      </c>
      <c r="Y26" s="1">
        <v>455154.95886577747</v>
      </c>
      <c r="Z26" s="1">
        <v>459035.5236921187</v>
      </c>
      <c r="AA26" s="1">
        <v>462861.42282475968</v>
      </c>
      <c r="AB26" s="1">
        <v>466616.42220920738</v>
      </c>
      <c r="AC26" s="1">
        <v>470283.84604798979</v>
      </c>
    </row>
    <row r="27" spans="2:29" x14ac:dyDescent="0.2">
      <c r="B27" s="4" t="s">
        <v>46</v>
      </c>
      <c r="C27" s="1">
        <f t="shared" ref="C27:AC27" si="14">-C51</f>
        <v>-3535.6439559387736</v>
      </c>
      <c r="D27" s="1">
        <f t="shared" si="14"/>
        <v>-8724.432425910556</v>
      </c>
      <c r="E27" s="1">
        <f t="shared" si="14"/>
        <v>-15798.841556683372</v>
      </c>
      <c r="F27" s="1">
        <f t="shared" si="14"/>
        <v>-25077.767896964746</v>
      </c>
      <c r="G27" s="1">
        <f t="shared" si="14"/>
        <v>-36775.083851144569</v>
      </c>
      <c r="H27" s="1">
        <f t="shared" si="14"/>
        <v>-50942.955623583075</v>
      </c>
      <c r="I27" s="1">
        <f t="shared" si="14"/>
        <v>-67439.029761099649</v>
      </c>
      <c r="J27" s="1">
        <f t="shared" si="14"/>
        <v>-85936.391036977584</v>
      </c>
      <c r="K27" s="1">
        <f t="shared" si="14"/>
        <v>-105982.43279538718</v>
      </c>
      <c r="L27" s="1">
        <f t="shared" si="14"/>
        <v>-127091.30012685145</v>
      </c>
      <c r="M27" s="1">
        <f t="shared" si="14"/>
        <v>-148836.17038711323</v>
      </c>
      <c r="N27" s="1">
        <f t="shared" si="14"/>
        <v>-170878.09724088671</v>
      </c>
      <c r="O27" s="1">
        <f t="shared" si="14"/>
        <v>-192920.02409466016</v>
      </c>
      <c r="P27" s="1">
        <f t="shared" si="14"/>
        <v>-214961.95094843354</v>
      </c>
      <c r="Q27" s="1">
        <f t="shared" si="14"/>
        <v>-231815.08933223519</v>
      </c>
      <c r="R27" s="1">
        <f t="shared" si="14"/>
        <v>-246782.60705523583</v>
      </c>
      <c r="S27" s="1">
        <f t="shared" si="14"/>
        <v>-259545.60756872786</v>
      </c>
      <c r="T27" s="1">
        <f t="shared" si="14"/>
        <v>-269890.21846832149</v>
      </c>
      <c r="U27" s="1">
        <f t="shared" si="14"/>
        <v>-277764.27354965644</v>
      </c>
      <c r="V27" s="1">
        <f t="shared" si="14"/>
        <v>-283310.12626591325</v>
      </c>
      <c r="W27" s="1">
        <f t="shared" si="14"/>
        <v>-286545.04909905459</v>
      </c>
      <c r="X27" s="1">
        <f t="shared" si="14"/>
        <v>-286545.04909905459</v>
      </c>
      <c r="Y27" s="1">
        <f t="shared" si="14"/>
        <v>-286545.04909905459</v>
      </c>
      <c r="Z27" s="1">
        <f t="shared" si="14"/>
        <v>-286545.04909905459</v>
      </c>
      <c r="AA27" s="1">
        <f t="shared" si="14"/>
        <v>-286545.04909905459</v>
      </c>
      <c r="AB27" s="1">
        <f t="shared" si="14"/>
        <v>-286545.04909905459</v>
      </c>
      <c r="AC27" s="1">
        <f t="shared" si="14"/>
        <v>-286545.04909905459</v>
      </c>
    </row>
    <row r="28" spans="2:29" x14ac:dyDescent="0.2">
      <c r="B28" s="4" t="s">
        <v>47</v>
      </c>
      <c r="C28" s="1">
        <f t="shared" ref="C28:AC28" si="15">-C67</f>
        <v>-531.58087878513743</v>
      </c>
      <c r="D28" s="1">
        <f t="shared" si="15"/>
        <v>-1300.8858631613273</v>
      </c>
      <c r="E28" s="1">
        <f t="shared" si="15"/>
        <v>-2327.9753917418084</v>
      </c>
      <c r="F28" s="1">
        <f t="shared" si="15"/>
        <v>-3659.1448343835777</v>
      </c>
      <c r="G28" s="1">
        <f t="shared" si="15"/>
        <v>-5358.4081292494056</v>
      </c>
      <c r="H28" s="1">
        <f t="shared" si="15"/>
        <v>-7434.6156490533776</v>
      </c>
      <c r="I28" s="1">
        <f t="shared" si="15"/>
        <v>-9848.5034979996381</v>
      </c>
      <c r="J28" s="1">
        <f t="shared" si="15"/>
        <v>-12556.607762958223</v>
      </c>
      <c r="K28" s="1">
        <f t="shared" si="15"/>
        <v>-15491.552171869949</v>
      </c>
      <c r="L28" s="1">
        <f t="shared" si="15"/>
        <v>-18561.7290680404</v>
      </c>
      <c r="M28" s="1">
        <f t="shared" si="15"/>
        <v>-21713.254867264386</v>
      </c>
      <c r="N28" s="1">
        <f t="shared" si="15"/>
        <v>-24885.946601646785</v>
      </c>
      <c r="O28" s="1">
        <f t="shared" si="15"/>
        <v>-28036.05369357657</v>
      </c>
      <c r="P28" s="1">
        <f t="shared" si="15"/>
        <v>-31159.681236890945</v>
      </c>
      <c r="Q28" s="1">
        <f t="shared" si="15"/>
        <v>-34266.014234183174</v>
      </c>
      <c r="R28" s="1">
        <f t="shared" si="15"/>
        <v>-37353.366830546889</v>
      </c>
      <c r="S28" s="1">
        <f t="shared" si="15"/>
        <v>-40441.126357405243</v>
      </c>
      <c r="T28" s="1">
        <f t="shared" si="15"/>
        <v>-43548.680146181352</v>
      </c>
      <c r="U28" s="1">
        <f t="shared" si="15"/>
        <v>-46653.676086134001</v>
      </c>
      <c r="V28" s="1">
        <f t="shared" si="15"/>
        <v>-49765.444512176095</v>
      </c>
      <c r="W28" s="1">
        <f t="shared" si="15"/>
        <v>-52884.683019441116</v>
      </c>
      <c r="X28" s="1">
        <f t="shared" si="15"/>
        <v>-56000.23008579055</v>
      </c>
      <c r="Y28" s="1">
        <f t="shared" si="15"/>
        <v>-59099.296467107029</v>
      </c>
      <c r="Z28" s="1">
        <f t="shared" si="15"/>
        <v>-62163.366825884594</v>
      </c>
      <c r="AA28" s="1">
        <f t="shared" si="15"/>
        <v>-65184.27348576652</v>
      </c>
      <c r="AB28" s="1">
        <f t="shared" si="15"/>
        <v>-68149.198136171617</v>
      </c>
      <c r="AC28" s="1">
        <f t="shared" si="15"/>
        <v>-71044.973668951992</v>
      </c>
    </row>
    <row r="29" spans="2:29" x14ac:dyDescent="0.2">
      <c r="B29" t="s">
        <v>48</v>
      </c>
      <c r="C29" s="1">
        <f>C26+SUM(C27,C28)</f>
        <v>363031.64562787995</v>
      </c>
      <c r="D29" s="1">
        <f t="shared" ref="D29:AC29" si="16">D26+SUM(D27,D28)</f>
        <v>361212.38939516054</v>
      </c>
      <c r="E29" s="1">
        <f t="shared" si="16"/>
        <v>357163.77213602827</v>
      </c>
      <c r="F29" s="1">
        <f t="shared" si="16"/>
        <v>350558.48139240174</v>
      </c>
      <c r="G29" s="1">
        <f t="shared" si="16"/>
        <v>341217.17631804885</v>
      </c>
      <c r="H29" s="1">
        <f t="shared" si="16"/>
        <v>329063.93151034048</v>
      </c>
      <c r="I29" s="1">
        <f t="shared" si="16"/>
        <v>314238.87729010492</v>
      </c>
      <c r="J29" s="1">
        <f t="shared" si="16"/>
        <v>297120.38098273287</v>
      </c>
      <c r="K29" s="1">
        <f t="shared" si="16"/>
        <v>278226.51129653573</v>
      </c>
      <c r="L29" s="1">
        <f t="shared" si="16"/>
        <v>258107.63722828211</v>
      </c>
      <c r="M29" s="1">
        <f t="shared" si="16"/>
        <v>237257.09149326189</v>
      </c>
      <c r="N29" s="1">
        <f t="shared" si="16"/>
        <v>216060.60385761457</v>
      </c>
      <c r="O29" s="1">
        <f t="shared" si="16"/>
        <v>194858.09800650371</v>
      </c>
      <c r="P29" s="1">
        <f t="shared" si="16"/>
        <v>173648.53604948922</v>
      </c>
      <c r="Q29" s="1">
        <f t="shared" si="16"/>
        <v>157623.15401907364</v>
      </c>
      <c r="R29" s="1">
        <f t="shared" si="16"/>
        <v>143478.33486992522</v>
      </c>
      <c r="S29" s="1">
        <f t="shared" si="16"/>
        <v>131538.14136660012</v>
      </c>
      <c r="T29" s="1">
        <f t="shared" si="16"/>
        <v>122021.61212933646</v>
      </c>
      <c r="U29" s="1">
        <f t="shared" si="16"/>
        <v>114974.95711063937</v>
      </c>
      <c r="V29" s="1">
        <f t="shared" si="16"/>
        <v>110258.30914711428</v>
      </c>
      <c r="W29" s="1">
        <f t="shared" si="16"/>
        <v>107854.58164762368</v>
      </c>
      <c r="X29" s="1">
        <f t="shared" si="16"/>
        <v>108684.79330899159</v>
      </c>
      <c r="Y29" s="1">
        <f t="shared" si="16"/>
        <v>109510.61329961586</v>
      </c>
      <c r="Z29" s="1">
        <f t="shared" si="16"/>
        <v>110327.10776717949</v>
      </c>
      <c r="AA29" s="1">
        <f t="shared" si="16"/>
        <v>111132.10023993853</v>
      </c>
      <c r="AB29" s="1">
        <f t="shared" si="16"/>
        <v>111922.17497398116</v>
      </c>
      <c r="AC29" s="1">
        <f t="shared" si="16"/>
        <v>112693.82327998319</v>
      </c>
    </row>
    <row r="30" spans="2:29" ht="2.25" customHeight="1" x14ac:dyDescent="0.2"/>
    <row r="31" spans="2:29" s="8" customFormat="1" x14ac:dyDescent="0.2">
      <c r="B31" s="8" t="s">
        <v>49</v>
      </c>
      <c r="C31" s="6">
        <v>2024</v>
      </c>
      <c r="D31" s="6">
        <v>2025</v>
      </c>
      <c r="E31" s="6">
        <v>2026</v>
      </c>
      <c r="F31" s="6">
        <v>2027</v>
      </c>
      <c r="G31" s="6">
        <v>2028</v>
      </c>
      <c r="H31" s="6">
        <v>2029</v>
      </c>
      <c r="I31" s="6">
        <v>2030</v>
      </c>
      <c r="J31" s="6">
        <v>2031</v>
      </c>
      <c r="K31" s="6">
        <v>2032</v>
      </c>
      <c r="L31" s="6">
        <v>2033</v>
      </c>
      <c r="M31" s="6">
        <v>2034</v>
      </c>
      <c r="N31" s="6">
        <v>2035</v>
      </c>
      <c r="O31" s="6">
        <v>2036</v>
      </c>
      <c r="P31" s="6">
        <v>2037</v>
      </c>
      <c r="Q31" s="6">
        <v>2038</v>
      </c>
      <c r="R31" s="6">
        <v>2039</v>
      </c>
      <c r="S31" s="6">
        <v>2040</v>
      </c>
      <c r="T31" s="6">
        <v>2041</v>
      </c>
      <c r="U31" s="6">
        <v>2042</v>
      </c>
      <c r="V31" s="6">
        <v>2043</v>
      </c>
      <c r="W31" s="6">
        <v>2044</v>
      </c>
      <c r="X31" s="6">
        <v>2045</v>
      </c>
      <c r="Y31" s="6">
        <v>2046</v>
      </c>
      <c r="Z31" s="6">
        <v>2047</v>
      </c>
      <c r="AA31" s="6">
        <v>2048</v>
      </c>
      <c r="AB31" s="6">
        <v>2049</v>
      </c>
      <c r="AC31" s="6">
        <v>2050</v>
      </c>
    </row>
    <row r="32" spans="2:29" x14ac:dyDescent="0.2">
      <c r="B32" s="5" t="s">
        <v>45</v>
      </c>
      <c r="C32" s="1">
        <f t="shared" ref="C32:AC32" si="17">C26</f>
        <v>367098.87046260387</v>
      </c>
      <c r="D32" s="1">
        <f t="shared" si="17"/>
        <v>371237.70768423245</v>
      </c>
      <c r="E32" s="1">
        <f t="shared" si="17"/>
        <v>375290.58908445347</v>
      </c>
      <c r="F32" s="1">
        <f t="shared" si="17"/>
        <v>379295.39412375004</v>
      </c>
      <c r="G32" s="1">
        <f t="shared" si="17"/>
        <v>383350.66829844285</v>
      </c>
      <c r="H32" s="1">
        <f t="shared" si="17"/>
        <v>387441.50278297695</v>
      </c>
      <c r="I32" s="1">
        <f t="shared" si="17"/>
        <v>391526.41054920421</v>
      </c>
      <c r="J32" s="1">
        <f t="shared" si="17"/>
        <v>395613.37978266866</v>
      </c>
      <c r="K32" s="1">
        <f t="shared" si="17"/>
        <v>399700.49626379285</v>
      </c>
      <c r="L32" s="1">
        <f t="shared" si="17"/>
        <v>403760.66642317397</v>
      </c>
      <c r="M32" s="1">
        <f t="shared" si="17"/>
        <v>407806.51674763951</v>
      </c>
      <c r="N32" s="1">
        <f t="shared" si="17"/>
        <v>411824.64770014805</v>
      </c>
      <c r="O32" s="1">
        <f t="shared" si="17"/>
        <v>415814.17579474044</v>
      </c>
      <c r="P32" s="1">
        <f t="shared" si="17"/>
        <v>419770.16823481373</v>
      </c>
      <c r="Q32" s="1">
        <f t="shared" si="17"/>
        <v>423704.25758549199</v>
      </c>
      <c r="R32" s="1">
        <f t="shared" si="17"/>
        <v>427614.30875570793</v>
      </c>
      <c r="S32" s="1">
        <f t="shared" si="17"/>
        <v>431524.87529273325</v>
      </c>
      <c r="T32" s="1">
        <f t="shared" si="17"/>
        <v>435460.51074383932</v>
      </c>
      <c r="U32" s="1">
        <f t="shared" si="17"/>
        <v>439392.9067464298</v>
      </c>
      <c r="V32" s="1">
        <f t="shared" si="17"/>
        <v>443333.87992520363</v>
      </c>
      <c r="W32" s="1">
        <f t="shared" si="17"/>
        <v>447284.31376611942</v>
      </c>
      <c r="X32" s="1">
        <f t="shared" si="17"/>
        <v>451230.07249383675</v>
      </c>
      <c r="Y32" s="1">
        <f t="shared" si="17"/>
        <v>455154.95886577747</v>
      </c>
      <c r="Z32" s="1">
        <f t="shared" si="17"/>
        <v>459035.5236921187</v>
      </c>
      <c r="AA32" s="1">
        <f t="shared" si="17"/>
        <v>462861.42282475968</v>
      </c>
      <c r="AB32" s="1">
        <f t="shared" si="17"/>
        <v>466616.42220920738</v>
      </c>
      <c r="AC32" s="1">
        <f t="shared" si="17"/>
        <v>470283.84604798979</v>
      </c>
    </row>
    <row r="33" spans="1:29" x14ac:dyDescent="0.2">
      <c r="B33" s="4" t="s">
        <v>50</v>
      </c>
      <c r="C33" s="1">
        <f t="shared" ref="C33:AC33" si="18">-C52</f>
        <v>-159.2310207733083</v>
      </c>
      <c r="D33" s="1">
        <f t="shared" si="18"/>
        <v>-471.73006569705035</v>
      </c>
      <c r="E33" s="1">
        <f t="shared" si="18"/>
        <v>-1022.6460370770226</v>
      </c>
      <c r="F33" s="1">
        <f t="shared" si="18"/>
        <v>-1907.3457054957173</v>
      </c>
      <c r="G33" s="1">
        <f t="shared" si="18"/>
        <v>-3216.8609883273316</v>
      </c>
      <c r="H33" s="1">
        <f t="shared" si="18"/>
        <v>-5021.9944879740178</v>
      </c>
      <c r="I33" s="1">
        <f t="shared" si="18"/>
        <v>-7360.8706826523212</v>
      </c>
      <c r="J33" s="1">
        <f t="shared" si="18"/>
        <v>-10233.489572362241</v>
      </c>
      <c r="K33" s="1">
        <f t="shared" si="18"/>
        <v>-13604.268310768335</v>
      </c>
      <c r="L33" s="1">
        <f t="shared" si="18"/>
        <v>-17410.936916783583</v>
      </c>
      <c r="M33" s="1">
        <f t="shared" si="18"/>
        <v>-21576.573649065191</v>
      </c>
      <c r="N33" s="1">
        <f t="shared" si="18"/>
        <v>-26021.407812887304</v>
      </c>
      <c r="O33" s="1">
        <f t="shared" si="18"/>
        <v>-30671.966399949793</v>
      </c>
      <c r="P33" s="1">
        <f t="shared" si="18"/>
        <v>-35466.532083280537</v>
      </c>
      <c r="Q33" s="1">
        <f t="shared" si="18"/>
        <v>-40357.102497456792</v>
      </c>
      <c r="R33" s="1">
        <f t="shared" si="18"/>
        <v>-45308.766831261994</v>
      </c>
      <c r="S33" s="1">
        <f t="shared" si="18"/>
        <v>-50297.618768319619</v>
      </c>
      <c r="T33" s="1">
        <f t="shared" si="18"/>
        <v>-55287.29758447576</v>
      </c>
      <c r="U33" s="1">
        <f t="shared" si="18"/>
        <v>-60277.097811299063</v>
      </c>
      <c r="V33" s="1">
        <f t="shared" si="18"/>
        <v>-65239.013594009717</v>
      </c>
      <c r="W33" s="1">
        <f t="shared" si="18"/>
        <v>-70100.986779603947</v>
      </c>
      <c r="X33" s="1">
        <f t="shared" si="18"/>
        <v>-74872.382012207818</v>
      </c>
      <c r="Y33" s="1">
        <f t="shared" si="18"/>
        <v>-79530.344843954794</v>
      </c>
      <c r="Z33" s="1">
        <f t="shared" si="18"/>
        <v>-83469.170703955155</v>
      </c>
      <c r="AA33" s="1">
        <f t="shared" si="18"/>
        <v>-86680.9682209616</v>
      </c>
      <c r="AB33" s="1">
        <f t="shared" si="18"/>
        <v>-89782.680663902211</v>
      </c>
      <c r="AC33" s="1">
        <f t="shared" si="18"/>
        <v>-91325.509451719932</v>
      </c>
    </row>
    <row r="34" spans="1:29" x14ac:dyDescent="0.2">
      <c r="B34" s="4" t="s">
        <v>51</v>
      </c>
      <c r="C34" s="1">
        <f t="shared" ref="C34:AC34" si="19">-C68</f>
        <v>-115.2446625885775</v>
      </c>
      <c r="D34" s="1">
        <f t="shared" si="19"/>
        <v>-338.27995484592611</v>
      </c>
      <c r="E34" s="1">
        <f t="shared" si="19"/>
        <v>-723.31105232386949</v>
      </c>
      <c r="F34" s="1">
        <f t="shared" si="19"/>
        <v>-1334.2865478896658</v>
      </c>
      <c r="G34" s="1">
        <f t="shared" si="19"/>
        <v>-2250.0374228242476</v>
      </c>
      <c r="H34" s="1">
        <f t="shared" si="19"/>
        <v>-3523.4460366040412</v>
      </c>
      <c r="I34" s="1">
        <f t="shared" si="19"/>
        <v>-5170.9863028975169</v>
      </c>
      <c r="J34" s="1">
        <f t="shared" si="19"/>
        <v>-7195.524287300399</v>
      </c>
      <c r="K34" s="1">
        <f t="shared" si="19"/>
        <v>-9571.236389607544</v>
      </c>
      <c r="L34" s="1">
        <f t="shared" si="19"/>
        <v>-12236.473517261576</v>
      </c>
      <c r="M34" s="1">
        <f t="shared" si="19"/>
        <v>-15142.755539340775</v>
      </c>
      <c r="N34" s="1">
        <f t="shared" si="19"/>
        <v>-18222.581657744689</v>
      </c>
      <c r="O34" s="1">
        <f t="shared" si="19"/>
        <v>-21422.015960270037</v>
      </c>
      <c r="P34" s="1">
        <f t="shared" si="19"/>
        <v>-24692.795517508137</v>
      </c>
      <c r="Q34" s="1">
        <f t="shared" si="19"/>
        <v>-28010.596142796094</v>
      </c>
      <c r="R34" s="1">
        <f t="shared" si="19"/>
        <v>-31349.317589289727</v>
      </c>
      <c r="S34" s="1">
        <f t="shared" si="19"/>
        <v>-34713.556608421582</v>
      </c>
      <c r="T34" s="1">
        <f t="shared" si="19"/>
        <v>-38117.570273257494</v>
      </c>
      <c r="U34" s="1">
        <f t="shared" si="19"/>
        <v>-41532.441556245889</v>
      </c>
      <c r="V34" s="1">
        <f t="shared" si="19"/>
        <v>-44954.761212342819</v>
      </c>
      <c r="W34" s="1">
        <f t="shared" si="19"/>
        <v>-48385.296455945543</v>
      </c>
      <c r="X34" s="1">
        <f t="shared" si="19"/>
        <v>-51811.771856695239</v>
      </c>
      <c r="Y34" s="1">
        <f t="shared" si="19"/>
        <v>-55220.121817305422</v>
      </c>
      <c r="Z34" s="1">
        <f t="shared" si="19"/>
        <v>-58589.983188977632</v>
      </c>
      <c r="AA34" s="1">
        <f t="shared" si="19"/>
        <v>-61912.373169808496</v>
      </c>
      <c r="AB34" s="1">
        <f t="shared" si="19"/>
        <v>-65173.194195245065</v>
      </c>
      <c r="AC34" s="1">
        <f t="shared" si="19"/>
        <v>-68357.965093535808</v>
      </c>
    </row>
    <row r="35" spans="1:29" x14ac:dyDescent="0.2">
      <c r="B35" t="s">
        <v>52</v>
      </c>
      <c r="C35" s="1">
        <f>C32+SUM(C33,C34)</f>
        <v>366824.39477924199</v>
      </c>
      <c r="D35" s="1">
        <f t="shared" ref="D35:AC35" si="20">D32+SUM(D33,D34)</f>
        <v>370427.6976636895</v>
      </c>
      <c r="E35" s="1">
        <f t="shared" si="20"/>
        <v>373544.63199505256</v>
      </c>
      <c r="F35" s="1">
        <f t="shared" si="20"/>
        <v>376053.76187036466</v>
      </c>
      <c r="G35" s="1">
        <f t="shared" si="20"/>
        <v>377883.76988729124</v>
      </c>
      <c r="H35" s="1">
        <f t="shared" si="20"/>
        <v>378896.06225839892</v>
      </c>
      <c r="I35" s="1">
        <f t="shared" si="20"/>
        <v>378994.55356365436</v>
      </c>
      <c r="J35" s="1">
        <f t="shared" si="20"/>
        <v>378184.36592300603</v>
      </c>
      <c r="K35" s="1">
        <f t="shared" si="20"/>
        <v>376524.99156341696</v>
      </c>
      <c r="L35" s="1">
        <f t="shared" si="20"/>
        <v>374113.25598912884</v>
      </c>
      <c r="M35" s="1">
        <f t="shared" si="20"/>
        <v>371087.18755923357</v>
      </c>
      <c r="N35" s="1">
        <f t="shared" si="20"/>
        <v>367580.65822951606</v>
      </c>
      <c r="O35" s="1">
        <f t="shared" si="20"/>
        <v>363720.19343452062</v>
      </c>
      <c r="P35" s="1">
        <f t="shared" si="20"/>
        <v>359610.84063402505</v>
      </c>
      <c r="Q35" s="1">
        <f t="shared" si="20"/>
        <v>355336.55894523911</v>
      </c>
      <c r="R35" s="1">
        <f t="shared" si="20"/>
        <v>350956.22433515621</v>
      </c>
      <c r="S35" s="1">
        <f t="shared" si="20"/>
        <v>346513.69991599204</v>
      </c>
      <c r="T35" s="1">
        <f t="shared" si="20"/>
        <v>342055.64288610604</v>
      </c>
      <c r="U35" s="1">
        <f t="shared" si="20"/>
        <v>337583.36737888481</v>
      </c>
      <c r="V35" s="1">
        <f t="shared" si="20"/>
        <v>333140.10511885106</v>
      </c>
      <c r="W35" s="1">
        <f t="shared" si="20"/>
        <v>328798.03053056996</v>
      </c>
      <c r="X35" s="1">
        <f t="shared" si="20"/>
        <v>324545.91862493369</v>
      </c>
      <c r="Y35" s="1">
        <f t="shared" si="20"/>
        <v>320404.49220451724</v>
      </c>
      <c r="Z35" s="1">
        <f t="shared" si="20"/>
        <v>316976.36979918589</v>
      </c>
      <c r="AA35" s="1">
        <f t="shared" si="20"/>
        <v>314268.08143398957</v>
      </c>
      <c r="AB35" s="1">
        <f t="shared" si="20"/>
        <v>311660.54735006008</v>
      </c>
      <c r="AC35" s="1">
        <f t="shared" si="20"/>
        <v>310600.37150273402</v>
      </c>
    </row>
    <row r="37" spans="1:29" x14ac:dyDescent="0.2">
      <c r="A37" s="8" t="s">
        <v>53</v>
      </c>
    </row>
    <row r="38" spans="1:29" s="6" customFormat="1" x14ac:dyDescent="0.2">
      <c r="B38" s="7" t="s">
        <v>54</v>
      </c>
      <c r="C38" s="6">
        <v>2024</v>
      </c>
      <c r="D38" s="6">
        <v>2025</v>
      </c>
      <c r="E38" s="6">
        <v>2026</v>
      </c>
      <c r="F38" s="6">
        <v>2027</v>
      </c>
      <c r="G38" s="6">
        <v>2028</v>
      </c>
      <c r="H38" s="6">
        <v>2029</v>
      </c>
      <c r="I38" s="6">
        <v>2030</v>
      </c>
      <c r="J38" s="6">
        <v>2031</v>
      </c>
      <c r="K38" s="6">
        <v>2032</v>
      </c>
      <c r="L38" s="6">
        <v>2033</v>
      </c>
      <c r="M38" s="6">
        <v>2034</v>
      </c>
      <c r="N38" s="6">
        <v>2035</v>
      </c>
      <c r="O38" s="6">
        <v>2036</v>
      </c>
      <c r="P38" s="6">
        <v>2037</v>
      </c>
      <c r="Q38" s="6">
        <v>2038</v>
      </c>
      <c r="R38" s="6">
        <v>2039</v>
      </c>
      <c r="S38" s="6">
        <v>2040</v>
      </c>
      <c r="T38" s="6">
        <v>2041</v>
      </c>
      <c r="U38" s="6">
        <v>2042</v>
      </c>
      <c r="V38" s="6">
        <v>2043</v>
      </c>
      <c r="W38" s="6">
        <v>2044</v>
      </c>
      <c r="X38" s="6">
        <v>2045</v>
      </c>
      <c r="Y38" s="6">
        <v>2046</v>
      </c>
      <c r="Z38" s="6">
        <v>2047</v>
      </c>
      <c r="AA38" s="6">
        <v>2048</v>
      </c>
      <c r="AB38" s="6">
        <v>2049</v>
      </c>
      <c r="AC38" s="6">
        <v>2050</v>
      </c>
    </row>
    <row r="39" spans="1:29" x14ac:dyDescent="0.2">
      <c r="B39" s="3" t="s">
        <v>55</v>
      </c>
      <c r="C39" s="1">
        <v>2482.4988024043773</v>
      </c>
      <c r="D39" s="1">
        <v>6125.7279632474174</v>
      </c>
      <c r="E39" s="1">
        <v>11092.917084585013</v>
      </c>
      <c r="F39" s="1">
        <v>17607.974543539687</v>
      </c>
      <c r="G39" s="1">
        <v>25821.067606493983</v>
      </c>
      <c r="H39" s="1">
        <v>35768.823982986556</v>
      </c>
      <c r="I39" s="1">
        <v>47351.292353981065</v>
      </c>
      <c r="J39" s="1">
        <v>60338.934149155975</v>
      </c>
      <c r="K39" s="1">
        <v>74413.958466752098</v>
      </c>
      <c r="L39" s="1">
        <v>89235.229647763612</v>
      </c>
      <c r="M39" s="1">
        <v>104503.06064326485</v>
      </c>
      <c r="N39" s="1">
        <v>119979.46542244699</v>
      </c>
      <c r="O39" s="1">
        <v>135455.87020162918</v>
      </c>
      <c r="P39" s="1">
        <v>150932.27498081131</v>
      </c>
      <c r="Q39" s="1">
        <v>166408.67975999354</v>
      </c>
      <c r="R39" s="1">
        <v>181885.08453917576</v>
      </c>
      <c r="S39" s="1">
        <v>197050.3512205091</v>
      </c>
      <c r="T39" s="1">
        <v>212102.5494217799</v>
      </c>
      <c r="U39" s="1">
        <v>227022.55697870074</v>
      </c>
      <c r="V39" s="1">
        <v>241797.54934591387</v>
      </c>
      <c r="W39" s="1">
        <v>256424.39845341031</v>
      </c>
      <c r="X39" s="1">
        <v>267703.78187151573</v>
      </c>
      <c r="Y39" s="1">
        <v>277678.84877531312</v>
      </c>
      <c r="Z39" s="1">
        <v>286097.04225221591</v>
      </c>
      <c r="AA39" s="1">
        <v>293020.11763105961</v>
      </c>
      <c r="AB39" s="1">
        <v>298415.82426215662</v>
      </c>
      <c r="AC39" s="1">
        <v>302247.93653232232</v>
      </c>
    </row>
    <row r="40" spans="1:29" x14ac:dyDescent="0.2">
      <c r="B40" s="3" t="s">
        <v>56</v>
      </c>
      <c r="C40" s="1">
        <v>1118.390437433465</v>
      </c>
      <c r="D40" s="1">
        <v>2609.5776873447517</v>
      </c>
      <c r="E40" s="1">
        <v>4473.5617497338599</v>
      </c>
      <c r="F40" s="1">
        <v>6673.0629433530075</v>
      </c>
      <c r="G40" s="1">
        <v>9140.9778419561881</v>
      </c>
      <c r="H40" s="1">
        <v>11823.623704546593</v>
      </c>
      <c r="I40" s="1">
        <v>14678.054338326776</v>
      </c>
      <c r="J40" s="1">
        <v>17669.912789058788</v>
      </c>
      <c r="K40" s="1">
        <v>20771.713493352254</v>
      </c>
      <c r="L40" s="1">
        <v>23961.46800049489</v>
      </c>
      <c r="M40" s="1">
        <v>27221.585549916861</v>
      </c>
      <c r="N40" s="1">
        <v>30537.993533162298</v>
      </c>
      <c r="O40" s="1">
        <v>33899.433863466504</v>
      </c>
      <c r="P40" s="1">
        <v>36182.110603090696</v>
      </c>
      <c r="Q40" s="1">
        <v>38186.234914836998</v>
      </c>
      <c r="R40" s="1">
        <v>39939.558739898363</v>
      </c>
      <c r="S40" s="1">
        <v>40901.28756790109</v>
      </c>
      <c r="T40" s="1">
        <v>40901.28756790109</v>
      </c>
      <c r="U40" s="1">
        <v>40901.28756790109</v>
      </c>
      <c r="V40" s="1">
        <v>40901.28756790109</v>
      </c>
      <c r="W40" s="1">
        <v>40901.28756790109</v>
      </c>
      <c r="X40" s="1">
        <v>40901.28756790109</v>
      </c>
      <c r="Y40" s="1">
        <v>40901.28756790109</v>
      </c>
      <c r="Z40" s="1">
        <v>40901.28756790109</v>
      </c>
      <c r="AA40" s="1">
        <v>40901.28756790109</v>
      </c>
      <c r="AB40" s="1">
        <v>40901.28756790109</v>
      </c>
      <c r="AC40" s="1">
        <v>40901.28756790109</v>
      </c>
    </row>
    <row r="41" spans="1:29" x14ac:dyDescent="0.2">
      <c r="B41" s="3" t="s">
        <v>57</v>
      </c>
      <c r="C41" s="1">
        <v>179.57571041113573</v>
      </c>
      <c r="D41" s="1">
        <v>532.00225218954063</v>
      </c>
      <c r="E41" s="1">
        <v>1153.3078649836978</v>
      </c>
      <c r="F41" s="1">
        <v>2151.0441771999076</v>
      </c>
      <c r="G41" s="1">
        <v>3627.8741068623658</v>
      </c>
      <c r="H41" s="1">
        <v>5663.6465902121145</v>
      </c>
      <c r="I41" s="1">
        <v>8301.3572083020226</v>
      </c>
      <c r="J41" s="1">
        <v>11541.00596113209</v>
      </c>
      <c r="K41" s="1">
        <v>15342.463639719639</v>
      </c>
      <c r="L41" s="1">
        <v>19635.504128344983</v>
      </c>
      <c r="M41" s="1">
        <v>24333.377519354392</v>
      </c>
      <c r="N41" s="1">
        <v>29346.120945551414</v>
      </c>
      <c r="O41" s="1">
        <v>34590.873871360352</v>
      </c>
      <c r="P41" s="1">
        <v>39998.033446897651</v>
      </c>
      <c r="Q41" s="1">
        <v>45513.464122253834</v>
      </c>
      <c r="R41" s="1">
        <v>51097.794588403856</v>
      </c>
      <c r="S41" s="1">
        <v>56724.064057645795</v>
      </c>
      <c r="T41" s="1">
        <v>62349.549921120823</v>
      </c>
      <c r="U41" s="1">
        <v>67973.851256204754</v>
      </c>
      <c r="V41" s="1">
        <v>73564.865013754534</v>
      </c>
      <c r="W41" s="1">
        <v>79042.547390553635</v>
      </c>
      <c r="X41" s="1">
        <v>84416.660685261275</v>
      </c>
      <c r="Y41" s="1">
        <v>89661.745991046715</v>
      </c>
      <c r="Z41" s="1">
        <v>94056.473237937797</v>
      </c>
      <c r="AA41" s="1">
        <v>97592.776149194207</v>
      </c>
      <c r="AB41" s="1">
        <v>101007.87149184033</v>
      </c>
      <c r="AC41" s="1">
        <v>102706.58067417236</v>
      </c>
    </row>
    <row r="42" spans="1:29" x14ac:dyDescent="0.2">
      <c r="B42" s="3" t="s">
        <v>58</v>
      </c>
      <c r="C42" s="1">
        <v>3706.9408782859218</v>
      </c>
      <c r="D42" s="1">
        <v>9147.1187717101366</v>
      </c>
      <c r="E42" s="1">
        <v>16564.272965794673</v>
      </c>
      <c r="F42" s="1">
        <v>26292.750093594201</v>
      </c>
      <c r="G42" s="1">
        <v>38556.784373386974</v>
      </c>
      <c r="H42" s="1">
        <v>53411.069387959564</v>
      </c>
      <c r="I42" s="1">
        <v>70706.354861736589</v>
      </c>
      <c r="J42" s="1">
        <v>90099.88699010633</v>
      </c>
      <c r="K42" s="1">
        <v>111117.13096832379</v>
      </c>
      <c r="L42" s="1">
        <v>133248.69290738297</v>
      </c>
      <c r="M42" s="1">
        <v>156047.07121280988</v>
      </c>
      <c r="N42" s="1">
        <v>179156.89808132045</v>
      </c>
      <c r="O42" s="1">
        <v>202266.72494983103</v>
      </c>
      <c r="P42" s="1">
        <v>225376.5518183416</v>
      </c>
      <c r="Q42" s="1">
        <v>243046.20079342794</v>
      </c>
      <c r="R42" s="1">
        <v>258738.87346785399</v>
      </c>
      <c r="S42" s="1">
        <v>272120.22320856503</v>
      </c>
      <c r="T42" s="1">
        <v>282966.0157972828</v>
      </c>
      <c r="U42" s="1">
        <v>291221.55765122082</v>
      </c>
      <c r="V42" s="1">
        <v>297036.09904595441</v>
      </c>
      <c r="W42" s="1">
        <v>300427.74929063756</v>
      </c>
      <c r="X42" s="1">
        <v>300427.74929063756</v>
      </c>
      <c r="Y42" s="1">
        <v>300427.74929063756</v>
      </c>
      <c r="Z42" s="1">
        <v>300427.74929063756</v>
      </c>
      <c r="AA42" s="1">
        <v>300427.74929063756</v>
      </c>
      <c r="AB42" s="1">
        <v>300427.74929063756</v>
      </c>
      <c r="AC42" s="1">
        <v>300427.74929063756</v>
      </c>
    </row>
    <row r="43" spans="1:29" x14ac:dyDescent="0.2">
      <c r="B43" s="3" t="s">
        <v>59</v>
      </c>
      <c r="C43" s="1">
        <f>MAX(C42,C41,C39)</f>
        <v>3706.9408782859218</v>
      </c>
      <c r="D43" s="1">
        <f t="shared" ref="D43:AC43" si="21">MAX(D42,D41,D39)</f>
        <v>9147.1187717101366</v>
      </c>
      <c r="E43" s="1">
        <f t="shared" si="21"/>
        <v>16564.272965794673</v>
      </c>
      <c r="F43" s="1">
        <f t="shared" si="21"/>
        <v>26292.750093594201</v>
      </c>
      <c r="G43" s="1">
        <f t="shared" si="21"/>
        <v>38556.784373386974</v>
      </c>
      <c r="H43" s="1">
        <f t="shared" si="21"/>
        <v>53411.069387959564</v>
      </c>
      <c r="I43" s="1">
        <f t="shared" si="21"/>
        <v>70706.354861736589</v>
      </c>
      <c r="J43" s="1">
        <f t="shared" si="21"/>
        <v>90099.88699010633</v>
      </c>
      <c r="K43" s="1">
        <f t="shared" si="21"/>
        <v>111117.13096832379</v>
      </c>
      <c r="L43" s="1">
        <f t="shared" si="21"/>
        <v>133248.69290738297</v>
      </c>
      <c r="M43" s="1">
        <f t="shared" si="21"/>
        <v>156047.07121280988</v>
      </c>
      <c r="N43" s="1">
        <f t="shared" si="21"/>
        <v>179156.89808132045</v>
      </c>
      <c r="O43" s="1">
        <f t="shared" si="21"/>
        <v>202266.72494983103</v>
      </c>
      <c r="P43" s="1">
        <f t="shared" si="21"/>
        <v>225376.5518183416</v>
      </c>
      <c r="Q43" s="1">
        <f t="shared" si="21"/>
        <v>243046.20079342794</v>
      </c>
      <c r="R43" s="1">
        <f t="shared" si="21"/>
        <v>258738.87346785399</v>
      </c>
      <c r="S43" s="1">
        <f t="shared" si="21"/>
        <v>272120.22320856503</v>
      </c>
      <c r="T43" s="1">
        <f t="shared" si="21"/>
        <v>282966.0157972828</v>
      </c>
      <c r="U43" s="1">
        <f t="shared" si="21"/>
        <v>291221.55765122082</v>
      </c>
      <c r="V43" s="1">
        <f t="shared" si="21"/>
        <v>297036.09904595441</v>
      </c>
      <c r="W43" s="1">
        <f t="shared" si="21"/>
        <v>300427.74929063756</v>
      </c>
      <c r="X43" s="1">
        <f t="shared" si="21"/>
        <v>300427.74929063756</v>
      </c>
      <c r="Y43" s="1">
        <f t="shared" si="21"/>
        <v>300427.74929063756</v>
      </c>
      <c r="Z43" s="1">
        <f t="shared" si="21"/>
        <v>300427.74929063756</v>
      </c>
      <c r="AA43" s="1">
        <f t="shared" si="21"/>
        <v>300427.74929063756</v>
      </c>
      <c r="AB43" s="1">
        <f t="shared" si="21"/>
        <v>300427.74929063756</v>
      </c>
      <c r="AC43" s="1">
        <f t="shared" si="21"/>
        <v>302247.93653232232</v>
      </c>
    </row>
    <row r="44" spans="1:29" x14ac:dyDescent="0.2">
      <c r="B44" s="3" t="s">
        <v>60</v>
      </c>
      <c r="C44" s="1">
        <f>MIN(C42,C41,C39)</f>
        <v>179.57571041113573</v>
      </c>
      <c r="D44" s="1">
        <f t="shared" ref="D44:AC44" si="22">MIN(D42,D41,D39)</f>
        <v>532.00225218954063</v>
      </c>
      <c r="E44" s="1">
        <f t="shared" si="22"/>
        <v>1153.3078649836978</v>
      </c>
      <c r="F44" s="1">
        <f t="shared" si="22"/>
        <v>2151.0441771999076</v>
      </c>
      <c r="G44" s="1">
        <f t="shared" si="22"/>
        <v>3627.8741068623658</v>
      </c>
      <c r="H44" s="1">
        <f t="shared" si="22"/>
        <v>5663.6465902121145</v>
      </c>
      <c r="I44" s="1">
        <f t="shared" si="22"/>
        <v>8301.3572083020226</v>
      </c>
      <c r="J44" s="1">
        <f t="shared" si="22"/>
        <v>11541.00596113209</v>
      </c>
      <c r="K44" s="1">
        <f t="shared" si="22"/>
        <v>15342.463639719639</v>
      </c>
      <c r="L44" s="1">
        <f t="shared" si="22"/>
        <v>19635.504128344983</v>
      </c>
      <c r="M44" s="1">
        <f t="shared" si="22"/>
        <v>24333.377519354392</v>
      </c>
      <c r="N44" s="1">
        <f t="shared" si="22"/>
        <v>29346.120945551414</v>
      </c>
      <c r="O44" s="1">
        <f t="shared" si="22"/>
        <v>34590.873871360352</v>
      </c>
      <c r="P44" s="1">
        <f t="shared" si="22"/>
        <v>39998.033446897651</v>
      </c>
      <c r="Q44" s="1">
        <f t="shared" si="22"/>
        <v>45513.464122253834</v>
      </c>
      <c r="R44" s="1">
        <f t="shared" si="22"/>
        <v>51097.794588403856</v>
      </c>
      <c r="S44" s="1">
        <f t="shared" si="22"/>
        <v>56724.064057645795</v>
      </c>
      <c r="T44" s="1">
        <f t="shared" si="22"/>
        <v>62349.549921120823</v>
      </c>
      <c r="U44" s="1">
        <f t="shared" si="22"/>
        <v>67973.851256204754</v>
      </c>
      <c r="V44" s="1">
        <f t="shared" si="22"/>
        <v>73564.865013754534</v>
      </c>
      <c r="W44" s="1">
        <f t="shared" si="22"/>
        <v>79042.547390553635</v>
      </c>
      <c r="X44" s="1">
        <f t="shared" si="22"/>
        <v>84416.660685261275</v>
      </c>
      <c r="Y44" s="1">
        <f t="shared" si="22"/>
        <v>89661.745991046715</v>
      </c>
      <c r="Z44" s="1">
        <f t="shared" si="22"/>
        <v>94056.473237937797</v>
      </c>
      <c r="AA44" s="1">
        <f t="shared" si="22"/>
        <v>97592.776149194207</v>
      </c>
      <c r="AB44" s="1">
        <f t="shared" si="22"/>
        <v>101007.87149184033</v>
      </c>
      <c r="AC44" s="1">
        <f t="shared" si="22"/>
        <v>102706.58067417236</v>
      </c>
    </row>
    <row r="46" spans="1:29" s="6" customFormat="1" x14ac:dyDescent="0.2">
      <c r="B46" s="7" t="s">
        <v>61</v>
      </c>
      <c r="C46" s="6">
        <v>2024</v>
      </c>
      <c r="D46" s="6">
        <v>2025</v>
      </c>
      <c r="E46" s="6">
        <v>2026</v>
      </c>
      <c r="F46" s="6">
        <v>2027</v>
      </c>
      <c r="G46" s="6">
        <v>2028</v>
      </c>
      <c r="H46" s="6">
        <v>2029</v>
      </c>
      <c r="I46" s="6">
        <v>2030</v>
      </c>
      <c r="J46" s="6">
        <v>2031</v>
      </c>
      <c r="K46" s="6">
        <v>2032</v>
      </c>
      <c r="L46" s="6">
        <v>2033</v>
      </c>
      <c r="M46" s="6">
        <v>2034</v>
      </c>
      <c r="N46" s="6">
        <v>2035</v>
      </c>
      <c r="O46" s="6">
        <v>2036</v>
      </c>
      <c r="P46" s="6">
        <v>2037</v>
      </c>
      <c r="Q46" s="6">
        <v>2038</v>
      </c>
      <c r="R46" s="6">
        <v>2039</v>
      </c>
      <c r="S46" s="6">
        <v>2040</v>
      </c>
      <c r="T46" s="6">
        <v>2041</v>
      </c>
      <c r="U46" s="6">
        <v>2042</v>
      </c>
      <c r="V46" s="6">
        <v>2043</v>
      </c>
      <c r="W46" s="6">
        <v>2044</v>
      </c>
      <c r="X46" s="6">
        <v>2045</v>
      </c>
      <c r="Y46" s="6">
        <v>2046</v>
      </c>
      <c r="Z46" s="6">
        <v>2047</v>
      </c>
      <c r="AA46" s="6">
        <v>2048</v>
      </c>
      <c r="AB46" s="6">
        <v>2049</v>
      </c>
      <c r="AC46" s="6">
        <v>2050</v>
      </c>
    </row>
    <row r="47" spans="1:29" x14ac:dyDescent="0.2">
      <c r="B47" s="3" t="s">
        <v>55</v>
      </c>
      <c r="C47" s="1">
        <v>2293.0006058763206</v>
      </c>
      <c r="D47" s="1">
        <v>5658.1287844149492</v>
      </c>
      <c r="E47" s="1">
        <v>10246.154226239147</v>
      </c>
      <c r="F47" s="1">
        <v>16263.89356461595</v>
      </c>
      <c r="G47" s="1">
        <v>23850.051250264307</v>
      </c>
      <c r="H47" s="1">
        <v>33038.459065935807</v>
      </c>
      <c r="I47" s="1">
        <v>43736.795341671714</v>
      </c>
      <c r="J47" s="1">
        <v>55733.043024207247</v>
      </c>
      <c r="K47" s="1">
        <v>68733.669351484205</v>
      </c>
      <c r="L47" s="1">
        <v>82423.578794743953</v>
      </c>
      <c r="M47" s="1">
        <v>96525.960511582671</v>
      </c>
      <c r="N47" s="1">
        <v>110820.99481374679</v>
      </c>
      <c r="O47" s="1">
        <v>125116.0291159109</v>
      </c>
      <c r="P47" s="1">
        <v>139411.06341807503</v>
      </c>
      <c r="Q47" s="1">
        <v>153706.09772023917</v>
      </c>
      <c r="R47" s="1">
        <v>168001.13202240327</v>
      </c>
      <c r="S47" s="1">
        <v>182050.66005067286</v>
      </c>
      <c r="T47" s="1">
        <v>196010.97039256146</v>
      </c>
      <c r="U47" s="1">
        <v>209866.97453484772</v>
      </c>
      <c r="V47" s="1">
        <v>223608.5531563464</v>
      </c>
      <c r="W47" s="1">
        <v>237233.23802569107</v>
      </c>
      <c r="X47" s="1">
        <v>247701.28517264946</v>
      </c>
      <c r="Y47" s="1">
        <v>256952.89185360743</v>
      </c>
      <c r="Z47" s="1">
        <v>264757.10669403442</v>
      </c>
      <c r="AA47" s="1">
        <v>271141.4189585183</v>
      </c>
      <c r="AB47" s="1">
        <v>276075.20044409228</v>
      </c>
      <c r="AC47" s="1">
        <v>279568.88823491114</v>
      </c>
    </row>
    <row r="48" spans="1:29" x14ac:dyDescent="0.2">
      <c r="B48" s="3" t="s">
        <v>56</v>
      </c>
      <c r="C48" s="1">
        <v>1136.3366427711389</v>
      </c>
      <c r="D48" s="1">
        <v>2651.4521664659915</v>
      </c>
      <c r="E48" s="1">
        <v>4545.3465710845558</v>
      </c>
      <c r="F48" s="1">
        <v>6780.1419685344626</v>
      </c>
      <c r="G48" s="1">
        <v>9287.6581602494443</v>
      </c>
      <c r="H48" s="1">
        <v>12013.350987376483</v>
      </c>
      <c r="I48" s="1">
        <v>14913.58512283317</v>
      </c>
      <c r="J48" s="1">
        <v>17953.452304953571</v>
      </c>
      <c r="K48" s="1">
        <v>21105.025924404948</v>
      </c>
      <c r="L48" s="1">
        <v>24345.964693721104</v>
      </c>
      <c r="M48" s="1">
        <v>27658.395582929086</v>
      </c>
      <c r="N48" s="1">
        <v>31028.020168050527</v>
      </c>
      <c r="O48" s="1">
        <v>34443.399709902733</v>
      </c>
      <c r="P48" s="1">
        <v>36762.705326274867</v>
      </c>
      <c r="Q48" s="1">
        <v>38798.988734895567</v>
      </c>
      <c r="R48" s="1">
        <v>40580.447197320434</v>
      </c>
      <c r="S48" s="1">
        <v>41557.608366703054</v>
      </c>
      <c r="T48" s="1">
        <v>41557.608366703054</v>
      </c>
      <c r="U48" s="1">
        <v>41557.608366703054</v>
      </c>
      <c r="V48" s="1">
        <v>41557.608366703054</v>
      </c>
      <c r="W48" s="1">
        <v>41557.608366703054</v>
      </c>
      <c r="X48" s="1">
        <v>41557.608366703054</v>
      </c>
      <c r="Y48" s="1">
        <v>41557.608366703054</v>
      </c>
      <c r="Z48" s="1">
        <v>41557.608366703054</v>
      </c>
      <c r="AA48" s="1">
        <v>41557.608366703054</v>
      </c>
      <c r="AB48" s="1">
        <v>41557.608366703054</v>
      </c>
      <c r="AC48" s="1">
        <v>41557.608366703054</v>
      </c>
    </row>
    <row r="49" spans="2:29" x14ac:dyDescent="0.2">
      <c r="B49" s="3" t="s">
        <v>57</v>
      </c>
      <c r="C49" s="1">
        <v>159.2310207733083</v>
      </c>
      <c r="D49" s="1">
        <v>471.73006569705035</v>
      </c>
      <c r="E49" s="1">
        <v>1022.6460370770226</v>
      </c>
      <c r="F49" s="1">
        <v>1907.3457054957173</v>
      </c>
      <c r="G49" s="1">
        <v>3216.8609883273316</v>
      </c>
      <c r="H49" s="1">
        <v>5021.9944879740178</v>
      </c>
      <c r="I49" s="1">
        <v>7360.8706826523212</v>
      </c>
      <c r="J49" s="1">
        <v>10233.489572362241</v>
      </c>
      <c r="K49" s="1">
        <v>13604.268310768335</v>
      </c>
      <c r="L49" s="1">
        <v>17410.936916783583</v>
      </c>
      <c r="M49" s="1">
        <v>21576.573649065191</v>
      </c>
      <c r="N49" s="1">
        <v>26021.407812887304</v>
      </c>
      <c r="O49" s="1">
        <v>30671.966399949793</v>
      </c>
      <c r="P49" s="1">
        <v>35466.532083280537</v>
      </c>
      <c r="Q49" s="1">
        <v>40357.102497456792</v>
      </c>
      <c r="R49" s="1">
        <v>45308.766831261994</v>
      </c>
      <c r="S49" s="1">
        <v>50297.618768319619</v>
      </c>
      <c r="T49" s="1">
        <v>55287.29758447576</v>
      </c>
      <c r="U49" s="1">
        <v>60277.097811299063</v>
      </c>
      <c r="V49" s="1">
        <v>65239.013594009717</v>
      </c>
      <c r="W49" s="1">
        <v>70100.986779603947</v>
      </c>
      <c r="X49" s="1">
        <v>74872.382012207818</v>
      </c>
      <c r="Y49" s="1">
        <v>79530.344843954794</v>
      </c>
      <c r="Z49" s="1">
        <v>83469.170703955155</v>
      </c>
      <c r="AA49" s="1">
        <v>86680.9682209616</v>
      </c>
      <c r="AB49" s="1">
        <v>89782.680663902211</v>
      </c>
      <c r="AC49" s="1">
        <v>91325.509451719932</v>
      </c>
    </row>
    <row r="50" spans="2:29" x14ac:dyDescent="0.2">
      <c r="B50" s="3" t="s">
        <v>58</v>
      </c>
      <c r="C50" s="1">
        <v>3535.6439559387736</v>
      </c>
      <c r="D50" s="1">
        <v>8724.432425910556</v>
      </c>
      <c r="E50" s="1">
        <v>15798.841556683372</v>
      </c>
      <c r="F50" s="1">
        <v>25077.767896964746</v>
      </c>
      <c r="G50" s="1">
        <v>36775.083851144569</v>
      </c>
      <c r="H50" s="1">
        <v>50942.955623583075</v>
      </c>
      <c r="I50" s="1">
        <v>67439.029761099649</v>
      </c>
      <c r="J50" s="1">
        <v>85936.391036977584</v>
      </c>
      <c r="K50" s="1">
        <v>105982.43279538718</v>
      </c>
      <c r="L50" s="1">
        <v>127091.30012685145</v>
      </c>
      <c r="M50" s="1">
        <v>148836.17038711323</v>
      </c>
      <c r="N50" s="1">
        <v>170878.09724088671</v>
      </c>
      <c r="O50" s="1">
        <v>192920.02409466016</v>
      </c>
      <c r="P50" s="1">
        <v>214961.95094843354</v>
      </c>
      <c r="Q50" s="1">
        <v>231815.08933223519</v>
      </c>
      <c r="R50" s="1">
        <v>246782.60705523583</v>
      </c>
      <c r="S50" s="1">
        <v>259545.60756872786</v>
      </c>
      <c r="T50" s="1">
        <v>269890.21846832149</v>
      </c>
      <c r="U50" s="1">
        <v>277764.27354965644</v>
      </c>
      <c r="V50" s="1">
        <v>283310.12626591325</v>
      </c>
      <c r="W50" s="1">
        <v>286545.04909905459</v>
      </c>
      <c r="X50" s="1">
        <v>286545.04909905459</v>
      </c>
      <c r="Y50" s="1">
        <v>286545.04909905459</v>
      </c>
      <c r="Z50" s="1">
        <v>286545.04909905459</v>
      </c>
      <c r="AA50" s="1">
        <v>286545.04909905459</v>
      </c>
      <c r="AB50" s="1">
        <v>286545.04909905459</v>
      </c>
      <c r="AC50" s="1">
        <v>286545.04909905459</v>
      </c>
    </row>
    <row r="51" spans="2:29" x14ac:dyDescent="0.2">
      <c r="B51" s="3" t="s">
        <v>59</v>
      </c>
      <c r="C51" s="1">
        <f>MAX(C50,C49,C47)</f>
        <v>3535.6439559387736</v>
      </c>
      <c r="D51" s="1">
        <f t="shared" ref="D51:AC51" si="23">MAX(D50,D49,D47)</f>
        <v>8724.432425910556</v>
      </c>
      <c r="E51" s="1">
        <f t="shared" si="23"/>
        <v>15798.841556683372</v>
      </c>
      <c r="F51" s="1">
        <f t="shared" si="23"/>
        <v>25077.767896964746</v>
      </c>
      <c r="G51" s="1">
        <f t="shared" si="23"/>
        <v>36775.083851144569</v>
      </c>
      <c r="H51" s="1">
        <f t="shared" si="23"/>
        <v>50942.955623583075</v>
      </c>
      <c r="I51" s="1">
        <f t="shared" si="23"/>
        <v>67439.029761099649</v>
      </c>
      <c r="J51" s="1">
        <f t="shared" si="23"/>
        <v>85936.391036977584</v>
      </c>
      <c r="K51" s="1">
        <f t="shared" si="23"/>
        <v>105982.43279538718</v>
      </c>
      <c r="L51" s="1">
        <f t="shared" si="23"/>
        <v>127091.30012685145</v>
      </c>
      <c r="M51" s="1">
        <f t="shared" si="23"/>
        <v>148836.17038711323</v>
      </c>
      <c r="N51" s="1">
        <f t="shared" si="23"/>
        <v>170878.09724088671</v>
      </c>
      <c r="O51" s="1">
        <f t="shared" si="23"/>
        <v>192920.02409466016</v>
      </c>
      <c r="P51" s="1">
        <f t="shared" si="23"/>
        <v>214961.95094843354</v>
      </c>
      <c r="Q51" s="1">
        <f t="shared" si="23"/>
        <v>231815.08933223519</v>
      </c>
      <c r="R51" s="1">
        <f t="shared" si="23"/>
        <v>246782.60705523583</v>
      </c>
      <c r="S51" s="1">
        <f t="shared" si="23"/>
        <v>259545.60756872786</v>
      </c>
      <c r="T51" s="1">
        <f t="shared" si="23"/>
        <v>269890.21846832149</v>
      </c>
      <c r="U51" s="1">
        <f t="shared" si="23"/>
        <v>277764.27354965644</v>
      </c>
      <c r="V51" s="1">
        <f t="shared" si="23"/>
        <v>283310.12626591325</v>
      </c>
      <c r="W51" s="1">
        <f t="shared" si="23"/>
        <v>286545.04909905459</v>
      </c>
      <c r="X51" s="1">
        <f t="shared" si="23"/>
        <v>286545.04909905459</v>
      </c>
      <c r="Y51" s="1">
        <f t="shared" si="23"/>
        <v>286545.04909905459</v>
      </c>
      <c r="Z51" s="1">
        <f t="shared" si="23"/>
        <v>286545.04909905459</v>
      </c>
      <c r="AA51" s="1">
        <f t="shared" si="23"/>
        <v>286545.04909905459</v>
      </c>
      <c r="AB51" s="1">
        <f t="shared" si="23"/>
        <v>286545.04909905459</v>
      </c>
      <c r="AC51" s="1">
        <f t="shared" si="23"/>
        <v>286545.04909905459</v>
      </c>
    </row>
    <row r="52" spans="2:29" x14ac:dyDescent="0.2">
      <c r="B52" s="3" t="s">
        <v>60</v>
      </c>
      <c r="C52" s="1">
        <f>MIN(C50,C49,C47)</f>
        <v>159.2310207733083</v>
      </c>
      <c r="D52" s="1">
        <f t="shared" ref="D52:AC52" si="24">MIN(D50,D49,D47)</f>
        <v>471.73006569705035</v>
      </c>
      <c r="E52" s="1">
        <f t="shared" si="24"/>
        <v>1022.6460370770226</v>
      </c>
      <c r="F52" s="1">
        <f t="shared" si="24"/>
        <v>1907.3457054957173</v>
      </c>
      <c r="G52" s="1">
        <f t="shared" si="24"/>
        <v>3216.8609883273316</v>
      </c>
      <c r="H52" s="1">
        <f t="shared" si="24"/>
        <v>5021.9944879740178</v>
      </c>
      <c r="I52" s="1">
        <f t="shared" si="24"/>
        <v>7360.8706826523212</v>
      </c>
      <c r="J52" s="1">
        <f t="shared" si="24"/>
        <v>10233.489572362241</v>
      </c>
      <c r="K52" s="1">
        <f t="shared" si="24"/>
        <v>13604.268310768335</v>
      </c>
      <c r="L52" s="1">
        <f t="shared" si="24"/>
        <v>17410.936916783583</v>
      </c>
      <c r="M52" s="1">
        <f t="shared" si="24"/>
        <v>21576.573649065191</v>
      </c>
      <c r="N52" s="1">
        <f t="shared" si="24"/>
        <v>26021.407812887304</v>
      </c>
      <c r="O52" s="1">
        <f t="shared" si="24"/>
        <v>30671.966399949793</v>
      </c>
      <c r="P52" s="1">
        <f t="shared" si="24"/>
        <v>35466.532083280537</v>
      </c>
      <c r="Q52" s="1">
        <f t="shared" si="24"/>
        <v>40357.102497456792</v>
      </c>
      <c r="R52" s="1">
        <f t="shared" si="24"/>
        <v>45308.766831261994</v>
      </c>
      <c r="S52" s="1">
        <f t="shared" si="24"/>
        <v>50297.618768319619</v>
      </c>
      <c r="T52" s="1">
        <f t="shared" si="24"/>
        <v>55287.29758447576</v>
      </c>
      <c r="U52" s="1">
        <f t="shared" si="24"/>
        <v>60277.097811299063</v>
      </c>
      <c r="V52" s="1">
        <f t="shared" si="24"/>
        <v>65239.013594009717</v>
      </c>
      <c r="W52" s="1">
        <f t="shared" si="24"/>
        <v>70100.986779603947</v>
      </c>
      <c r="X52" s="1">
        <f t="shared" si="24"/>
        <v>74872.382012207818</v>
      </c>
      <c r="Y52" s="1">
        <f t="shared" si="24"/>
        <v>79530.344843954794</v>
      </c>
      <c r="Z52" s="1">
        <f t="shared" si="24"/>
        <v>83469.170703955155</v>
      </c>
      <c r="AA52" s="1">
        <f t="shared" si="24"/>
        <v>86680.9682209616</v>
      </c>
      <c r="AB52" s="1">
        <f t="shared" si="24"/>
        <v>89782.680663902211</v>
      </c>
      <c r="AC52" s="1">
        <f t="shared" si="24"/>
        <v>91325.509451719932</v>
      </c>
    </row>
    <row r="54" spans="2:29" s="6" customFormat="1" x14ac:dyDescent="0.2">
      <c r="B54" s="7" t="s">
        <v>62</v>
      </c>
      <c r="C54" s="6">
        <v>2024</v>
      </c>
      <c r="D54" s="6">
        <v>2025</v>
      </c>
      <c r="E54" s="6">
        <v>2026</v>
      </c>
      <c r="F54" s="6">
        <v>2027</v>
      </c>
      <c r="G54" s="6">
        <v>2028</v>
      </c>
      <c r="H54" s="6">
        <v>2029</v>
      </c>
      <c r="I54" s="6">
        <v>2030</v>
      </c>
      <c r="J54" s="6">
        <v>2031</v>
      </c>
      <c r="K54" s="6">
        <v>2032</v>
      </c>
      <c r="L54" s="6">
        <v>2033</v>
      </c>
      <c r="M54" s="6">
        <v>2034</v>
      </c>
      <c r="N54" s="6">
        <v>2035</v>
      </c>
      <c r="O54" s="6">
        <v>2036</v>
      </c>
      <c r="P54" s="6">
        <v>2037</v>
      </c>
      <c r="Q54" s="6">
        <v>2038</v>
      </c>
      <c r="R54" s="6">
        <v>2039</v>
      </c>
      <c r="S54" s="6">
        <v>2040</v>
      </c>
      <c r="T54" s="6">
        <v>2041</v>
      </c>
      <c r="U54" s="6">
        <v>2042</v>
      </c>
      <c r="V54" s="6">
        <v>2043</v>
      </c>
      <c r="W54" s="6">
        <v>2044</v>
      </c>
      <c r="X54" s="6">
        <v>2045</v>
      </c>
      <c r="Y54" s="6">
        <v>2046</v>
      </c>
      <c r="Z54" s="6">
        <v>2047</v>
      </c>
      <c r="AA54" s="6">
        <v>2048</v>
      </c>
      <c r="AB54" s="6">
        <v>2049</v>
      </c>
      <c r="AC54" s="6">
        <v>2050</v>
      </c>
    </row>
    <row r="55" spans="2:29" x14ac:dyDescent="0.2">
      <c r="B55" s="3" t="s">
        <v>55</v>
      </c>
      <c r="C55" s="1">
        <v>566.85297394904705</v>
      </c>
      <c r="D55" s="1">
        <v>1387.2038098633848</v>
      </c>
      <c r="E55" s="1">
        <v>2482.4440207572115</v>
      </c>
      <c r="F55" s="1">
        <v>3901.9408226663932</v>
      </c>
      <c r="G55" s="1">
        <v>5713.9556837322525</v>
      </c>
      <c r="H55" s="1">
        <v>7927.9262272663254</v>
      </c>
      <c r="I55" s="1">
        <v>10501.983272135523</v>
      </c>
      <c r="J55" s="1">
        <v>13389.77893526038</v>
      </c>
      <c r="K55" s="1">
        <v>16519.466312972083</v>
      </c>
      <c r="L55" s="1">
        <v>19793.359286927716</v>
      </c>
      <c r="M55" s="1">
        <v>23153.99892439925</v>
      </c>
      <c r="N55" s="1">
        <v>26537.208924669183</v>
      </c>
      <c r="O55" s="1">
        <v>29896.335719070143</v>
      </c>
      <c r="P55" s="1">
        <v>33227.225961931159</v>
      </c>
      <c r="Q55" s="1">
        <v>36539.674110207838</v>
      </c>
      <c r="R55" s="1">
        <v>39831.882447117234</v>
      </c>
      <c r="S55" s="1">
        <v>43124.524715663894</v>
      </c>
      <c r="T55" s="1">
        <v>46438.274658852424</v>
      </c>
      <c r="U55" s="1">
        <v>49749.297031749476</v>
      </c>
      <c r="V55" s="1">
        <v>53067.541266895525</v>
      </c>
      <c r="W55" s="1">
        <v>56393.751247097302</v>
      </c>
      <c r="X55" s="1">
        <v>59716.024847446635</v>
      </c>
      <c r="Y55" s="1">
        <v>63020.724216486247</v>
      </c>
      <c r="Z55" s="1">
        <v>66288.105464719891</v>
      </c>
      <c r="AA55" s="1">
        <v>69509.458964285237</v>
      </c>
      <c r="AB55" s="1">
        <v>72671.115868607943</v>
      </c>
      <c r="AC55" s="1">
        <v>75759.035389710392</v>
      </c>
    </row>
    <row r="56" spans="2:29" x14ac:dyDescent="0.2">
      <c r="B56" s="3" t="s">
        <v>56</v>
      </c>
      <c r="C56" s="1">
        <v>206.95260703314284</v>
      </c>
      <c r="D56" s="1">
        <v>479.06065825434405</v>
      </c>
      <c r="E56" s="1">
        <v>812.13176029046895</v>
      </c>
      <c r="F56" s="1">
        <v>1200.4935062844747</v>
      </c>
      <c r="G56" s="1">
        <v>1641.7399985147308</v>
      </c>
      <c r="H56" s="1">
        <v>2125.5848425580716</v>
      </c>
      <c r="I56" s="1">
        <v>2639.6670969717779</v>
      </c>
      <c r="J56" s="1">
        <v>3178.7719918884109</v>
      </c>
      <c r="K56" s="1">
        <v>3737.7075889789289</v>
      </c>
      <c r="L56" s="1">
        <v>4308.7026594978634</v>
      </c>
      <c r="M56" s="1">
        <v>4890.2350855917302</v>
      </c>
      <c r="N56" s="1">
        <v>5477.7554202471056</v>
      </c>
      <c r="O56" s="1">
        <v>6069.0144662858856</v>
      </c>
      <c r="P56" s="1">
        <v>6661.5869254090067</v>
      </c>
      <c r="Q56" s="1">
        <v>7250.9211176019353</v>
      </c>
      <c r="R56" s="1">
        <v>7836.6694726282412</v>
      </c>
      <c r="S56" s="1">
        <v>8422.500190801391</v>
      </c>
      <c r="T56" s="1">
        <v>9012.0881036509418</v>
      </c>
      <c r="U56" s="1">
        <v>9603.0287241524366</v>
      </c>
      <c r="V56" s="1">
        <v>10195.258279393103</v>
      </c>
      <c r="W56" s="1">
        <v>10788.909535182975</v>
      </c>
      <c r="X56" s="1">
        <v>11381.858238561375</v>
      </c>
      <c r="Y56" s="1">
        <v>11971.670349677506</v>
      </c>
      <c r="Z56" s="1">
        <v>12554.822042656473</v>
      </c>
      <c r="AA56" s="1">
        <v>13129.758851139037</v>
      </c>
      <c r="AB56" s="1">
        <v>13694.04120336565</v>
      </c>
      <c r="AC56" s="1">
        <v>14245.163144671751</v>
      </c>
    </row>
    <row r="57" spans="2:29" x14ac:dyDescent="0.2">
      <c r="B57" s="3" t="s">
        <v>57</v>
      </c>
      <c r="C57" s="1">
        <v>129.60656126072965</v>
      </c>
      <c r="D57" s="1">
        <v>380.43672224140641</v>
      </c>
      <c r="E57" s="1">
        <v>813.45075865463093</v>
      </c>
      <c r="F57" s="1">
        <v>1500.566597394575</v>
      </c>
      <c r="G57" s="1">
        <v>2530.4392110659292</v>
      </c>
      <c r="H57" s="1">
        <v>3962.5412087175664</v>
      </c>
      <c r="I57" s="1">
        <v>5815.3994986948655</v>
      </c>
      <c r="J57" s="1">
        <v>8092.2373183943309</v>
      </c>
      <c r="K57" s="1">
        <v>10764.012906169335</v>
      </c>
      <c r="L57" s="1">
        <v>13761.394401335343</v>
      </c>
      <c r="M57" s="1">
        <v>17029.860033277786</v>
      </c>
      <c r="N57" s="1">
        <v>20493.496990698677</v>
      </c>
      <c r="O57" s="1">
        <v>24091.647817086952</v>
      </c>
      <c r="P57" s="1">
        <v>27770.035011198393</v>
      </c>
      <c r="Q57" s="1">
        <v>31501.303083259925</v>
      </c>
      <c r="R57" s="1">
        <v>35256.09914902036</v>
      </c>
      <c r="S57" s="1">
        <v>39039.592811416311</v>
      </c>
      <c r="T57" s="1">
        <v>42867.817873421387</v>
      </c>
      <c r="U57" s="1">
        <v>46708.253640205498</v>
      </c>
      <c r="V57" s="1">
        <v>50557.066003388027</v>
      </c>
      <c r="W57" s="1">
        <v>54415.117788348987</v>
      </c>
      <c r="X57" s="1">
        <v>58268.603789007007</v>
      </c>
      <c r="Y57" s="1">
        <v>62101.705540060364</v>
      </c>
      <c r="Z57" s="1">
        <v>65891.52221787913</v>
      </c>
      <c r="AA57" s="1">
        <v>69627.951575304833</v>
      </c>
      <c r="AB57" s="1">
        <v>73295.139195978278</v>
      </c>
      <c r="AC57" s="1">
        <v>76876.799250850207</v>
      </c>
    </row>
    <row r="58" spans="2:29" x14ac:dyDescent="0.2">
      <c r="B58" s="3" t="s">
        <v>58</v>
      </c>
      <c r="C58" s="1">
        <v>557.33521650954731</v>
      </c>
      <c r="D58" s="1">
        <v>1363.9119335070711</v>
      </c>
      <c r="E58" s="1">
        <v>2440.7624893327552</v>
      </c>
      <c r="F58" s="1">
        <v>3836.4251986859854</v>
      </c>
      <c r="G58" s="1">
        <v>5618.0153840123048</v>
      </c>
      <c r="H58" s="1">
        <v>7794.8122059995821</v>
      </c>
      <c r="I58" s="1">
        <v>10325.649488929768</v>
      </c>
      <c r="J58" s="1">
        <v>13164.957554882851</v>
      </c>
      <c r="K58" s="1">
        <v>16242.095847220611</v>
      </c>
      <c r="L58" s="1">
        <v>19461.018448538147</v>
      </c>
      <c r="M58" s="1">
        <v>22765.231191592608</v>
      </c>
      <c r="N58" s="1">
        <v>26091.635329267992</v>
      </c>
      <c r="O58" s="1">
        <v>29394.360630677038</v>
      </c>
      <c r="P58" s="1">
        <v>32669.32348699143</v>
      </c>
      <c r="Q58" s="1">
        <v>35926.153901119913</v>
      </c>
      <c r="R58" s="1">
        <v>39163.084340883048</v>
      </c>
      <c r="S58" s="1">
        <v>42400.441426344682</v>
      </c>
      <c r="T58" s="1">
        <v>45658.551777568617</v>
      </c>
      <c r="U58" s="1">
        <v>48913.98035583063</v>
      </c>
      <c r="V58" s="1">
        <v>52176.509537503283</v>
      </c>
      <c r="W58" s="1">
        <v>55446.870715212477</v>
      </c>
      <c r="X58" s="1">
        <v>58713.361606942533</v>
      </c>
      <c r="Y58" s="1">
        <v>61962.573347883677</v>
      </c>
      <c r="Z58" s="1">
        <v>65175.093558754495</v>
      </c>
      <c r="AA58" s="1">
        <v>68342.358850892517</v>
      </c>
      <c r="AB58" s="1">
        <v>71450.929884795201</v>
      </c>
      <c r="AC58" s="1">
        <v>74487.001624647062</v>
      </c>
    </row>
    <row r="59" spans="2:29" x14ac:dyDescent="0.2">
      <c r="B59" s="3" t="s">
        <v>59</v>
      </c>
      <c r="C59" s="1">
        <f>MAX(C58,C57,C55)</f>
        <v>566.85297394904705</v>
      </c>
      <c r="D59" s="1">
        <f t="shared" ref="D59:AC59" si="25">MAX(D58,D57,D55)</f>
        <v>1387.2038098633848</v>
      </c>
      <c r="E59" s="1">
        <f t="shared" si="25"/>
        <v>2482.4440207572115</v>
      </c>
      <c r="F59" s="1">
        <f t="shared" si="25"/>
        <v>3901.9408226663932</v>
      </c>
      <c r="G59" s="1">
        <f t="shared" si="25"/>
        <v>5713.9556837322525</v>
      </c>
      <c r="H59" s="1">
        <f t="shared" si="25"/>
        <v>7927.9262272663254</v>
      </c>
      <c r="I59" s="1">
        <f t="shared" si="25"/>
        <v>10501.983272135523</v>
      </c>
      <c r="J59" s="1">
        <f t="shared" si="25"/>
        <v>13389.77893526038</v>
      </c>
      <c r="K59" s="1">
        <f t="shared" si="25"/>
        <v>16519.466312972083</v>
      </c>
      <c r="L59" s="1">
        <f t="shared" si="25"/>
        <v>19793.359286927716</v>
      </c>
      <c r="M59" s="1">
        <f t="shared" si="25"/>
        <v>23153.99892439925</v>
      </c>
      <c r="N59" s="1">
        <f t="shared" si="25"/>
        <v>26537.208924669183</v>
      </c>
      <c r="O59" s="1">
        <f t="shared" si="25"/>
        <v>29896.335719070143</v>
      </c>
      <c r="P59" s="1">
        <f t="shared" si="25"/>
        <v>33227.225961931159</v>
      </c>
      <c r="Q59" s="1">
        <f t="shared" si="25"/>
        <v>36539.674110207838</v>
      </c>
      <c r="R59" s="1">
        <f t="shared" si="25"/>
        <v>39831.882447117234</v>
      </c>
      <c r="S59" s="1">
        <f t="shared" si="25"/>
        <v>43124.524715663894</v>
      </c>
      <c r="T59" s="1">
        <f t="shared" si="25"/>
        <v>46438.274658852424</v>
      </c>
      <c r="U59" s="1">
        <f t="shared" si="25"/>
        <v>49749.297031749476</v>
      </c>
      <c r="V59" s="1">
        <f t="shared" si="25"/>
        <v>53067.541266895525</v>
      </c>
      <c r="W59" s="1">
        <f t="shared" si="25"/>
        <v>56393.751247097302</v>
      </c>
      <c r="X59" s="1">
        <f t="shared" si="25"/>
        <v>59716.024847446635</v>
      </c>
      <c r="Y59" s="1">
        <f t="shared" si="25"/>
        <v>63020.724216486247</v>
      </c>
      <c r="Z59" s="1">
        <f t="shared" si="25"/>
        <v>66288.105464719891</v>
      </c>
      <c r="AA59" s="1">
        <f t="shared" si="25"/>
        <v>69627.951575304833</v>
      </c>
      <c r="AB59" s="1">
        <f t="shared" si="25"/>
        <v>73295.139195978278</v>
      </c>
      <c r="AC59" s="1">
        <f t="shared" si="25"/>
        <v>76876.799250850207</v>
      </c>
    </row>
    <row r="60" spans="2:29" x14ac:dyDescent="0.2">
      <c r="B60" s="3" t="s">
        <v>60</v>
      </c>
      <c r="C60" s="1">
        <f>MIN(C58,C57,C55)</f>
        <v>129.60656126072965</v>
      </c>
      <c r="D60" s="1">
        <f t="shared" ref="D60:AC60" si="26">MIN(D58,D57,D55)</f>
        <v>380.43672224140641</v>
      </c>
      <c r="E60" s="1">
        <f t="shared" si="26"/>
        <v>813.45075865463093</v>
      </c>
      <c r="F60" s="1">
        <f t="shared" si="26"/>
        <v>1500.566597394575</v>
      </c>
      <c r="G60" s="1">
        <f t="shared" si="26"/>
        <v>2530.4392110659292</v>
      </c>
      <c r="H60" s="1">
        <f t="shared" si="26"/>
        <v>3962.5412087175664</v>
      </c>
      <c r="I60" s="1">
        <f t="shared" si="26"/>
        <v>5815.3994986948655</v>
      </c>
      <c r="J60" s="1">
        <f t="shared" si="26"/>
        <v>8092.2373183943309</v>
      </c>
      <c r="K60" s="1">
        <f t="shared" si="26"/>
        <v>10764.012906169335</v>
      </c>
      <c r="L60" s="1">
        <f t="shared" si="26"/>
        <v>13761.394401335343</v>
      </c>
      <c r="M60" s="1">
        <f t="shared" si="26"/>
        <v>17029.860033277786</v>
      </c>
      <c r="N60" s="1">
        <f t="shared" si="26"/>
        <v>20493.496990698677</v>
      </c>
      <c r="O60" s="1">
        <f t="shared" si="26"/>
        <v>24091.647817086952</v>
      </c>
      <c r="P60" s="1">
        <f t="shared" si="26"/>
        <v>27770.035011198393</v>
      </c>
      <c r="Q60" s="1">
        <f t="shared" si="26"/>
        <v>31501.303083259925</v>
      </c>
      <c r="R60" s="1">
        <f t="shared" si="26"/>
        <v>35256.09914902036</v>
      </c>
      <c r="S60" s="1">
        <f t="shared" si="26"/>
        <v>39039.592811416311</v>
      </c>
      <c r="T60" s="1">
        <f t="shared" si="26"/>
        <v>42867.817873421387</v>
      </c>
      <c r="U60" s="1">
        <f t="shared" si="26"/>
        <v>46708.253640205498</v>
      </c>
      <c r="V60" s="1">
        <f t="shared" si="26"/>
        <v>50557.066003388027</v>
      </c>
      <c r="W60" s="1">
        <f t="shared" si="26"/>
        <v>54415.117788348987</v>
      </c>
      <c r="X60" s="1">
        <f t="shared" si="26"/>
        <v>58268.603789007007</v>
      </c>
      <c r="Y60" s="1">
        <f t="shared" si="26"/>
        <v>61962.573347883677</v>
      </c>
      <c r="Z60" s="1">
        <f t="shared" si="26"/>
        <v>65175.093558754495</v>
      </c>
      <c r="AA60" s="1">
        <f t="shared" si="26"/>
        <v>68342.358850892517</v>
      </c>
      <c r="AB60" s="1">
        <f t="shared" si="26"/>
        <v>71450.929884795201</v>
      </c>
      <c r="AC60" s="1">
        <f t="shared" si="26"/>
        <v>74487.001624647062</v>
      </c>
    </row>
    <row r="62" spans="2:29" s="6" customFormat="1" x14ac:dyDescent="0.2">
      <c r="B62" s="7" t="s">
        <v>63</v>
      </c>
      <c r="C62" s="6">
        <v>2024</v>
      </c>
      <c r="D62" s="6">
        <v>2025</v>
      </c>
      <c r="E62" s="6">
        <v>2026</v>
      </c>
      <c r="F62" s="6">
        <v>2027</v>
      </c>
      <c r="G62" s="6">
        <v>2028</v>
      </c>
      <c r="H62" s="6">
        <v>2029</v>
      </c>
      <c r="I62" s="6">
        <v>2030</v>
      </c>
      <c r="J62" s="6">
        <v>2031</v>
      </c>
      <c r="K62" s="6">
        <v>2032</v>
      </c>
      <c r="L62" s="6">
        <v>2033</v>
      </c>
      <c r="M62" s="6">
        <v>2034</v>
      </c>
      <c r="N62" s="6">
        <v>2035</v>
      </c>
      <c r="O62" s="6">
        <v>2036</v>
      </c>
      <c r="P62" s="6">
        <v>2037</v>
      </c>
      <c r="Q62" s="6">
        <v>2038</v>
      </c>
      <c r="R62" s="6">
        <v>2039</v>
      </c>
      <c r="S62" s="6">
        <v>2040</v>
      </c>
      <c r="T62" s="6">
        <v>2041</v>
      </c>
      <c r="U62" s="6">
        <v>2042</v>
      </c>
      <c r="V62" s="6">
        <v>2043</v>
      </c>
      <c r="W62" s="6">
        <v>2044</v>
      </c>
      <c r="X62" s="6">
        <v>2045</v>
      </c>
      <c r="Y62" s="6">
        <v>2046</v>
      </c>
      <c r="Z62" s="6">
        <v>2047</v>
      </c>
      <c r="AA62" s="6">
        <v>2048</v>
      </c>
      <c r="AB62" s="6">
        <v>2049</v>
      </c>
      <c r="AC62" s="6">
        <v>2050</v>
      </c>
    </row>
    <row r="63" spans="2:29" x14ac:dyDescent="0.2">
      <c r="B63" s="3" t="s">
        <v>55</v>
      </c>
      <c r="C63" s="1">
        <v>523.59383490721871</v>
      </c>
      <c r="D63" s="1">
        <v>1281.3399523058063</v>
      </c>
      <c r="E63" s="1">
        <v>2292.9973811650343</v>
      </c>
      <c r="F63" s="1">
        <v>3604.1658998239423</v>
      </c>
      <c r="G63" s="1">
        <v>5277.8976320661322</v>
      </c>
      <c r="H63" s="1">
        <v>7322.909973070151</v>
      </c>
      <c r="I63" s="1">
        <v>9700.5289701157035</v>
      </c>
      <c r="J63" s="1">
        <v>12367.943758734138</v>
      </c>
      <c r="K63" s="1">
        <v>15258.790400572669</v>
      </c>
      <c r="L63" s="1">
        <v>18282.837651074286</v>
      </c>
      <c r="M63" s="1">
        <v>21387.011531060096</v>
      </c>
      <c r="N63" s="1">
        <v>24512.03332638913</v>
      </c>
      <c r="O63" s="1">
        <v>27614.809815267712</v>
      </c>
      <c r="P63" s="1">
        <v>30691.504612799836</v>
      </c>
      <c r="Q63" s="1">
        <v>33751.164716203362</v>
      </c>
      <c r="R63" s="1">
        <v>36792.129600672481</v>
      </c>
      <c r="S63" s="1">
        <v>39833.495301474031</v>
      </c>
      <c r="T63" s="1">
        <v>42894.357853874841</v>
      </c>
      <c r="U63" s="1">
        <v>45952.70098932887</v>
      </c>
      <c r="V63" s="1">
        <v>49017.714853744306</v>
      </c>
      <c r="W63" s="1">
        <v>52090.08656083369</v>
      </c>
      <c r="X63" s="1">
        <v>55158.822291193137</v>
      </c>
      <c r="Y63" s="1">
        <v>58211.324960088794</v>
      </c>
      <c r="Z63" s="1">
        <v>61229.357424394861</v>
      </c>
      <c r="AA63" s="1">
        <v>64204.874727724455</v>
      </c>
      <c r="AB63" s="1">
        <v>67125.251155605773</v>
      </c>
      <c r="AC63" s="1">
        <v>69977.517436710681</v>
      </c>
    </row>
    <row r="64" spans="2:29" x14ac:dyDescent="0.2">
      <c r="B64" s="3" t="s">
        <v>56</v>
      </c>
      <c r="C64" s="1">
        <v>210.27346337871717</v>
      </c>
      <c r="D64" s="1">
        <v>486.74788505320424</v>
      </c>
      <c r="E64" s="1">
        <v>825.1635985855653</v>
      </c>
      <c r="F64" s="1">
        <v>1219.7571750795687</v>
      </c>
      <c r="G64" s="1">
        <v>1668.0841106765206</v>
      </c>
      <c r="H64" s="1">
        <v>2159.692950755717</v>
      </c>
      <c r="I64" s="1">
        <v>2682.0244045450277</v>
      </c>
      <c r="J64" s="1">
        <v>3229.7800235906461</v>
      </c>
      <c r="K64" s="1">
        <v>3797.6845573424339</v>
      </c>
      <c r="L64" s="1">
        <v>4377.842076358208</v>
      </c>
      <c r="M64" s="1">
        <v>4968.7060381840256</v>
      </c>
      <c r="N64" s="1">
        <v>5565.6539932954511</v>
      </c>
      <c r="O64" s="1">
        <v>6166.4006528659729</v>
      </c>
      <c r="P64" s="1">
        <v>6768.4818011489133</v>
      </c>
      <c r="Q64" s="1">
        <v>7367.2727197869308</v>
      </c>
      <c r="R64" s="1">
        <v>7962.4202612723348</v>
      </c>
      <c r="S64" s="1">
        <v>8557.6514875413723</v>
      </c>
      <c r="T64" s="1">
        <v>9156.7001981538979</v>
      </c>
      <c r="U64" s="1">
        <v>9757.1233225850774</v>
      </c>
      <c r="V64" s="1">
        <v>10358.856064592779</v>
      </c>
      <c r="W64" s="1">
        <v>10962.033320408022</v>
      </c>
      <c r="X64" s="1">
        <v>11564.496750333941</v>
      </c>
      <c r="Y64" s="1">
        <v>12163.773256801145</v>
      </c>
      <c r="Z64" s="1">
        <v>12756.282469010372</v>
      </c>
      <c r="AA64" s="1">
        <v>13340.444976922998</v>
      </c>
      <c r="AB64" s="1">
        <v>13913.782062293361</v>
      </c>
      <c r="AC64" s="1">
        <v>14473.747558760278</v>
      </c>
    </row>
    <row r="65" spans="2:29" x14ac:dyDescent="0.2">
      <c r="B65" s="3" t="s">
        <v>57</v>
      </c>
      <c r="C65" s="1">
        <v>115.2446625885775</v>
      </c>
      <c r="D65" s="1">
        <v>338.27995484592611</v>
      </c>
      <c r="E65" s="1">
        <v>723.31105232386949</v>
      </c>
      <c r="F65" s="1">
        <v>1334.2865478896658</v>
      </c>
      <c r="G65" s="1">
        <v>2250.0374228242476</v>
      </c>
      <c r="H65" s="1">
        <v>3523.4460366040412</v>
      </c>
      <c r="I65" s="1">
        <v>5170.9863028975169</v>
      </c>
      <c r="J65" s="1">
        <v>7195.524287300399</v>
      </c>
      <c r="K65" s="1">
        <v>9571.236389607544</v>
      </c>
      <c r="L65" s="1">
        <v>12236.473517261576</v>
      </c>
      <c r="M65" s="1">
        <v>15142.755539340775</v>
      </c>
      <c r="N65" s="1">
        <v>18222.581657744689</v>
      </c>
      <c r="O65" s="1">
        <v>21422.015960270037</v>
      </c>
      <c r="P65" s="1">
        <v>24692.795517508137</v>
      </c>
      <c r="Q65" s="1">
        <v>28010.596142796094</v>
      </c>
      <c r="R65" s="1">
        <v>31349.317589289727</v>
      </c>
      <c r="S65" s="1">
        <v>34713.556608421582</v>
      </c>
      <c r="T65" s="1">
        <v>38117.570273257494</v>
      </c>
      <c r="U65" s="1">
        <v>41532.441556245889</v>
      </c>
      <c r="V65" s="1">
        <v>44954.761212342819</v>
      </c>
      <c r="W65" s="1">
        <v>48385.296455945543</v>
      </c>
      <c r="X65" s="1">
        <v>51811.771856695239</v>
      </c>
      <c r="Y65" s="1">
        <v>55220.121817305422</v>
      </c>
      <c r="Z65" s="1">
        <v>58589.983188977632</v>
      </c>
      <c r="AA65" s="1">
        <v>61912.373169808496</v>
      </c>
      <c r="AB65" s="1">
        <v>65173.194195245065</v>
      </c>
      <c r="AC65" s="1">
        <v>68357.965093535808</v>
      </c>
    </row>
    <row r="66" spans="2:29" x14ac:dyDescent="0.2">
      <c r="B66" s="3" t="s">
        <v>58</v>
      </c>
      <c r="C66" s="1">
        <v>531.58087878513743</v>
      </c>
      <c r="D66" s="1">
        <v>1300.8858631613273</v>
      </c>
      <c r="E66" s="1">
        <v>2327.9753917418084</v>
      </c>
      <c r="F66" s="1">
        <v>3659.1448343835777</v>
      </c>
      <c r="G66" s="1">
        <v>5358.4081292494056</v>
      </c>
      <c r="H66" s="1">
        <v>7434.6156490533776</v>
      </c>
      <c r="I66" s="1">
        <v>9848.5034979996381</v>
      </c>
      <c r="J66" s="1">
        <v>12556.607762958223</v>
      </c>
      <c r="K66" s="1">
        <v>15491.552171869949</v>
      </c>
      <c r="L66" s="1">
        <v>18561.7290680404</v>
      </c>
      <c r="M66" s="1">
        <v>21713.254867264386</v>
      </c>
      <c r="N66" s="1">
        <v>24885.946601646785</v>
      </c>
      <c r="O66" s="1">
        <v>28036.05369357657</v>
      </c>
      <c r="P66" s="1">
        <v>31159.681236890945</v>
      </c>
      <c r="Q66" s="1">
        <v>34266.014234183174</v>
      </c>
      <c r="R66" s="1">
        <v>37353.366830546889</v>
      </c>
      <c r="S66" s="1">
        <v>40441.126357405243</v>
      </c>
      <c r="T66" s="1">
        <v>43548.680146181352</v>
      </c>
      <c r="U66" s="1">
        <v>46653.676086134001</v>
      </c>
      <c r="V66" s="1">
        <v>49765.444512176095</v>
      </c>
      <c r="W66" s="1">
        <v>52884.683019441116</v>
      </c>
      <c r="X66" s="1">
        <v>56000.23008579055</v>
      </c>
      <c r="Y66" s="1">
        <v>59099.296467107029</v>
      </c>
      <c r="Z66" s="1">
        <v>62163.366825884594</v>
      </c>
      <c r="AA66" s="1">
        <v>65184.27348576652</v>
      </c>
      <c r="AB66" s="1">
        <v>68149.198136171617</v>
      </c>
      <c r="AC66" s="1">
        <v>71044.973668951992</v>
      </c>
    </row>
    <row r="67" spans="2:29" x14ac:dyDescent="0.2">
      <c r="B67" s="3" t="s">
        <v>59</v>
      </c>
      <c r="C67" s="1">
        <f>MAX(C66,C65,C63)</f>
        <v>531.58087878513743</v>
      </c>
      <c r="D67" s="1">
        <f t="shared" ref="D67:AC67" si="27">MAX(D66,D65,D63)</f>
        <v>1300.8858631613273</v>
      </c>
      <c r="E67" s="1">
        <f t="shared" si="27"/>
        <v>2327.9753917418084</v>
      </c>
      <c r="F67" s="1">
        <f t="shared" si="27"/>
        <v>3659.1448343835777</v>
      </c>
      <c r="G67" s="1">
        <f t="shared" si="27"/>
        <v>5358.4081292494056</v>
      </c>
      <c r="H67" s="1">
        <f t="shared" si="27"/>
        <v>7434.6156490533776</v>
      </c>
      <c r="I67" s="1">
        <f t="shared" si="27"/>
        <v>9848.5034979996381</v>
      </c>
      <c r="J67" s="1">
        <f t="shared" si="27"/>
        <v>12556.607762958223</v>
      </c>
      <c r="K67" s="1">
        <f t="shared" si="27"/>
        <v>15491.552171869949</v>
      </c>
      <c r="L67" s="1">
        <f t="shared" si="27"/>
        <v>18561.7290680404</v>
      </c>
      <c r="M67" s="1">
        <f t="shared" si="27"/>
        <v>21713.254867264386</v>
      </c>
      <c r="N67" s="1">
        <f t="shared" si="27"/>
        <v>24885.946601646785</v>
      </c>
      <c r="O67" s="1">
        <f t="shared" si="27"/>
        <v>28036.05369357657</v>
      </c>
      <c r="P67" s="1">
        <f t="shared" si="27"/>
        <v>31159.681236890945</v>
      </c>
      <c r="Q67" s="1">
        <f t="shared" si="27"/>
        <v>34266.014234183174</v>
      </c>
      <c r="R67" s="1">
        <f t="shared" si="27"/>
        <v>37353.366830546889</v>
      </c>
      <c r="S67" s="1">
        <f t="shared" si="27"/>
        <v>40441.126357405243</v>
      </c>
      <c r="T67" s="1">
        <f t="shared" si="27"/>
        <v>43548.680146181352</v>
      </c>
      <c r="U67" s="1">
        <f t="shared" si="27"/>
        <v>46653.676086134001</v>
      </c>
      <c r="V67" s="1">
        <f t="shared" si="27"/>
        <v>49765.444512176095</v>
      </c>
      <c r="W67" s="1">
        <f t="shared" si="27"/>
        <v>52884.683019441116</v>
      </c>
      <c r="X67" s="1">
        <f t="shared" si="27"/>
        <v>56000.23008579055</v>
      </c>
      <c r="Y67" s="1">
        <f t="shared" si="27"/>
        <v>59099.296467107029</v>
      </c>
      <c r="Z67" s="1">
        <f t="shared" si="27"/>
        <v>62163.366825884594</v>
      </c>
      <c r="AA67" s="1">
        <f t="shared" si="27"/>
        <v>65184.27348576652</v>
      </c>
      <c r="AB67" s="1">
        <f t="shared" si="27"/>
        <v>68149.198136171617</v>
      </c>
      <c r="AC67" s="1">
        <f t="shared" si="27"/>
        <v>71044.973668951992</v>
      </c>
    </row>
    <row r="68" spans="2:29" x14ac:dyDescent="0.2">
      <c r="B68" s="3" t="s">
        <v>60</v>
      </c>
      <c r="C68" s="1">
        <f>MIN(C66,C65,C63)</f>
        <v>115.2446625885775</v>
      </c>
      <c r="D68" s="1">
        <f t="shared" ref="D68:AC68" si="28">MIN(D66,D65,D63)</f>
        <v>338.27995484592611</v>
      </c>
      <c r="E68" s="1">
        <f t="shared" si="28"/>
        <v>723.31105232386949</v>
      </c>
      <c r="F68" s="1">
        <f t="shared" si="28"/>
        <v>1334.2865478896658</v>
      </c>
      <c r="G68" s="1">
        <f t="shared" si="28"/>
        <v>2250.0374228242476</v>
      </c>
      <c r="H68" s="1">
        <f t="shared" si="28"/>
        <v>3523.4460366040412</v>
      </c>
      <c r="I68" s="1">
        <f t="shared" si="28"/>
        <v>5170.9863028975169</v>
      </c>
      <c r="J68" s="1">
        <f t="shared" si="28"/>
        <v>7195.524287300399</v>
      </c>
      <c r="K68" s="1">
        <f t="shared" si="28"/>
        <v>9571.236389607544</v>
      </c>
      <c r="L68" s="1">
        <f t="shared" si="28"/>
        <v>12236.473517261576</v>
      </c>
      <c r="M68" s="1">
        <f t="shared" si="28"/>
        <v>15142.755539340775</v>
      </c>
      <c r="N68" s="1">
        <f t="shared" si="28"/>
        <v>18222.581657744689</v>
      </c>
      <c r="O68" s="1">
        <f t="shared" si="28"/>
        <v>21422.015960270037</v>
      </c>
      <c r="P68" s="1">
        <f t="shared" si="28"/>
        <v>24692.795517508137</v>
      </c>
      <c r="Q68" s="1">
        <f t="shared" si="28"/>
        <v>28010.596142796094</v>
      </c>
      <c r="R68" s="1">
        <f t="shared" si="28"/>
        <v>31349.317589289727</v>
      </c>
      <c r="S68" s="1">
        <f t="shared" si="28"/>
        <v>34713.556608421582</v>
      </c>
      <c r="T68" s="1">
        <f t="shared" si="28"/>
        <v>38117.570273257494</v>
      </c>
      <c r="U68" s="1">
        <f t="shared" si="28"/>
        <v>41532.441556245889</v>
      </c>
      <c r="V68" s="1">
        <f t="shared" si="28"/>
        <v>44954.761212342819</v>
      </c>
      <c r="W68" s="1">
        <f t="shared" si="28"/>
        <v>48385.296455945543</v>
      </c>
      <c r="X68" s="1">
        <f t="shared" si="28"/>
        <v>51811.771856695239</v>
      </c>
      <c r="Y68" s="1">
        <f t="shared" si="28"/>
        <v>55220.121817305422</v>
      </c>
      <c r="Z68" s="1">
        <f t="shared" si="28"/>
        <v>58589.983188977632</v>
      </c>
      <c r="AA68" s="1">
        <f t="shared" si="28"/>
        <v>61912.373169808496</v>
      </c>
      <c r="AB68" s="1">
        <f t="shared" si="28"/>
        <v>65173.194195245065</v>
      </c>
      <c r="AC68" s="1">
        <f t="shared" si="28"/>
        <v>68357.965093535808</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68"/>
  <sheetViews>
    <sheetView workbookViewId="0"/>
  </sheetViews>
  <sheetFormatPr defaultRowHeight="12" x14ac:dyDescent="0.2"/>
  <cols>
    <col min="1" max="1" width="2.1640625" customWidth="1"/>
    <col min="2" max="2" width="62.1640625" bestFit="1" customWidth="1"/>
    <col min="3" max="29" width="14.1640625" style="1" customWidth="1"/>
  </cols>
  <sheetData>
    <row r="1" spans="1:29" x14ac:dyDescent="0.2">
      <c r="A1" s="8" t="s">
        <v>65</v>
      </c>
    </row>
    <row r="2" spans="1:29" x14ac:dyDescent="0.2">
      <c r="B2" t="s">
        <v>66</v>
      </c>
    </row>
    <row r="3" spans="1:29" s="8" customFormat="1" x14ac:dyDescent="0.2">
      <c r="B3" s="8" t="s">
        <v>27</v>
      </c>
      <c r="C3" s="6">
        <v>2024</v>
      </c>
      <c r="D3" s="6">
        <v>2025</v>
      </c>
      <c r="E3" s="6">
        <v>2026</v>
      </c>
      <c r="F3" s="6">
        <v>2027</v>
      </c>
      <c r="G3" s="6">
        <v>2028</v>
      </c>
      <c r="H3" s="6">
        <v>2029</v>
      </c>
      <c r="I3" s="6">
        <v>2030</v>
      </c>
      <c r="J3" s="6">
        <v>2031</v>
      </c>
      <c r="K3" s="6">
        <v>2032</v>
      </c>
      <c r="L3" s="6">
        <v>2033</v>
      </c>
      <c r="M3" s="6">
        <v>2034</v>
      </c>
      <c r="N3" s="6">
        <v>2035</v>
      </c>
      <c r="O3" s="6">
        <v>2036</v>
      </c>
      <c r="P3" s="6">
        <v>2037</v>
      </c>
      <c r="Q3" s="6">
        <v>2038</v>
      </c>
      <c r="R3" s="6">
        <v>2039</v>
      </c>
      <c r="S3" s="6">
        <v>2040</v>
      </c>
      <c r="T3" s="6">
        <v>2041</v>
      </c>
      <c r="U3" s="6">
        <v>2042</v>
      </c>
      <c r="V3" s="6">
        <v>2043</v>
      </c>
      <c r="W3" s="6">
        <v>2044</v>
      </c>
      <c r="X3" s="6">
        <v>2045</v>
      </c>
      <c r="Y3" s="6">
        <v>2046</v>
      </c>
      <c r="Z3" s="6">
        <v>2047</v>
      </c>
      <c r="AA3" s="6">
        <v>2048</v>
      </c>
      <c r="AB3" s="6">
        <v>2049</v>
      </c>
      <c r="AC3" s="6">
        <v>2050</v>
      </c>
    </row>
    <row r="4" spans="1:29" x14ac:dyDescent="0.2">
      <c r="B4" s="5" t="s">
        <v>28</v>
      </c>
      <c r="C4" s="1">
        <f t="shared" ref="C4:AC4" si="0">C26+C14</f>
        <v>831023.66666666674</v>
      </c>
      <c r="D4" s="1">
        <f t="shared" si="0"/>
        <v>840393</v>
      </c>
      <c r="E4" s="1">
        <f t="shared" si="0"/>
        <v>849567.75</v>
      </c>
      <c r="F4" s="1">
        <f t="shared" si="0"/>
        <v>858633.66666666651</v>
      </c>
      <c r="G4" s="1">
        <f t="shared" si="0"/>
        <v>867813.83333333337</v>
      </c>
      <c r="H4" s="1">
        <f t="shared" si="0"/>
        <v>877074.5</v>
      </c>
      <c r="I4" s="1">
        <f t="shared" si="0"/>
        <v>886321.75000000012</v>
      </c>
      <c r="J4" s="1">
        <f t="shared" si="0"/>
        <v>895573.66666666663</v>
      </c>
      <c r="K4" s="1">
        <f t="shared" si="0"/>
        <v>904825.91666666663</v>
      </c>
      <c r="L4" s="1">
        <f t="shared" si="0"/>
        <v>914017.16666666674</v>
      </c>
      <c r="M4" s="1">
        <f t="shared" si="0"/>
        <v>923176</v>
      </c>
      <c r="N4" s="1">
        <f t="shared" si="0"/>
        <v>932272.08333333349</v>
      </c>
      <c r="O4" s="1">
        <f t="shared" si="0"/>
        <v>941303.41666666663</v>
      </c>
      <c r="P4" s="1">
        <f t="shared" si="0"/>
        <v>950258.83333333337</v>
      </c>
      <c r="Q4" s="1">
        <f t="shared" si="0"/>
        <v>959164.66666666686</v>
      </c>
      <c r="R4" s="1">
        <f t="shared" si="0"/>
        <v>968016.08333333337</v>
      </c>
      <c r="S4" s="1">
        <f t="shared" si="0"/>
        <v>976868.66666666674</v>
      </c>
      <c r="T4" s="1">
        <f t="shared" si="0"/>
        <v>985778</v>
      </c>
      <c r="U4" s="1">
        <f t="shared" si="0"/>
        <v>994680</v>
      </c>
      <c r="V4" s="1">
        <f t="shared" si="0"/>
        <v>1003601.4166666667</v>
      </c>
      <c r="W4" s="1">
        <f t="shared" si="0"/>
        <v>1012544.25</v>
      </c>
      <c r="X4" s="1">
        <f t="shared" si="0"/>
        <v>1021476.5</v>
      </c>
      <c r="Y4" s="1">
        <f t="shared" si="0"/>
        <v>1030361.5000000001</v>
      </c>
      <c r="Z4" s="1">
        <f t="shared" si="0"/>
        <v>1039146.1666666666</v>
      </c>
      <c r="AA4" s="1">
        <f t="shared" si="0"/>
        <v>1047807.0833333335</v>
      </c>
      <c r="AB4" s="1">
        <f t="shared" si="0"/>
        <v>1056307.5</v>
      </c>
      <c r="AC4" s="1">
        <f t="shared" si="0"/>
        <v>1064609.666666667</v>
      </c>
    </row>
    <row r="5" spans="1:29" x14ac:dyDescent="0.2">
      <c r="B5" s="4" t="s">
        <v>29</v>
      </c>
      <c r="C5" s="1">
        <f t="shared" ref="C5:AC5" si="1">C27+C15</f>
        <v>0</v>
      </c>
      <c r="D5" s="1">
        <f t="shared" si="1"/>
        <v>0</v>
      </c>
      <c r="E5" s="1">
        <f t="shared" si="1"/>
        <v>0</v>
      </c>
      <c r="F5" s="1">
        <f t="shared" si="1"/>
        <v>0</v>
      </c>
      <c r="G5" s="1">
        <f t="shared" si="1"/>
        <v>0</v>
      </c>
      <c r="H5" s="1">
        <f t="shared" si="1"/>
        <v>0</v>
      </c>
      <c r="I5" s="1">
        <f t="shared" si="1"/>
        <v>0</v>
      </c>
      <c r="J5" s="1">
        <f t="shared" si="1"/>
        <v>0</v>
      </c>
      <c r="K5" s="1">
        <f t="shared" si="1"/>
        <v>0</v>
      </c>
      <c r="L5" s="1">
        <f t="shared" si="1"/>
        <v>0</v>
      </c>
      <c r="M5" s="1">
        <f t="shared" si="1"/>
        <v>0</v>
      </c>
      <c r="N5" s="1">
        <f t="shared" si="1"/>
        <v>0</v>
      </c>
      <c r="O5" s="1">
        <f t="shared" si="1"/>
        <v>0</v>
      </c>
      <c r="P5" s="1">
        <f t="shared" si="1"/>
        <v>0</v>
      </c>
      <c r="Q5" s="1">
        <f t="shared" si="1"/>
        <v>0</v>
      </c>
      <c r="R5" s="1">
        <f t="shared" si="1"/>
        <v>0</v>
      </c>
      <c r="S5" s="1">
        <f t="shared" si="1"/>
        <v>0</v>
      </c>
      <c r="T5" s="1">
        <f t="shared" si="1"/>
        <v>0</v>
      </c>
      <c r="U5" s="1">
        <f t="shared" si="1"/>
        <v>0</v>
      </c>
      <c r="V5" s="1">
        <f t="shared" si="1"/>
        <v>0</v>
      </c>
      <c r="W5" s="1">
        <f t="shared" si="1"/>
        <v>0</v>
      </c>
      <c r="X5" s="1">
        <f t="shared" si="1"/>
        <v>0</v>
      </c>
      <c r="Y5" s="1">
        <f t="shared" si="1"/>
        <v>0</v>
      </c>
      <c r="Z5" s="1">
        <f t="shared" si="1"/>
        <v>0</v>
      </c>
      <c r="AA5" s="1">
        <f t="shared" si="1"/>
        <v>0</v>
      </c>
      <c r="AB5" s="1">
        <f t="shared" si="1"/>
        <v>0</v>
      </c>
      <c r="AC5" s="1">
        <f t="shared" si="1"/>
        <v>0</v>
      </c>
    </row>
    <row r="6" spans="1:29" x14ac:dyDescent="0.2">
      <c r="B6" s="4" t="s">
        <v>30</v>
      </c>
      <c r="C6" s="1">
        <f t="shared" ref="C6:AC6" si="2">C28+C16</f>
        <v>0</v>
      </c>
      <c r="D6" s="1">
        <f t="shared" si="2"/>
        <v>0</v>
      </c>
      <c r="E6" s="1">
        <f t="shared" si="2"/>
        <v>0</v>
      </c>
      <c r="F6" s="1">
        <f t="shared" si="2"/>
        <v>0</v>
      </c>
      <c r="G6" s="1">
        <f t="shared" si="2"/>
        <v>0</v>
      </c>
      <c r="H6" s="1">
        <f t="shared" si="2"/>
        <v>0</v>
      </c>
      <c r="I6" s="1">
        <f t="shared" si="2"/>
        <v>0</v>
      </c>
      <c r="J6" s="1">
        <f t="shared" si="2"/>
        <v>0</v>
      </c>
      <c r="K6" s="1">
        <f t="shared" si="2"/>
        <v>0</v>
      </c>
      <c r="L6" s="1">
        <f t="shared" si="2"/>
        <v>0</v>
      </c>
      <c r="M6" s="1">
        <f t="shared" si="2"/>
        <v>0</v>
      </c>
      <c r="N6" s="1">
        <f t="shared" si="2"/>
        <v>0</v>
      </c>
      <c r="O6" s="1">
        <f t="shared" si="2"/>
        <v>0</v>
      </c>
      <c r="P6" s="1">
        <f t="shared" si="2"/>
        <v>0</v>
      </c>
      <c r="Q6" s="1">
        <f t="shared" si="2"/>
        <v>0</v>
      </c>
      <c r="R6" s="1">
        <f t="shared" si="2"/>
        <v>0</v>
      </c>
      <c r="S6" s="1">
        <f t="shared" si="2"/>
        <v>0</v>
      </c>
      <c r="T6" s="1">
        <f t="shared" si="2"/>
        <v>0</v>
      </c>
      <c r="U6" s="1">
        <f t="shared" si="2"/>
        <v>0</v>
      </c>
      <c r="V6" s="1">
        <f t="shared" si="2"/>
        <v>0</v>
      </c>
      <c r="W6" s="1">
        <f t="shared" si="2"/>
        <v>0</v>
      </c>
      <c r="X6" s="1">
        <f t="shared" si="2"/>
        <v>0</v>
      </c>
      <c r="Y6" s="1">
        <f t="shared" si="2"/>
        <v>0</v>
      </c>
      <c r="Z6" s="1">
        <f t="shared" si="2"/>
        <v>0</v>
      </c>
      <c r="AA6" s="1">
        <f t="shared" si="2"/>
        <v>0</v>
      </c>
      <c r="AB6" s="1">
        <f t="shared" si="2"/>
        <v>0</v>
      </c>
      <c r="AC6" s="1">
        <f t="shared" si="2"/>
        <v>0</v>
      </c>
    </row>
    <row r="7" spans="1:29" s="8" customFormat="1" x14ac:dyDescent="0.2">
      <c r="B7" s="7" t="s">
        <v>31</v>
      </c>
      <c r="C7" s="9">
        <f>C4+SUM(C5,C6)</f>
        <v>831023.66666666674</v>
      </c>
      <c r="D7" s="9">
        <f t="shared" ref="D7:AB7" si="3">D4+SUM(D5,D6)</f>
        <v>840393</v>
      </c>
      <c r="E7" s="9">
        <f t="shared" si="3"/>
        <v>849567.75</v>
      </c>
      <c r="F7" s="9">
        <f t="shared" si="3"/>
        <v>858633.66666666651</v>
      </c>
      <c r="G7" s="9">
        <f t="shared" si="3"/>
        <v>867813.83333333337</v>
      </c>
      <c r="H7" s="9">
        <f t="shared" si="3"/>
        <v>877074.5</v>
      </c>
      <c r="I7" s="9">
        <f t="shared" si="3"/>
        <v>886321.75000000012</v>
      </c>
      <c r="J7" s="9">
        <f t="shared" si="3"/>
        <v>895573.66666666663</v>
      </c>
      <c r="K7" s="9">
        <f t="shared" si="3"/>
        <v>904825.91666666663</v>
      </c>
      <c r="L7" s="9">
        <f t="shared" si="3"/>
        <v>914017.16666666674</v>
      </c>
      <c r="M7" s="9">
        <f t="shared" si="3"/>
        <v>923176</v>
      </c>
      <c r="N7" s="9">
        <f t="shared" si="3"/>
        <v>932272.08333333349</v>
      </c>
      <c r="O7" s="9">
        <f t="shared" si="3"/>
        <v>941303.41666666663</v>
      </c>
      <c r="P7" s="9">
        <f t="shared" si="3"/>
        <v>950258.83333333337</v>
      </c>
      <c r="Q7" s="9">
        <f t="shared" si="3"/>
        <v>959164.66666666686</v>
      </c>
      <c r="R7" s="9">
        <f t="shared" si="3"/>
        <v>968016.08333333337</v>
      </c>
      <c r="S7" s="9">
        <f t="shared" si="3"/>
        <v>976868.66666666674</v>
      </c>
      <c r="T7" s="9">
        <f t="shared" si="3"/>
        <v>985778</v>
      </c>
      <c r="U7" s="9">
        <f t="shared" si="3"/>
        <v>994680</v>
      </c>
      <c r="V7" s="9">
        <f t="shared" si="3"/>
        <v>1003601.4166666667</v>
      </c>
      <c r="W7" s="9">
        <f t="shared" si="3"/>
        <v>1012544.25</v>
      </c>
      <c r="X7" s="9">
        <f t="shared" si="3"/>
        <v>1021476.5</v>
      </c>
      <c r="Y7" s="9">
        <f t="shared" si="3"/>
        <v>1030361.5000000001</v>
      </c>
      <c r="Z7" s="9">
        <f t="shared" si="3"/>
        <v>1039146.1666666666</v>
      </c>
      <c r="AA7" s="9">
        <f t="shared" si="3"/>
        <v>1047807.0833333335</v>
      </c>
      <c r="AB7" s="9">
        <f t="shared" si="3"/>
        <v>1056307.5</v>
      </c>
      <c r="AC7" s="9">
        <f>AC4+SUM(AC5,AC6)</f>
        <v>1064609.666666667</v>
      </c>
    </row>
    <row r="8" spans="1:29" x14ac:dyDescent="0.2">
      <c r="B8" s="4" t="s">
        <v>32</v>
      </c>
      <c r="C8" s="1">
        <f t="shared" ref="C8:AC8" si="4">C33+C21</f>
        <v>0</v>
      </c>
      <c r="D8" s="1">
        <f t="shared" si="4"/>
        <v>0</v>
      </c>
      <c r="E8" s="1">
        <f t="shared" si="4"/>
        <v>0</v>
      </c>
      <c r="F8" s="1">
        <f t="shared" si="4"/>
        <v>0</v>
      </c>
      <c r="G8" s="1">
        <f t="shared" si="4"/>
        <v>0</v>
      </c>
      <c r="H8" s="1">
        <f t="shared" si="4"/>
        <v>0</v>
      </c>
      <c r="I8" s="1">
        <f t="shared" si="4"/>
        <v>0</v>
      </c>
      <c r="J8" s="1">
        <f t="shared" si="4"/>
        <v>0</v>
      </c>
      <c r="K8" s="1">
        <f t="shared" si="4"/>
        <v>0</v>
      </c>
      <c r="L8" s="1">
        <f t="shared" si="4"/>
        <v>0</v>
      </c>
      <c r="M8" s="1">
        <f t="shared" si="4"/>
        <v>0</v>
      </c>
      <c r="N8" s="1">
        <f t="shared" si="4"/>
        <v>0</v>
      </c>
      <c r="O8" s="1">
        <f t="shared" si="4"/>
        <v>0</v>
      </c>
      <c r="P8" s="1">
        <f t="shared" si="4"/>
        <v>0</v>
      </c>
      <c r="Q8" s="1">
        <f t="shared" si="4"/>
        <v>0</v>
      </c>
      <c r="R8" s="1">
        <f t="shared" si="4"/>
        <v>0</v>
      </c>
      <c r="S8" s="1">
        <f t="shared" si="4"/>
        <v>0</v>
      </c>
      <c r="T8" s="1">
        <f t="shared" si="4"/>
        <v>0</v>
      </c>
      <c r="U8" s="1">
        <f t="shared" si="4"/>
        <v>0</v>
      </c>
      <c r="V8" s="1">
        <f t="shared" si="4"/>
        <v>0</v>
      </c>
      <c r="W8" s="1">
        <f t="shared" si="4"/>
        <v>0</v>
      </c>
      <c r="X8" s="1">
        <f t="shared" si="4"/>
        <v>0</v>
      </c>
      <c r="Y8" s="1">
        <f t="shared" si="4"/>
        <v>0</v>
      </c>
      <c r="Z8" s="1">
        <f t="shared" si="4"/>
        <v>0</v>
      </c>
      <c r="AA8" s="1">
        <f t="shared" si="4"/>
        <v>0</v>
      </c>
      <c r="AB8" s="1">
        <f t="shared" si="4"/>
        <v>0</v>
      </c>
      <c r="AC8" s="1">
        <f t="shared" si="4"/>
        <v>0</v>
      </c>
    </row>
    <row r="9" spans="1:29" x14ac:dyDescent="0.2">
      <c r="B9" s="4" t="s">
        <v>33</v>
      </c>
      <c r="C9" s="1">
        <f t="shared" ref="C9:AC9" si="5">C34+C22</f>
        <v>0</v>
      </c>
      <c r="D9" s="1">
        <f t="shared" si="5"/>
        <v>0</v>
      </c>
      <c r="E9" s="1">
        <f t="shared" si="5"/>
        <v>0</v>
      </c>
      <c r="F9" s="1">
        <f t="shared" si="5"/>
        <v>0</v>
      </c>
      <c r="G9" s="1">
        <f t="shared" si="5"/>
        <v>0</v>
      </c>
      <c r="H9" s="1">
        <f t="shared" si="5"/>
        <v>0</v>
      </c>
      <c r="I9" s="1">
        <f t="shared" si="5"/>
        <v>0</v>
      </c>
      <c r="J9" s="1">
        <f t="shared" si="5"/>
        <v>0</v>
      </c>
      <c r="K9" s="1">
        <f t="shared" si="5"/>
        <v>0</v>
      </c>
      <c r="L9" s="1">
        <f t="shared" si="5"/>
        <v>0</v>
      </c>
      <c r="M9" s="1">
        <f t="shared" si="5"/>
        <v>0</v>
      </c>
      <c r="N9" s="1">
        <f t="shared" si="5"/>
        <v>0</v>
      </c>
      <c r="O9" s="1">
        <f t="shared" si="5"/>
        <v>0</v>
      </c>
      <c r="P9" s="1">
        <f t="shared" si="5"/>
        <v>0</v>
      </c>
      <c r="Q9" s="1">
        <f t="shared" si="5"/>
        <v>0</v>
      </c>
      <c r="R9" s="1">
        <f t="shared" si="5"/>
        <v>0</v>
      </c>
      <c r="S9" s="1">
        <f t="shared" si="5"/>
        <v>0</v>
      </c>
      <c r="T9" s="1">
        <f t="shared" si="5"/>
        <v>0</v>
      </c>
      <c r="U9" s="1">
        <f t="shared" si="5"/>
        <v>0</v>
      </c>
      <c r="V9" s="1">
        <f t="shared" si="5"/>
        <v>0</v>
      </c>
      <c r="W9" s="1">
        <f t="shared" si="5"/>
        <v>0</v>
      </c>
      <c r="X9" s="1">
        <f t="shared" si="5"/>
        <v>0</v>
      </c>
      <c r="Y9" s="1">
        <f t="shared" si="5"/>
        <v>0</v>
      </c>
      <c r="Z9" s="1">
        <f t="shared" si="5"/>
        <v>0</v>
      </c>
      <c r="AA9" s="1">
        <f t="shared" si="5"/>
        <v>0</v>
      </c>
      <c r="AB9" s="1">
        <f t="shared" si="5"/>
        <v>0</v>
      </c>
      <c r="AC9" s="1">
        <f t="shared" si="5"/>
        <v>0</v>
      </c>
    </row>
    <row r="10" spans="1:29" s="8" customFormat="1" x14ac:dyDescent="0.2">
      <c r="B10" s="7" t="s">
        <v>34</v>
      </c>
      <c r="C10" s="9">
        <f>C4+SUM(C8,C9)</f>
        <v>831023.66666666674</v>
      </c>
      <c r="D10" s="9">
        <f t="shared" ref="D10:AC10" si="6">D4+SUM(D8,D9)</f>
        <v>840393</v>
      </c>
      <c r="E10" s="9">
        <f t="shared" si="6"/>
        <v>849567.75</v>
      </c>
      <c r="F10" s="9">
        <f t="shared" si="6"/>
        <v>858633.66666666651</v>
      </c>
      <c r="G10" s="9">
        <f t="shared" si="6"/>
        <v>867813.83333333337</v>
      </c>
      <c r="H10" s="9">
        <f t="shared" si="6"/>
        <v>877074.5</v>
      </c>
      <c r="I10" s="9">
        <f t="shared" si="6"/>
        <v>886321.75000000012</v>
      </c>
      <c r="J10" s="9">
        <f t="shared" si="6"/>
        <v>895573.66666666663</v>
      </c>
      <c r="K10" s="9">
        <f t="shared" si="6"/>
        <v>904825.91666666663</v>
      </c>
      <c r="L10" s="9">
        <f t="shared" si="6"/>
        <v>914017.16666666674</v>
      </c>
      <c r="M10" s="9">
        <f t="shared" si="6"/>
        <v>923176</v>
      </c>
      <c r="N10" s="9">
        <f t="shared" si="6"/>
        <v>932272.08333333349</v>
      </c>
      <c r="O10" s="9">
        <f t="shared" si="6"/>
        <v>941303.41666666663</v>
      </c>
      <c r="P10" s="9">
        <f t="shared" si="6"/>
        <v>950258.83333333337</v>
      </c>
      <c r="Q10" s="9">
        <f t="shared" si="6"/>
        <v>959164.66666666686</v>
      </c>
      <c r="R10" s="9">
        <f t="shared" si="6"/>
        <v>968016.08333333337</v>
      </c>
      <c r="S10" s="9">
        <f t="shared" si="6"/>
        <v>976868.66666666674</v>
      </c>
      <c r="T10" s="9">
        <f t="shared" si="6"/>
        <v>985778</v>
      </c>
      <c r="U10" s="9">
        <f t="shared" si="6"/>
        <v>994680</v>
      </c>
      <c r="V10" s="9">
        <f t="shared" si="6"/>
        <v>1003601.4166666667</v>
      </c>
      <c r="W10" s="9">
        <f t="shared" si="6"/>
        <v>1012544.25</v>
      </c>
      <c r="X10" s="9">
        <f t="shared" si="6"/>
        <v>1021476.5</v>
      </c>
      <c r="Y10" s="9">
        <f t="shared" si="6"/>
        <v>1030361.5000000001</v>
      </c>
      <c r="Z10" s="9">
        <f t="shared" si="6"/>
        <v>1039146.1666666666</v>
      </c>
      <c r="AA10" s="9">
        <f t="shared" si="6"/>
        <v>1047807.0833333335</v>
      </c>
      <c r="AB10" s="9">
        <f t="shared" si="6"/>
        <v>1056307.5</v>
      </c>
      <c r="AC10" s="9">
        <f t="shared" si="6"/>
        <v>1064609.666666667</v>
      </c>
    </row>
    <row r="11" spans="1:29" ht="4.5" customHeight="1" x14ac:dyDescent="0.2">
      <c r="B11" s="4"/>
    </row>
    <row r="12" spans="1:29" ht="4.5" customHeight="1" x14ac:dyDescent="0.2"/>
    <row r="13" spans="1:29" s="8" customFormat="1" x14ac:dyDescent="0.2">
      <c r="B13" s="8" t="s">
        <v>35</v>
      </c>
      <c r="C13" s="6">
        <v>2024</v>
      </c>
      <c r="D13" s="6">
        <v>2025</v>
      </c>
      <c r="E13" s="6">
        <v>2026</v>
      </c>
      <c r="F13" s="6">
        <v>2027</v>
      </c>
      <c r="G13" s="6">
        <v>2028</v>
      </c>
      <c r="H13" s="6">
        <v>2029</v>
      </c>
      <c r="I13" s="6">
        <v>2030</v>
      </c>
      <c r="J13" s="6">
        <v>2031</v>
      </c>
      <c r="K13" s="6">
        <v>2032</v>
      </c>
      <c r="L13" s="6">
        <v>2033</v>
      </c>
      <c r="M13" s="6">
        <v>2034</v>
      </c>
      <c r="N13" s="6">
        <v>2035</v>
      </c>
      <c r="O13" s="6">
        <v>2036</v>
      </c>
      <c r="P13" s="6">
        <v>2037</v>
      </c>
      <c r="Q13" s="6">
        <v>2038</v>
      </c>
      <c r="R13" s="6">
        <v>2039</v>
      </c>
      <c r="S13" s="6">
        <v>2040</v>
      </c>
      <c r="T13" s="6">
        <v>2041</v>
      </c>
      <c r="U13" s="6">
        <v>2042</v>
      </c>
      <c r="V13" s="6">
        <v>2043</v>
      </c>
      <c r="W13" s="6">
        <v>2044</v>
      </c>
      <c r="X13" s="6">
        <v>2045</v>
      </c>
      <c r="Y13" s="6">
        <v>2046</v>
      </c>
      <c r="Z13" s="6">
        <v>2047</v>
      </c>
      <c r="AA13" s="6">
        <v>2048</v>
      </c>
      <c r="AB13" s="6">
        <v>2049</v>
      </c>
      <c r="AC13" s="6">
        <v>2050</v>
      </c>
    </row>
    <row r="14" spans="1:29" x14ac:dyDescent="0.2">
      <c r="B14" s="5" t="s">
        <v>36</v>
      </c>
      <c r="C14" s="1">
        <v>463924.79620406282</v>
      </c>
      <c r="D14" s="1">
        <v>469155.29231576755</v>
      </c>
      <c r="E14" s="1">
        <v>474277.16091554658</v>
      </c>
      <c r="F14" s="1">
        <v>479338.27254291653</v>
      </c>
      <c r="G14" s="1">
        <v>484463.16503489052</v>
      </c>
      <c r="H14" s="1">
        <v>489632.9972170231</v>
      </c>
      <c r="I14" s="1">
        <v>494795.3394507959</v>
      </c>
      <c r="J14" s="1">
        <v>499960.28688399796</v>
      </c>
      <c r="K14" s="1">
        <v>505125.42040287377</v>
      </c>
      <c r="L14" s="1">
        <v>510256.50024349277</v>
      </c>
      <c r="M14" s="1">
        <v>515369.48325236054</v>
      </c>
      <c r="N14" s="1">
        <v>520447.43563318544</v>
      </c>
      <c r="O14" s="1">
        <v>525489.24087192619</v>
      </c>
      <c r="P14" s="1">
        <v>530488.66509851965</v>
      </c>
      <c r="Q14" s="1">
        <v>535460.40908117488</v>
      </c>
      <c r="R14" s="1">
        <v>540401.77457762545</v>
      </c>
      <c r="S14" s="1">
        <v>545343.79137393343</v>
      </c>
      <c r="T14" s="1">
        <v>550317.48925616068</v>
      </c>
      <c r="U14" s="1">
        <v>555287.09325357014</v>
      </c>
      <c r="V14" s="1">
        <v>560267.53674146312</v>
      </c>
      <c r="W14" s="1">
        <v>565259.93623388058</v>
      </c>
      <c r="X14" s="1">
        <v>570246.42750616325</v>
      </c>
      <c r="Y14" s="1">
        <v>575206.54113422264</v>
      </c>
      <c r="Z14" s="1">
        <v>580110.64297454793</v>
      </c>
      <c r="AA14" s="1">
        <v>584945.66050857375</v>
      </c>
      <c r="AB14" s="1">
        <v>589691.07779079268</v>
      </c>
      <c r="AC14" s="1">
        <v>594325.82061867707</v>
      </c>
    </row>
    <row r="15" spans="1:29" x14ac:dyDescent="0.2">
      <c r="B15" s="4" t="s">
        <v>37</v>
      </c>
      <c r="C15" s="1">
        <f t="shared" ref="C15:AC15" si="7">-C43</f>
        <v>0</v>
      </c>
      <c r="D15" s="1">
        <f t="shared" si="7"/>
        <v>0</v>
      </c>
      <c r="E15" s="1">
        <f t="shared" si="7"/>
        <v>0</v>
      </c>
      <c r="F15" s="1">
        <f t="shared" si="7"/>
        <v>0</v>
      </c>
      <c r="G15" s="1">
        <f t="shared" si="7"/>
        <v>0</v>
      </c>
      <c r="H15" s="1">
        <f t="shared" si="7"/>
        <v>0</v>
      </c>
      <c r="I15" s="1">
        <f t="shared" si="7"/>
        <v>0</v>
      </c>
      <c r="J15" s="1">
        <f t="shared" si="7"/>
        <v>0</v>
      </c>
      <c r="K15" s="1">
        <f t="shared" si="7"/>
        <v>0</v>
      </c>
      <c r="L15" s="1">
        <f t="shared" si="7"/>
        <v>0</v>
      </c>
      <c r="M15" s="1">
        <f t="shared" si="7"/>
        <v>0</v>
      </c>
      <c r="N15" s="1">
        <f t="shared" si="7"/>
        <v>0</v>
      </c>
      <c r="O15" s="1">
        <f t="shared" si="7"/>
        <v>0</v>
      </c>
      <c r="P15" s="1">
        <f t="shared" si="7"/>
        <v>0</v>
      </c>
      <c r="Q15" s="1">
        <f t="shared" si="7"/>
        <v>0</v>
      </c>
      <c r="R15" s="1">
        <f t="shared" si="7"/>
        <v>0</v>
      </c>
      <c r="S15" s="1">
        <f t="shared" si="7"/>
        <v>0</v>
      </c>
      <c r="T15" s="1">
        <f t="shared" si="7"/>
        <v>0</v>
      </c>
      <c r="U15" s="1">
        <f t="shared" si="7"/>
        <v>0</v>
      </c>
      <c r="V15" s="1">
        <f t="shared" si="7"/>
        <v>0</v>
      </c>
      <c r="W15" s="1">
        <f t="shared" si="7"/>
        <v>0</v>
      </c>
      <c r="X15" s="1">
        <f t="shared" si="7"/>
        <v>0</v>
      </c>
      <c r="Y15" s="1">
        <f t="shared" si="7"/>
        <v>0</v>
      </c>
      <c r="Z15" s="1">
        <f t="shared" si="7"/>
        <v>0</v>
      </c>
      <c r="AA15" s="1">
        <f t="shared" si="7"/>
        <v>0</v>
      </c>
      <c r="AB15" s="1">
        <f t="shared" si="7"/>
        <v>0</v>
      </c>
      <c r="AC15" s="1">
        <f t="shared" si="7"/>
        <v>0</v>
      </c>
    </row>
    <row r="16" spans="1:29" x14ac:dyDescent="0.2">
      <c r="B16" s="4" t="s">
        <v>38</v>
      </c>
      <c r="C16" s="1">
        <f t="shared" ref="C16:AC16" si="8">-C59</f>
        <v>0</v>
      </c>
      <c r="D16" s="1">
        <f t="shared" si="8"/>
        <v>0</v>
      </c>
      <c r="E16" s="1">
        <f t="shared" si="8"/>
        <v>0</v>
      </c>
      <c r="F16" s="1">
        <f t="shared" si="8"/>
        <v>0</v>
      </c>
      <c r="G16" s="1">
        <f t="shared" si="8"/>
        <v>0</v>
      </c>
      <c r="H16" s="1">
        <f t="shared" si="8"/>
        <v>0</v>
      </c>
      <c r="I16" s="1">
        <f t="shared" si="8"/>
        <v>0</v>
      </c>
      <c r="J16" s="1">
        <f t="shared" si="8"/>
        <v>0</v>
      </c>
      <c r="K16" s="1">
        <f t="shared" si="8"/>
        <v>0</v>
      </c>
      <c r="L16" s="1">
        <f t="shared" si="8"/>
        <v>0</v>
      </c>
      <c r="M16" s="1">
        <f t="shared" si="8"/>
        <v>0</v>
      </c>
      <c r="N16" s="1">
        <f t="shared" si="8"/>
        <v>0</v>
      </c>
      <c r="O16" s="1">
        <f t="shared" si="8"/>
        <v>0</v>
      </c>
      <c r="P16" s="1">
        <f t="shared" si="8"/>
        <v>0</v>
      </c>
      <c r="Q16" s="1">
        <f t="shared" si="8"/>
        <v>0</v>
      </c>
      <c r="R16" s="1">
        <f t="shared" si="8"/>
        <v>0</v>
      </c>
      <c r="S16" s="1">
        <f t="shared" si="8"/>
        <v>0</v>
      </c>
      <c r="T16" s="1">
        <f t="shared" si="8"/>
        <v>0</v>
      </c>
      <c r="U16" s="1">
        <f t="shared" si="8"/>
        <v>0</v>
      </c>
      <c r="V16" s="1">
        <f t="shared" si="8"/>
        <v>0</v>
      </c>
      <c r="W16" s="1">
        <f t="shared" si="8"/>
        <v>0</v>
      </c>
      <c r="X16" s="1">
        <f t="shared" si="8"/>
        <v>0</v>
      </c>
      <c r="Y16" s="1">
        <f t="shared" si="8"/>
        <v>0</v>
      </c>
      <c r="Z16" s="1">
        <f t="shared" si="8"/>
        <v>0</v>
      </c>
      <c r="AA16" s="1">
        <f t="shared" si="8"/>
        <v>0</v>
      </c>
      <c r="AB16" s="1">
        <f t="shared" si="8"/>
        <v>0</v>
      </c>
      <c r="AC16" s="1">
        <f t="shared" si="8"/>
        <v>0</v>
      </c>
    </row>
    <row r="17" spans="2:29" x14ac:dyDescent="0.2">
      <c r="B17" t="s">
        <v>39</v>
      </c>
      <c r="C17" s="1">
        <f>C14+SUM(C15,C16)</f>
        <v>463924.79620406282</v>
      </c>
      <c r="D17" s="1">
        <f t="shared" ref="D17:AC17" si="9">D14+SUM(D15,D16)</f>
        <v>469155.29231576755</v>
      </c>
      <c r="E17" s="1">
        <f t="shared" si="9"/>
        <v>474277.16091554658</v>
      </c>
      <c r="F17" s="1">
        <f t="shared" si="9"/>
        <v>479338.27254291653</v>
      </c>
      <c r="G17" s="1">
        <f t="shared" si="9"/>
        <v>484463.16503489052</v>
      </c>
      <c r="H17" s="1">
        <f t="shared" si="9"/>
        <v>489632.9972170231</v>
      </c>
      <c r="I17" s="1">
        <f t="shared" si="9"/>
        <v>494795.3394507959</v>
      </c>
      <c r="J17" s="1">
        <f t="shared" si="9"/>
        <v>499960.28688399796</v>
      </c>
      <c r="K17" s="1">
        <f t="shared" si="9"/>
        <v>505125.42040287377</v>
      </c>
      <c r="L17" s="1">
        <f t="shared" si="9"/>
        <v>510256.50024349277</v>
      </c>
      <c r="M17" s="1">
        <f t="shared" si="9"/>
        <v>515369.48325236054</v>
      </c>
      <c r="N17" s="1">
        <f t="shared" si="9"/>
        <v>520447.43563318544</v>
      </c>
      <c r="O17" s="1">
        <f t="shared" si="9"/>
        <v>525489.24087192619</v>
      </c>
      <c r="P17" s="1">
        <f t="shared" si="9"/>
        <v>530488.66509851965</v>
      </c>
      <c r="Q17" s="1">
        <f t="shared" si="9"/>
        <v>535460.40908117488</v>
      </c>
      <c r="R17" s="1">
        <f t="shared" si="9"/>
        <v>540401.77457762545</v>
      </c>
      <c r="S17" s="1">
        <f t="shared" si="9"/>
        <v>545343.79137393343</v>
      </c>
      <c r="T17" s="1">
        <f t="shared" si="9"/>
        <v>550317.48925616068</v>
      </c>
      <c r="U17" s="1">
        <f t="shared" si="9"/>
        <v>555287.09325357014</v>
      </c>
      <c r="V17" s="1">
        <f t="shared" si="9"/>
        <v>560267.53674146312</v>
      </c>
      <c r="W17" s="1">
        <f t="shared" si="9"/>
        <v>565259.93623388058</v>
      </c>
      <c r="X17" s="1">
        <f t="shared" si="9"/>
        <v>570246.42750616325</v>
      </c>
      <c r="Y17" s="1">
        <f t="shared" si="9"/>
        <v>575206.54113422264</v>
      </c>
      <c r="Z17" s="1">
        <f t="shared" si="9"/>
        <v>580110.64297454793</v>
      </c>
      <c r="AA17" s="1">
        <f t="shared" si="9"/>
        <v>584945.66050857375</v>
      </c>
      <c r="AB17" s="1">
        <f t="shared" si="9"/>
        <v>589691.07779079268</v>
      </c>
      <c r="AC17" s="1">
        <f t="shared" si="9"/>
        <v>594325.82061867707</v>
      </c>
    </row>
    <row r="18" spans="2:29" ht="4.5" customHeight="1" x14ac:dyDescent="0.2"/>
    <row r="19" spans="2:29" s="8" customFormat="1" x14ac:dyDescent="0.2">
      <c r="B19" s="8" t="s">
        <v>40</v>
      </c>
      <c r="C19" s="6">
        <v>2024</v>
      </c>
      <c r="D19" s="6">
        <v>2025</v>
      </c>
      <c r="E19" s="6">
        <v>2026</v>
      </c>
      <c r="F19" s="6">
        <v>2027</v>
      </c>
      <c r="G19" s="6">
        <v>2028</v>
      </c>
      <c r="H19" s="6">
        <v>2029</v>
      </c>
      <c r="I19" s="6">
        <v>2030</v>
      </c>
      <c r="J19" s="6">
        <v>2031</v>
      </c>
      <c r="K19" s="6">
        <v>2032</v>
      </c>
      <c r="L19" s="6">
        <v>2033</v>
      </c>
      <c r="M19" s="6">
        <v>2034</v>
      </c>
      <c r="N19" s="6">
        <v>2035</v>
      </c>
      <c r="O19" s="6">
        <v>2036</v>
      </c>
      <c r="P19" s="6">
        <v>2037</v>
      </c>
      <c r="Q19" s="6">
        <v>2038</v>
      </c>
      <c r="R19" s="6">
        <v>2039</v>
      </c>
      <c r="S19" s="6">
        <v>2040</v>
      </c>
      <c r="T19" s="6">
        <v>2041</v>
      </c>
      <c r="U19" s="6">
        <v>2042</v>
      </c>
      <c r="V19" s="6">
        <v>2043</v>
      </c>
      <c r="W19" s="6">
        <v>2044</v>
      </c>
      <c r="X19" s="6">
        <v>2045</v>
      </c>
      <c r="Y19" s="6">
        <v>2046</v>
      </c>
      <c r="Z19" s="6">
        <v>2047</v>
      </c>
      <c r="AA19" s="6">
        <v>2048</v>
      </c>
      <c r="AB19" s="6">
        <v>2049</v>
      </c>
      <c r="AC19" s="6">
        <v>2050</v>
      </c>
    </row>
    <row r="20" spans="2:29" x14ac:dyDescent="0.2">
      <c r="B20" s="5" t="s">
        <v>36</v>
      </c>
      <c r="C20" s="1">
        <f t="shared" ref="C20:AC20" si="10">C14</f>
        <v>463924.79620406282</v>
      </c>
      <c r="D20" s="1">
        <f t="shared" si="10"/>
        <v>469155.29231576755</v>
      </c>
      <c r="E20" s="1">
        <f t="shared" si="10"/>
        <v>474277.16091554658</v>
      </c>
      <c r="F20" s="1">
        <f t="shared" si="10"/>
        <v>479338.27254291653</v>
      </c>
      <c r="G20" s="1">
        <f t="shared" si="10"/>
        <v>484463.16503489052</v>
      </c>
      <c r="H20" s="1">
        <f t="shared" si="10"/>
        <v>489632.9972170231</v>
      </c>
      <c r="I20" s="1">
        <f t="shared" si="10"/>
        <v>494795.3394507959</v>
      </c>
      <c r="J20" s="1">
        <f t="shared" si="10"/>
        <v>499960.28688399796</v>
      </c>
      <c r="K20" s="1">
        <f t="shared" si="10"/>
        <v>505125.42040287377</v>
      </c>
      <c r="L20" s="1">
        <f t="shared" si="10"/>
        <v>510256.50024349277</v>
      </c>
      <c r="M20" s="1">
        <f t="shared" si="10"/>
        <v>515369.48325236054</v>
      </c>
      <c r="N20" s="1">
        <f t="shared" si="10"/>
        <v>520447.43563318544</v>
      </c>
      <c r="O20" s="1">
        <f t="shared" si="10"/>
        <v>525489.24087192619</v>
      </c>
      <c r="P20" s="1">
        <f t="shared" si="10"/>
        <v>530488.66509851965</v>
      </c>
      <c r="Q20" s="1">
        <f t="shared" si="10"/>
        <v>535460.40908117488</v>
      </c>
      <c r="R20" s="1">
        <f t="shared" si="10"/>
        <v>540401.77457762545</v>
      </c>
      <c r="S20" s="1">
        <f t="shared" si="10"/>
        <v>545343.79137393343</v>
      </c>
      <c r="T20" s="1">
        <f t="shared" si="10"/>
        <v>550317.48925616068</v>
      </c>
      <c r="U20" s="1">
        <f t="shared" si="10"/>
        <v>555287.09325357014</v>
      </c>
      <c r="V20" s="1">
        <f t="shared" si="10"/>
        <v>560267.53674146312</v>
      </c>
      <c r="W20" s="1">
        <f t="shared" si="10"/>
        <v>565259.93623388058</v>
      </c>
      <c r="X20" s="1">
        <f t="shared" si="10"/>
        <v>570246.42750616325</v>
      </c>
      <c r="Y20" s="1">
        <f t="shared" si="10"/>
        <v>575206.54113422264</v>
      </c>
      <c r="Z20" s="1">
        <f t="shared" si="10"/>
        <v>580110.64297454793</v>
      </c>
      <c r="AA20" s="1">
        <f t="shared" si="10"/>
        <v>584945.66050857375</v>
      </c>
      <c r="AB20" s="1">
        <f t="shared" si="10"/>
        <v>589691.07779079268</v>
      </c>
      <c r="AC20" s="1">
        <f t="shared" si="10"/>
        <v>594325.82061867707</v>
      </c>
    </row>
    <row r="21" spans="2:29" x14ac:dyDescent="0.2">
      <c r="B21" s="4" t="s">
        <v>41</v>
      </c>
      <c r="C21" s="1">
        <f t="shared" ref="C21:AC21" si="11">-C44</f>
        <v>0</v>
      </c>
      <c r="D21" s="1">
        <f t="shared" si="11"/>
        <v>0</v>
      </c>
      <c r="E21" s="1">
        <f t="shared" si="11"/>
        <v>0</v>
      </c>
      <c r="F21" s="1">
        <f t="shared" si="11"/>
        <v>0</v>
      </c>
      <c r="G21" s="1">
        <f t="shared" si="11"/>
        <v>0</v>
      </c>
      <c r="H21" s="1">
        <f t="shared" si="11"/>
        <v>0</v>
      </c>
      <c r="I21" s="1">
        <f t="shared" si="11"/>
        <v>0</v>
      </c>
      <c r="J21" s="1">
        <f t="shared" si="11"/>
        <v>0</v>
      </c>
      <c r="K21" s="1">
        <f t="shared" si="11"/>
        <v>0</v>
      </c>
      <c r="L21" s="1">
        <f t="shared" si="11"/>
        <v>0</v>
      </c>
      <c r="M21" s="1">
        <f t="shared" si="11"/>
        <v>0</v>
      </c>
      <c r="N21" s="1">
        <f t="shared" si="11"/>
        <v>0</v>
      </c>
      <c r="O21" s="1">
        <f t="shared" si="11"/>
        <v>0</v>
      </c>
      <c r="P21" s="1">
        <f t="shared" si="11"/>
        <v>0</v>
      </c>
      <c r="Q21" s="1">
        <f t="shared" si="11"/>
        <v>0</v>
      </c>
      <c r="R21" s="1">
        <f t="shared" si="11"/>
        <v>0</v>
      </c>
      <c r="S21" s="1">
        <f t="shared" si="11"/>
        <v>0</v>
      </c>
      <c r="T21" s="1">
        <f t="shared" si="11"/>
        <v>0</v>
      </c>
      <c r="U21" s="1">
        <f t="shared" si="11"/>
        <v>0</v>
      </c>
      <c r="V21" s="1">
        <f t="shared" si="11"/>
        <v>0</v>
      </c>
      <c r="W21" s="1">
        <f t="shared" si="11"/>
        <v>0</v>
      </c>
      <c r="X21" s="1">
        <f t="shared" si="11"/>
        <v>0</v>
      </c>
      <c r="Y21" s="1">
        <f t="shared" si="11"/>
        <v>0</v>
      </c>
      <c r="Z21" s="1">
        <f t="shared" si="11"/>
        <v>0</v>
      </c>
      <c r="AA21" s="1">
        <f t="shared" si="11"/>
        <v>0</v>
      </c>
      <c r="AB21" s="1">
        <f t="shared" si="11"/>
        <v>0</v>
      </c>
      <c r="AC21" s="1">
        <f t="shared" si="11"/>
        <v>0</v>
      </c>
    </row>
    <row r="22" spans="2:29" x14ac:dyDescent="0.2">
      <c r="B22" s="4" t="s">
        <v>42</v>
      </c>
      <c r="C22" s="1">
        <f t="shared" ref="C22:AC22" si="12">-C60</f>
        <v>0</v>
      </c>
      <c r="D22" s="1">
        <f t="shared" si="12"/>
        <v>0</v>
      </c>
      <c r="E22" s="1">
        <f t="shared" si="12"/>
        <v>0</v>
      </c>
      <c r="F22" s="1">
        <f t="shared" si="12"/>
        <v>0</v>
      </c>
      <c r="G22" s="1">
        <f t="shared" si="12"/>
        <v>0</v>
      </c>
      <c r="H22" s="1">
        <f t="shared" si="12"/>
        <v>0</v>
      </c>
      <c r="I22" s="1">
        <f t="shared" si="12"/>
        <v>0</v>
      </c>
      <c r="J22" s="1">
        <f t="shared" si="12"/>
        <v>0</v>
      </c>
      <c r="K22" s="1">
        <f t="shared" si="12"/>
        <v>0</v>
      </c>
      <c r="L22" s="1">
        <f t="shared" si="12"/>
        <v>0</v>
      </c>
      <c r="M22" s="1">
        <f t="shared" si="12"/>
        <v>0</v>
      </c>
      <c r="N22" s="1">
        <f t="shared" si="12"/>
        <v>0</v>
      </c>
      <c r="O22" s="1">
        <f t="shared" si="12"/>
        <v>0</v>
      </c>
      <c r="P22" s="1">
        <f t="shared" si="12"/>
        <v>0</v>
      </c>
      <c r="Q22" s="1">
        <f t="shared" si="12"/>
        <v>0</v>
      </c>
      <c r="R22" s="1">
        <f t="shared" si="12"/>
        <v>0</v>
      </c>
      <c r="S22" s="1">
        <f t="shared" si="12"/>
        <v>0</v>
      </c>
      <c r="T22" s="1">
        <f t="shared" si="12"/>
        <v>0</v>
      </c>
      <c r="U22" s="1">
        <f t="shared" si="12"/>
        <v>0</v>
      </c>
      <c r="V22" s="1">
        <f t="shared" si="12"/>
        <v>0</v>
      </c>
      <c r="W22" s="1">
        <f t="shared" si="12"/>
        <v>0</v>
      </c>
      <c r="X22" s="1">
        <f t="shared" si="12"/>
        <v>0</v>
      </c>
      <c r="Y22" s="1">
        <f t="shared" si="12"/>
        <v>0</v>
      </c>
      <c r="Z22" s="1">
        <f t="shared" si="12"/>
        <v>0</v>
      </c>
      <c r="AA22" s="1">
        <f t="shared" si="12"/>
        <v>0</v>
      </c>
      <c r="AB22" s="1">
        <f t="shared" si="12"/>
        <v>0</v>
      </c>
      <c r="AC22" s="1">
        <f t="shared" si="12"/>
        <v>0</v>
      </c>
    </row>
    <row r="23" spans="2:29" x14ac:dyDescent="0.2">
      <c r="B23" t="s">
        <v>43</v>
      </c>
      <c r="C23" s="1">
        <f>C20+SUM(C21,C22)</f>
        <v>463924.79620406282</v>
      </c>
      <c r="D23" s="1">
        <f t="shared" ref="D23:AC23" si="13">D20+SUM(D21,D22)</f>
        <v>469155.29231576755</v>
      </c>
      <c r="E23" s="1">
        <f t="shared" si="13"/>
        <v>474277.16091554658</v>
      </c>
      <c r="F23" s="1">
        <f t="shared" si="13"/>
        <v>479338.27254291653</v>
      </c>
      <c r="G23" s="1">
        <f t="shared" si="13"/>
        <v>484463.16503489052</v>
      </c>
      <c r="H23" s="1">
        <f t="shared" si="13"/>
        <v>489632.9972170231</v>
      </c>
      <c r="I23" s="1">
        <f t="shared" si="13"/>
        <v>494795.3394507959</v>
      </c>
      <c r="J23" s="1">
        <f t="shared" si="13"/>
        <v>499960.28688399796</v>
      </c>
      <c r="K23" s="1">
        <f t="shared" si="13"/>
        <v>505125.42040287377</v>
      </c>
      <c r="L23" s="1">
        <f t="shared" si="13"/>
        <v>510256.50024349277</v>
      </c>
      <c r="M23" s="1">
        <f t="shared" si="13"/>
        <v>515369.48325236054</v>
      </c>
      <c r="N23" s="1">
        <f t="shared" si="13"/>
        <v>520447.43563318544</v>
      </c>
      <c r="O23" s="1">
        <f t="shared" si="13"/>
        <v>525489.24087192619</v>
      </c>
      <c r="P23" s="1">
        <f t="shared" si="13"/>
        <v>530488.66509851965</v>
      </c>
      <c r="Q23" s="1">
        <f t="shared" si="13"/>
        <v>535460.40908117488</v>
      </c>
      <c r="R23" s="1">
        <f t="shared" si="13"/>
        <v>540401.77457762545</v>
      </c>
      <c r="S23" s="1">
        <f t="shared" si="13"/>
        <v>545343.79137393343</v>
      </c>
      <c r="T23" s="1">
        <f t="shared" si="13"/>
        <v>550317.48925616068</v>
      </c>
      <c r="U23" s="1">
        <f t="shared" si="13"/>
        <v>555287.09325357014</v>
      </c>
      <c r="V23" s="1">
        <f t="shared" si="13"/>
        <v>560267.53674146312</v>
      </c>
      <c r="W23" s="1">
        <f t="shared" si="13"/>
        <v>565259.93623388058</v>
      </c>
      <c r="X23" s="1">
        <f t="shared" si="13"/>
        <v>570246.42750616325</v>
      </c>
      <c r="Y23" s="1">
        <f t="shared" si="13"/>
        <v>575206.54113422264</v>
      </c>
      <c r="Z23" s="1">
        <f t="shared" si="13"/>
        <v>580110.64297454793</v>
      </c>
      <c r="AA23" s="1">
        <f t="shared" si="13"/>
        <v>584945.66050857375</v>
      </c>
      <c r="AB23" s="1">
        <f t="shared" si="13"/>
        <v>589691.07779079268</v>
      </c>
      <c r="AC23" s="1">
        <f t="shared" si="13"/>
        <v>594325.82061867707</v>
      </c>
    </row>
    <row r="24" spans="2:29" ht="3" customHeight="1" x14ac:dyDescent="0.2">
      <c r="B24" s="4"/>
    </row>
    <row r="25" spans="2:29" s="8" customFormat="1" x14ac:dyDescent="0.2">
      <c r="B25" s="8" t="s">
        <v>44</v>
      </c>
      <c r="C25" s="6">
        <v>2024</v>
      </c>
      <c r="D25" s="6">
        <v>2025</v>
      </c>
      <c r="E25" s="6">
        <v>2026</v>
      </c>
      <c r="F25" s="6">
        <v>2027</v>
      </c>
      <c r="G25" s="6">
        <v>2028</v>
      </c>
      <c r="H25" s="6">
        <v>2029</v>
      </c>
      <c r="I25" s="6">
        <v>2030</v>
      </c>
      <c r="J25" s="6">
        <v>2031</v>
      </c>
      <c r="K25" s="6">
        <v>2032</v>
      </c>
      <c r="L25" s="6">
        <v>2033</v>
      </c>
      <c r="M25" s="6">
        <v>2034</v>
      </c>
      <c r="N25" s="6">
        <v>2035</v>
      </c>
      <c r="O25" s="6">
        <v>2036</v>
      </c>
      <c r="P25" s="6">
        <v>2037</v>
      </c>
      <c r="Q25" s="6">
        <v>2038</v>
      </c>
      <c r="R25" s="6">
        <v>2039</v>
      </c>
      <c r="S25" s="6">
        <v>2040</v>
      </c>
      <c r="T25" s="6">
        <v>2041</v>
      </c>
      <c r="U25" s="6">
        <v>2042</v>
      </c>
      <c r="V25" s="6">
        <v>2043</v>
      </c>
      <c r="W25" s="6">
        <v>2044</v>
      </c>
      <c r="X25" s="6">
        <v>2045</v>
      </c>
      <c r="Y25" s="6">
        <v>2046</v>
      </c>
      <c r="Z25" s="6">
        <v>2047</v>
      </c>
      <c r="AA25" s="6">
        <v>2048</v>
      </c>
      <c r="AB25" s="6">
        <v>2049</v>
      </c>
      <c r="AC25" s="6">
        <v>2050</v>
      </c>
    </row>
    <row r="26" spans="2:29" x14ac:dyDescent="0.2">
      <c r="B26" s="5" t="s">
        <v>45</v>
      </c>
      <c r="C26" s="1">
        <v>367098.87046260387</v>
      </c>
      <c r="D26" s="1">
        <v>371237.70768423245</v>
      </c>
      <c r="E26" s="1">
        <v>375290.58908445347</v>
      </c>
      <c r="F26" s="1">
        <v>379295.39412375004</v>
      </c>
      <c r="G26" s="1">
        <v>383350.66829844285</v>
      </c>
      <c r="H26" s="1">
        <v>387441.50278297695</v>
      </c>
      <c r="I26" s="1">
        <v>391526.41054920421</v>
      </c>
      <c r="J26" s="1">
        <v>395613.37978266866</v>
      </c>
      <c r="K26" s="1">
        <v>399700.49626379285</v>
      </c>
      <c r="L26" s="1">
        <v>403760.66642317397</v>
      </c>
      <c r="M26" s="1">
        <v>407806.51674763951</v>
      </c>
      <c r="N26" s="1">
        <v>411824.64770014805</v>
      </c>
      <c r="O26" s="1">
        <v>415814.17579474044</v>
      </c>
      <c r="P26" s="1">
        <v>419770.16823481373</v>
      </c>
      <c r="Q26" s="1">
        <v>423704.25758549199</v>
      </c>
      <c r="R26" s="1">
        <v>427614.30875570793</v>
      </c>
      <c r="S26" s="1">
        <v>431524.87529273325</v>
      </c>
      <c r="T26" s="1">
        <v>435460.51074383932</v>
      </c>
      <c r="U26" s="1">
        <v>439392.9067464298</v>
      </c>
      <c r="V26" s="1">
        <v>443333.87992520363</v>
      </c>
      <c r="W26" s="1">
        <v>447284.31376611942</v>
      </c>
      <c r="X26" s="1">
        <v>451230.07249383675</v>
      </c>
      <c r="Y26" s="1">
        <v>455154.95886577747</v>
      </c>
      <c r="Z26" s="1">
        <v>459035.5236921187</v>
      </c>
      <c r="AA26" s="1">
        <v>462861.42282475968</v>
      </c>
      <c r="AB26" s="1">
        <v>466616.42220920738</v>
      </c>
      <c r="AC26" s="1">
        <v>470283.84604798979</v>
      </c>
    </row>
    <row r="27" spans="2:29" x14ac:dyDescent="0.2">
      <c r="B27" s="4" t="s">
        <v>46</v>
      </c>
      <c r="C27" s="1">
        <f t="shared" ref="C27:AC27" si="14">-C51</f>
        <v>0</v>
      </c>
      <c r="D27" s="1">
        <f t="shared" si="14"/>
        <v>0</v>
      </c>
      <c r="E27" s="1">
        <f t="shared" si="14"/>
        <v>0</v>
      </c>
      <c r="F27" s="1">
        <f t="shared" si="14"/>
        <v>0</v>
      </c>
      <c r="G27" s="1">
        <f t="shared" si="14"/>
        <v>0</v>
      </c>
      <c r="H27" s="1">
        <f t="shared" si="14"/>
        <v>0</v>
      </c>
      <c r="I27" s="1">
        <f t="shared" si="14"/>
        <v>0</v>
      </c>
      <c r="J27" s="1">
        <f t="shared" si="14"/>
        <v>0</v>
      </c>
      <c r="K27" s="1">
        <f t="shared" si="14"/>
        <v>0</v>
      </c>
      <c r="L27" s="1">
        <f t="shared" si="14"/>
        <v>0</v>
      </c>
      <c r="M27" s="1">
        <f t="shared" si="14"/>
        <v>0</v>
      </c>
      <c r="N27" s="1">
        <f t="shared" si="14"/>
        <v>0</v>
      </c>
      <c r="O27" s="1">
        <f t="shared" si="14"/>
        <v>0</v>
      </c>
      <c r="P27" s="1">
        <f t="shared" si="14"/>
        <v>0</v>
      </c>
      <c r="Q27" s="1">
        <f t="shared" si="14"/>
        <v>0</v>
      </c>
      <c r="R27" s="1">
        <f t="shared" si="14"/>
        <v>0</v>
      </c>
      <c r="S27" s="1">
        <f t="shared" si="14"/>
        <v>0</v>
      </c>
      <c r="T27" s="1">
        <f t="shared" si="14"/>
        <v>0</v>
      </c>
      <c r="U27" s="1">
        <f t="shared" si="14"/>
        <v>0</v>
      </c>
      <c r="V27" s="1">
        <f t="shared" si="14"/>
        <v>0</v>
      </c>
      <c r="W27" s="1">
        <f t="shared" si="14"/>
        <v>0</v>
      </c>
      <c r="X27" s="1">
        <f t="shared" si="14"/>
        <v>0</v>
      </c>
      <c r="Y27" s="1">
        <f t="shared" si="14"/>
        <v>0</v>
      </c>
      <c r="Z27" s="1">
        <f t="shared" si="14"/>
        <v>0</v>
      </c>
      <c r="AA27" s="1">
        <f t="shared" si="14"/>
        <v>0</v>
      </c>
      <c r="AB27" s="1">
        <f t="shared" si="14"/>
        <v>0</v>
      </c>
      <c r="AC27" s="1">
        <f t="shared" si="14"/>
        <v>0</v>
      </c>
    </row>
    <row r="28" spans="2:29" x14ac:dyDescent="0.2">
      <c r="B28" s="4" t="s">
        <v>47</v>
      </c>
      <c r="C28" s="1">
        <f t="shared" ref="C28:AC28" si="15">-C67</f>
        <v>0</v>
      </c>
      <c r="D28" s="1">
        <f t="shared" si="15"/>
        <v>0</v>
      </c>
      <c r="E28" s="1">
        <f t="shared" si="15"/>
        <v>0</v>
      </c>
      <c r="F28" s="1">
        <f t="shared" si="15"/>
        <v>0</v>
      </c>
      <c r="G28" s="1">
        <f t="shared" si="15"/>
        <v>0</v>
      </c>
      <c r="H28" s="1">
        <f t="shared" si="15"/>
        <v>0</v>
      </c>
      <c r="I28" s="1">
        <f t="shared" si="15"/>
        <v>0</v>
      </c>
      <c r="J28" s="1">
        <f t="shared" si="15"/>
        <v>0</v>
      </c>
      <c r="K28" s="1">
        <f t="shared" si="15"/>
        <v>0</v>
      </c>
      <c r="L28" s="1">
        <f t="shared" si="15"/>
        <v>0</v>
      </c>
      <c r="M28" s="1">
        <f t="shared" si="15"/>
        <v>0</v>
      </c>
      <c r="N28" s="1">
        <f t="shared" si="15"/>
        <v>0</v>
      </c>
      <c r="O28" s="1">
        <f t="shared" si="15"/>
        <v>0</v>
      </c>
      <c r="P28" s="1">
        <f t="shared" si="15"/>
        <v>0</v>
      </c>
      <c r="Q28" s="1">
        <f t="shared" si="15"/>
        <v>0</v>
      </c>
      <c r="R28" s="1">
        <f t="shared" si="15"/>
        <v>0</v>
      </c>
      <c r="S28" s="1">
        <f t="shared" si="15"/>
        <v>0</v>
      </c>
      <c r="T28" s="1">
        <f t="shared" si="15"/>
        <v>0</v>
      </c>
      <c r="U28" s="1">
        <f t="shared" si="15"/>
        <v>0</v>
      </c>
      <c r="V28" s="1">
        <f t="shared" si="15"/>
        <v>0</v>
      </c>
      <c r="W28" s="1">
        <f t="shared" si="15"/>
        <v>0</v>
      </c>
      <c r="X28" s="1">
        <f t="shared" si="15"/>
        <v>0</v>
      </c>
      <c r="Y28" s="1">
        <f t="shared" si="15"/>
        <v>0</v>
      </c>
      <c r="Z28" s="1">
        <f t="shared" si="15"/>
        <v>0</v>
      </c>
      <c r="AA28" s="1">
        <f t="shared" si="15"/>
        <v>0</v>
      </c>
      <c r="AB28" s="1">
        <f t="shared" si="15"/>
        <v>0</v>
      </c>
      <c r="AC28" s="1">
        <f t="shared" si="15"/>
        <v>0</v>
      </c>
    </row>
    <row r="29" spans="2:29" x14ac:dyDescent="0.2">
      <c r="B29" t="s">
        <v>48</v>
      </c>
      <c r="C29" s="1">
        <f>C26+SUM(C27,C28)</f>
        <v>367098.87046260387</v>
      </c>
      <c r="D29" s="1">
        <f t="shared" ref="D29:AC29" si="16">D26+SUM(D27,D28)</f>
        <v>371237.70768423245</v>
      </c>
      <c r="E29" s="1">
        <f t="shared" si="16"/>
        <v>375290.58908445347</v>
      </c>
      <c r="F29" s="1">
        <f t="shared" si="16"/>
        <v>379295.39412375004</v>
      </c>
      <c r="G29" s="1">
        <f t="shared" si="16"/>
        <v>383350.66829844285</v>
      </c>
      <c r="H29" s="1">
        <f t="shared" si="16"/>
        <v>387441.50278297695</v>
      </c>
      <c r="I29" s="1">
        <f t="shared" si="16"/>
        <v>391526.41054920421</v>
      </c>
      <c r="J29" s="1">
        <f t="shared" si="16"/>
        <v>395613.37978266866</v>
      </c>
      <c r="K29" s="1">
        <f t="shared" si="16"/>
        <v>399700.49626379285</v>
      </c>
      <c r="L29" s="1">
        <f t="shared" si="16"/>
        <v>403760.66642317397</v>
      </c>
      <c r="M29" s="1">
        <f t="shared" si="16"/>
        <v>407806.51674763951</v>
      </c>
      <c r="N29" s="1">
        <f t="shared" si="16"/>
        <v>411824.64770014805</v>
      </c>
      <c r="O29" s="1">
        <f t="shared" si="16"/>
        <v>415814.17579474044</v>
      </c>
      <c r="P29" s="1">
        <f t="shared" si="16"/>
        <v>419770.16823481373</v>
      </c>
      <c r="Q29" s="1">
        <f t="shared" si="16"/>
        <v>423704.25758549199</v>
      </c>
      <c r="R29" s="1">
        <f t="shared" si="16"/>
        <v>427614.30875570793</v>
      </c>
      <c r="S29" s="1">
        <f t="shared" si="16"/>
        <v>431524.87529273325</v>
      </c>
      <c r="T29" s="1">
        <f t="shared" si="16"/>
        <v>435460.51074383932</v>
      </c>
      <c r="U29" s="1">
        <f t="shared" si="16"/>
        <v>439392.9067464298</v>
      </c>
      <c r="V29" s="1">
        <f t="shared" si="16"/>
        <v>443333.87992520363</v>
      </c>
      <c r="W29" s="1">
        <f t="shared" si="16"/>
        <v>447284.31376611942</v>
      </c>
      <c r="X29" s="1">
        <f t="shared" si="16"/>
        <v>451230.07249383675</v>
      </c>
      <c r="Y29" s="1">
        <f t="shared" si="16"/>
        <v>455154.95886577747</v>
      </c>
      <c r="Z29" s="1">
        <f t="shared" si="16"/>
        <v>459035.5236921187</v>
      </c>
      <c r="AA29" s="1">
        <f t="shared" si="16"/>
        <v>462861.42282475968</v>
      </c>
      <c r="AB29" s="1">
        <f t="shared" si="16"/>
        <v>466616.42220920738</v>
      </c>
      <c r="AC29" s="1">
        <f t="shared" si="16"/>
        <v>470283.84604798979</v>
      </c>
    </row>
    <row r="30" spans="2:29" ht="2.25" customHeight="1" x14ac:dyDescent="0.2"/>
    <row r="31" spans="2:29" s="8" customFormat="1" x14ac:dyDescent="0.2">
      <c r="B31" s="8" t="s">
        <v>49</v>
      </c>
      <c r="C31" s="6">
        <v>2024</v>
      </c>
      <c r="D31" s="6">
        <v>2025</v>
      </c>
      <c r="E31" s="6">
        <v>2026</v>
      </c>
      <c r="F31" s="6">
        <v>2027</v>
      </c>
      <c r="G31" s="6">
        <v>2028</v>
      </c>
      <c r="H31" s="6">
        <v>2029</v>
      </c>
      <c r="I31" s="6">
        <v>2030</v>
      </c>
      <c r="J31" s="6">
        <v>2031</v>
      </c>
      <c r="K31" s="6">
        <v>2032</v>
      </c>
      <c r="L31" s="6">
        <v>2033</v>
      </c>
      <c r="M31" s="6">
        <v>2034</v>
      </c>
      <c r="N31" s="6">
        <v>2035</v>
      </c>
      <c r="O31" s="6">
        <v>2036</v>
      </c>
      <c r="P31" s="6">
        <v>2037</v>
      </c>
      <c r="Q31" s="6">
        <v>2038</v>
      </c>
      <c r="R31" s="6">
        <v>2039</v>
      </c>
      <c r="S31" s="6">
        <v>2040</v>
      </c>
      <c r="T31" s="6">
        <v>2041</v>
      </c>
      <c r="U31" s="6">
        <v>2042</v>
      </c>
      <c r="V31" s="6">
        <v>2043</v>
      </c>
      <c r="W31" s="6">
        <v>2044</v>
      </c>
      <c r="X31" s="6">
        <v>2045</v>
      </c>
      <c r="Y31" s="6">
        <v>2046</v>
      </c>
      <c r="Z31" s="6">
        <v>2047</v>
      </c>
      <c r="AA31" s="6">
        <v>2048</v>
      </c>
      <c r="AB31" s="6">
        <v>2049</v>
      </c>
      <c r="AC31" s="6">
        <v>2050</v>
      </c>
    </row>
    <row r="32" spans="2:29" x14ac:dyDescent="0.2">
      <c r="B32" s="5" t="s">
        <v>45</v>
      </c>
      <c r="C32" s="1">
        <f t="shared" ref="C32:AC32" si="17">C26</f>
        <v>367098.87046260387</v>
      </c>
      <c r="D32" s="1">
        <f t="shared" si="17"/>
        <v>371237.70768423245</v>
      </c>
      <c r="E32" s="1">
        <f t="shared" si="17"/>
        <v>375290.58908445347</v>
      </c>
      <c r="F32" s="1">
        <f t="shared" si="17"/>
        <v>379295.39412375004</v>
      </c>
      <c r="G32" s="1">
        <f t="shared" si="17"/>
        <v>383350.66829844285</v>
      </c>
      <c r="H32" s="1">
        <f t="shared" si="17"/>
        <v>387441.50278297695</v>
      </c>
      <c r="I32" s="1">
        <f t="shared" si="17"/>
        <v>391526.41054920421</v>
      </c>
      <c r="J32" s="1">
        <f t="shared" si="17"/>
        <v>395613.37978266866</v>
      </c>
      <c r="K32" s="1">
        <f t="shared" si="17"/>
        <v>399700.49626379285</v>
      </c>
      <c r="L32" s="1">
        <f t="shared" si="17"/>
        <v>403760.66642317397</v>
      </c>
      <c r="M32" s="1">
        <f t="shared" si="17"/>
        <v>407806.51674763951</v>
      </c>
      <c r="N32" s="1">
        <f t="shared" si="17"/>
        <v>411824.64770014805</v>
      </c>
      <c r="O32" s="1">
        <f t="shared" si="17"/>
        <v>415814.17579474044</v>
      </c>
      <c r="P32" s="1">
        <f t="shared" si="17"/>
        <v>419770.16823481373</v>
      </c>
      <c r="Q32" s="1">
        <f t="shared" si="17"/>
        <v>423704.25758549199</v>
      </c>
      <c r="R32" s="1">
        <f t="shared" si="17"/>
        <v>427614.30875570793</v>
      </c>
      <c r="S32" s="1">
        <f t="shared" si="17"/>
        <v>431524.87529273325</v>
      </c>
      <c r="T32" s="1">
        <f t="shared" si="17"/>
        <v>435460.51074383932</v>
      </c>
      <c r="U32" s="1">
        <f t="shared" si="17"/>
        <v>439392.9067464298</v>
      </c>
      <c r="V32" s="1">
        <f t="shared" si="17"/>
        <v>443333.87992520363</v>
      </c>
      <c r="W32" s="1">
        <f t="shared" si="17"/>
        <v>447284.31376611942</v>
      </c>
      <c r="X32" s="1">
        <f t="shared" si="17"/>
        <v>451230.07249383675</v>
      </c>
      <c r="Y32" s="1">
        <f t="shared" si="17"/>
        <v>455154.95886577747</v>
      </c>
      <c r="Z32" s="1">
        <f t="shared" si="17"/>
        <v>459035.5236921187</v>
      </c>
      <c r="AA32" s="1">
        <f t="shared" si="17"/>
        <v>462861.42282475968</v>
      </c>
      <c r="AB32" s="1">
        <f t="shared" si="17"/>
        <v>466616.42220920738</v>
      </c>
      <c r="AC32" s="1">
        <f t="shared" si="17"/>
        <v>470283.84604798979</v>
      </c>
    </row>
    <row r="33" spans="1:29" x14ac:dyDescent="0.2">
      <c r="B33" s="4" t="s">
        <v>50</v>
      </c>
      <c r="C33" s="1">
        <f t="shared" ref="C33:AC33" si="18">-C52</f>
        <v>0</v>
      </c>
      <c r="D33" s="1">
        <f t="shared" si="18"/>
        <v>0</v>
      </c>
      <c r="E33" s="1">
        <f t="shared" si="18"/>
        <v>0</v>
      </c>
      <c r="F33" s="1">
        <f t="shared" si="18"/>
        <v>0</v>
      </c>
      <c r="G33" s="1">
        <f t="shared" si="18"/>
        <v>0</v>
      </c>
      <c r="H33" s="1">
        <f t="shared" si="18"/>
        <v>0</v>
      </c>
      <c r="I33" s="1">
        <f t="shared" si="18"/>
        <v>0</v>
      </c>
      <c r="J33" s="1">
        <f t="shared" si="18"/>
        <v>0</v>
      </c>
      <c r="K33" s="1">
        <f t="shared" si="18"/>
        <v>0</v>
      </c>
      <c r="L33" s="1">
        <f t="shared" si="18"/>
        <v>0</v>
      </c>
      <c r="M33" s="1">
        <f t="shared" si="18"/>
        <v>0</v>
      </c>
      <c r="N33" s="1">
        <f t="shared" si="18"/>
        <v>0</v>
      </c>
      <c r="O33" s="1">
        <f t="shared" si="18"/>
        <v>0</v>
      </c>
      <c r="P33" s="1">
        <f t="shared" si="18"/>
        <v>0</v>
      </c>
      <c r="Q33" s="1">
        <f t="shared" si="18"/>
        <v>0</v>
      </c>
      <c r="R33" s="1">
        <f t="shared" si="18"/>
        <v>0</v>
      </c>
      <c r="S33" s="1">
        <f t="shared" si="18"/>
        <v>0</v>
      </c>
      <c r="T33" s="1">
        <f t="shared" si="18"/>
        <v>0</v>
      </c>
      <c r="U33" s="1">
        <f t="shared" si="18"/>
        <v>0</v>
      </c>
      <c r="V33" s="1">
        <f t="shared" si="18"/>
        <v>0</v>
      </c>
      <c r="W33" s="1">
        <f t="shared" si="18"/>
        <v>0</v>
      </c>
      <c r="X33" s="1">
        <f t="shared" si="18"/>
        <v>0</v>
      </c>
      <c r="Y33" s="1">
        <f t="shared" si="18"/>
        <v>0</v>
      </c>
      <c r="Z33" s="1">
        <f t="shared" si="18"/>
        <v>0</v>
      </c>
      <c r="AA33" s="1">
        <f t="shared" si="18"/>
        <v>0</v>
      </c>
      <c r="AB33" s="1">
        <f t="shared" si="18"/>
        <v>0</v>
      </c>
      <c r="AC33" s="1">
        <f t="shared" si="18"/>
        <v>0</v>
      </c>
    </row>
    <row r="34" spans="1:29" x14ac:dyDescent="0.2">
      <c r="B34" s="4" t="s">
        <v>51</v>
      </c>
      <c r="C34" s="1">
        <f t="shared" ref="C34:AC34" si="19">-C68</f>
        <v>0</v>
      </c>
      <c r="D34" s="1">
        <f t="shared" si="19"/>
        <v>0</v>
      </c>
      <c r="E34" s="1">
        <f t="shared" si="19"/>
        <v>0</v>
      </c>
      <c r="F34" s="1">
        <f t="shared" si="19"/>
        <v>0</v>
      </c>
      <c r="G34" s="1">
        <f t="shared" si="19"/>
        <v>0</v>
      </c>
      <c r="H34" s="1">
        <f t="shared" si="19"/>
        <v>0</v>
      </c>
      <c r="I34" s="1">
        <f t="shared" si="19"/>
        <v>0</v>
      </c>
      <c r="J34" s="1">
        <f t="shared" si="19"/>
        <v>0</v>
      </c>
      <c r="K34" s="1">
        <f t="shared" si="19"/>
        <v>0</v>
      </c>
      <c r="L34" s="1">
        <f t="shared" si="19"/>
        <v>0</v>
      </c>
      <c r="M34" s="1">
        <f t="shared" si="19"/>
        <v>0</v>
      </c>
      <c r="N34" s="1">
        <f t="shared" si="19"/>
        <v>0</v>
      </c>
      <c r="O34" s="1">
        <f t="shared" si="19"/>
        <v>0</v>
      </c>
      <c r="P34" s="1">
        <f t="shared" si="19"/>
        <v>0</v>
      </c>
      <c r="Q34" s="1">
        <f t="shared" si="19"/>
        <v>0</v>
      </c>
      <c r="R34" s="1">
        <f t="shared" si="19"/>
        <v>0</v>
      </c>
      <c r="S34" s="1">
        <f t="shared" si="19"/>
        <v>0</v>
      </c>
      <c r="T34" s="1">
        <f t="shared" si="19"/>
        <v>0</v>
      </c>
      <c r="U34" s="1">
        <f t="shared" si="19"/>
        <v>0</v>
      </c>
      <c r="V34" s="1">
        <f t="shared" si="19"/>
        <v>0</v>
      </c>
      <c r="W34" s="1">
        <f t="shared" si="19"/>
        <v>0</v>
      </c>
      <c r="X34" s="1">
        <f t="shared" si="19"/>
        <v>0</v>
      </c>
      <c r="Y34" s="1">
        <f t="shared" si="19"/>
        <v>0</v>
      </c>
      <c r="Z34" s="1">
        <f t="shared" si="19"/>
        <v>0</v>
      </c>
      <c r="AA34" s="1">
        <f t="shared" si="19"/>
        <v>0</v>
      </c>
      <c r="AB34" s="1">
        <f t="shared" si="19"/>
        <v>0</v>
      </c>
      <c r="AC34" s="1">
        <f t="shared" si="19"/>
        <v>0</v>
      </c>
    </row>
    <row r="35" spans="1:29" x14ac:dyDescent="0.2">
      <c r="B35" t="s">
        <v>52</v>
      </c>
      <c r="C35" s="1">
        <f>C32+SUM(C33,C34)</f>
        <v>367098.87046260387</v>
      </c>
      <c r="D35" s="1">
        <f t="shared" ref="D35:AC35" si="20">D32+SUM(D33,D34)</f>
        <v>371237.70768423245</v>
      </c>
      <c r="E35" s="1">
        <f t="shared" si="20"/>
        <v>375290.58908445347</v>
      </c>
      <c r="F35" s="1">
        <f t="shared" si="20"/>
        <v>379295.39412375004</v>
      </c>
      <c r="G35" s="1">
        <f t="shared" si="20"/>
        <v>383350.66829844285</v>
      </c>
      <c r="H35" s="1">
        <f t="shared" si="20"/>
        <v>387441.50278297695</v>
      </c>
      <c r="I35" s="1">
        <f t="shared" si="20"/>
        <v>391526.41054920421</v>
      </c>
      <c r="J35" s="1">
        <f t="shared" si="20"/>
        <v>395613.37978266866</v>
      </c>
      <c r="K35" s="1">
        <f t="shared" si="20"/>
        <v>399700.49626379285</v>
      </c>
      <c r="L35" s="1">
        <f t="shared" si="20"/>
        <v>403760.66642317397</v>
      </c>
      <c r="M35" s="1">
        <f t="shared" si="20"/>
        <v>407806.51674763951</v>
      </c>
      <c r="N35" s="1">
        <f t="shared" si="20"/>
        <v>411824.64770014805</v>
      </c>
      <c r="O35" s="1">
        <f t="shared" si="20"/>
        <v>415814.17579474044</v>
      </c>
      <c r="P35" s="1">
        <f t="shared" si="20"/>
        <v>419770.16823481373</v>
      </c>
      <c r="Q35" s="1">
        <f t="shared" si="20"/>
        <v>423704.25758549199</v>
      </c>
      <c r="R35" s="1">
        <f t="shared" si="20"/>
        <v>427614.30875570793</v>
      </c>
      <c r="S35" s="1">
        <f t="shared" si="20"/>
        <v>431524.87529273325</v>
      </c>
      <c r="T35" s="1">
        <f t="shared" si="20"/>
        <v>435460.51074383932</v>
      </c>
      <c r="U35" s="1">
        <f t="shared" si="20"/>
        <v>439392.9067464298</v>
      </c>
      <c r="V35" s="1">
        <f t="shared" si="20"/>
        <v>443333.87992520363</v>
      </c>
      <c r="W35" s="1">
        <f t="shared" si="20"/>
        <v>447284.31376611942</v>
      </c>
      <c r="X35" s="1">
        <f t="shared" si="20"/>
        <v>451230.07249383675</v>
      </c>
      <c r="Y35" s="1">
        <f t="shared" si="20"/>
        <v>455154.95886577747</v>
      </c>
      <c r="Z35" s="1">
        <f t="shared" si="20"/>
        <v>459035.5236921187</v>
      </c>
      <c r="AA35" s="1">
        <f t="shared" si="20"/>
        <v>462861.42282475968</v>
      </c>
      <c r="AB35" s="1">
        <f t="shared" si="20"/>
        <v>466616.42220920738</v>
      </c>
      <c r="AC35" s="1">
        <f t="shared" si="20"/>
        <v>470283.84604798979</v>
      </c>
    </row>
    <row r="37" spans="1:29" x14ac:dyDescent="0.2">
      <c r="A37" s="8" t="s">
        <v>53</v>
      </c>
    </row>
    <row r="38" spans="1:29" s="6" customFormat="1" x14ac:dyDescent="0.2">
      <c r="B38" s="7" t="s">
        <v>54</v>
      </c>
      <c r="C38" s="6">
        <v>2024</v>
      </c>
      <c r="D38" s="6">
        <v>2025</v>
      </c>
      <c r="E38" s="6">
        <v>2026</v>
      </c>
      <c r="F38" s="6">
        <v>2027</v>
      </c>
      <c r="G38" s="6">
        <v>2028</v>
      </c>
      <c r="H38" s="6">
        <v>2029</v>
      </c>
      <c r="I38" s="6">
        <v>2030</v>
      </c>
      <c r="J38" s="6">
        <v>2031</v>
      </c>
      <c r="K38" s="6">
        <v>2032</v>
      </c>
      <c r="L38" s="6">
        <v>2033</v>
      </c>
      <c r="M38" s="6">
        <v>2034</v>
      </c>
      <c r="N38" s="6">
        <v>2035</v>
      </c>
      <c r="O38" s="6">
        <v>2036</v>
      </c>
      <c r="P38" s="6">
        <v>2037</v>
      </c>
      <c r="Q38" s="6">
        <v>2038</v>
      </c>
      <c r="R38" s="6">
        <v>2039</v>
      </c>
      <c r="S38" s="6">
        <v>2040</v>
      </c>
      <c r="T38" s="6">
        <v>2041</v>
      </c>
      <c r="U38" s="6">
        <v>2042</v>
      </c>
      <c r="V38" s="6">
        <v>2043</v>
      </c>
      <c r="W38" s="6">
        <v>2044</v>
      </c>
      <c r="X38" s="6">
        <v>2045</v>
      </c>
      <c r="Y38" s="6">
        <v>2046</v>
      </c>
      <c r="Z38" s="6">
        <v>2047</v>
      </c>
      <c r="AA38" s="6">
        <v>2048</v>
      </c>
      <c r="AB38" s="6">
        <v>2049</v>
      </c>
      <c r="AC38" s="6">
        <v>2050</v>
      </c>
    </row>
    <row r="39" spans="1:29" x14ac:dyDescent="0.2">
      <c r="B39" s="3" t="s">
        <v>55</v>
      </c>
      <c r="C39" s="1">
        <v>0</v>
      </c>
      <c r="D39" s="1">
        <v>0</v>
      </c>
      <c r="E39" s="1">
        <v>0</v>
      </c>
      <c r="F39" s="1">
        <v>0</v>
      </c>
      <c r="G39" s="1">
        <v>0</v>
      </c>
      <c r="H39" s="1">
        <v>0</v>
      </c>
      <c r="I39" s="1">
        <v>0</v>
      </c>
      <c r="J39" s="1">
        <v>0</v>
      </c>
      <c r="K39" s="1">
        <v>0</v>
      </c>
      <c r="L39" s="1">
        <v>0</v>
      </c>
      <c r="M39" s="1">
        <v>0</v>
      </c>
      <c r="N39" s="1">
        <v>0</v>
      </c>
      <c r="O39" s="1">
        <v>0</v>
      </c>
      <c r="P39" s="1">
        <v>0</v>
      </c>
      <c r="Q39" s="1">
        <v>0</v>
      </c>
      <c r="R39" s="1">
        <v>0</v>
      </c>
      <c r="S39" s="1">
        <v>0</v>
      </c>
      <c r="T39" s="1">
        <v>0</v>
      </c>
      <c r="U39" s="1">
        <v>0</v>
      </c>
      <c r="V39" s="1">
        <v>0</v>
      </c>
      <c r="W39" s="1">
        <v>0</v>
      </c>
      <c r="X39" s="1">
        <v>0</v>
      </c>
      <c r="Y39" s="1">
        <v>0</v>
      </c>
      <c r="Z39" s="1">
        <v>0</v>
      </c>
      <c r="AA39" s="1">
        <v>0</v>
      </c>
      <c r="AB39" s="1">
        <v>0</v>
      </c>
      <c r="AC39" s="1">
        <v>0</v>
      </c>
    </row>
    <row r="40" spans="1:29" x14ac:dyDescent="0.2">
      <c r="B40" s="3" t="s">
        <v>56</v>
      </c>
      <c r="C40" s="1">
        <v>1118.390437433465</v>
      </c>
      <c r="D40" s="1">
        <v>2609.5776873447517</v>
      </c>
      <c r="E40" s="1">
        <v>4473.5617497338599</v>
      </c>
      <c r="F40" s="1">
        <v>6673.0629433530075</v>
      </c>
      <c r="G40" s="1">
        <v>9140.9778419561881</v>
      </c>
      <c r="H40" s="1">
        <v>11823.623704546593</v>
      </c>
      <c r="I40" s="1">
        <v>14678.054338326776</v>
      </c>
      <c r="J40" s="1">
        <v>17669.912789058788</v>
      </c>
      <c r="K40" s="1">
        <v>20771.713493352254</v>
      </c>
      <c r="L40" s="1">
        <v>23961.46800049489</v>
      </c>
      <c r="M40" s="1">
        <v>27221.585549916861</v>
      </c>
      <c r="N40" s="1">
        <v>30537.993533162298</v>
      </c>
      <c r="O40" s="1">
        <v>33899.433863466504</v>
      </c>
      <c r="P40" s="1">
        <v>36182.110603090696</v>
      </c>
      <c r="Q40" s="1">
        <v>38186.234914836998</v>
      </c>
      <c r="R40" s="1">
        <v>39939.558739898363</v>
      </c>
      <c r="S40" s="1">
        <v>40901.28756790109</v>
      </c>
      <c r="T40" s="1">
        <v>40901.28756790109</v>
      </c>
      <c r="U40" s="1">
        <v>40901.28756790109</v>
      </c>
      <c r="V40" s="1">
        <v>40901.28756790109</v>
      </c>
      <c r="W40" s="1">
        <v>40901.28756790109</v>
      </c>
      <c r="X40" s="1">
        <v>40901.28756790109</v>
      </c>
      <c r="Y40" s="1">
        <v>40901.28756790109</v>
      </c>
      <c r="Z40" s="1">
        <v>40901.28756790109</v>
      </c>
      <c r="AA40" s="1">
        <v>40901.28756790109</v>
      </c>
      <c r="AB40" s="1">
        <v>40901.28756790109</v>
      </c>
      <c r="AC40" s="1">
        <v>40901.28756790109</v>
      </c>
    </row>
    <row r="41" spans="1:29" x14ac:dyDescent="0.2">
      <c r="B41" s="3" t="s">
        <v>57</v>
      </c>
      <c r="C41" s="1">
        <v>179.57571041113573</v>
      </c>
      <c r="D41" s="1">
        <v>532.00225218954063</v>
      </c>
      <c r="E41" s="1">
        <v>1153.3078649836978</v>
      </c>
      <c r="F41" s="1">
        <v>2151.0441771999076</v>
      </c>
      <c r="G41" s="1">
        <v>3627.8741068623658</v>
      </c>
      <c r="H41" s="1">
        <v>5663.6465902121145</v>
      </c>
      <c r="I41" s="1">
        <v>8301.3572083020226</v>
      </c>
      <c r="J41" s="1">
        <v>11541.00596113209</v>
      </c>
      <c r="K41" s="1">
        <v>15342.463639719639</v>
      </c>
      <c r="L41" s="1">
        <v>19635.504128344983</v>
      </c>
      <c r="M41" s="1">
        <v>24333.377519354392</v>
      </c>
      <c r="N41" s="1">
        <v>29346.120945551414</v>
      </c>
      <c r="O41" s="1">
        <v>34590.873871360352</v>
      </c>
      <c r="P41" s="1">
        <v>39998.033446897651</v>
      </c>
      <c r="Q41" s="1">
        <v>45513.464122253834</v>
      </c>
      <c r="R41" s="1">
        <v>51097.794588403856</v>
      </c>
      <c r="S41" s="1">
        <v>56724.064057645795</v>
      </c>
      <c r="T41" s="1">
        <v>62349.549921120823</v>
      </c>
      <c r="U41" s="1">
        <v>67973.851256204754</v>
      </c>
      <c r="V41" s="1">
        <v>73564.865013754534</v>
      </c>
      <c r="W41" s="1">
        <v>79042.547390553635</v>
      </c>
      <c r="X41" s="1">
        <v>84416.660685261275</v>
      </c>
      <c r="Y41" s="1">
        <v>89661.745991046715</v>
      </c>
      <c r="Z41" s="1">
        <v>94056.473237937797</v>
      </c>
      <c r="AA41" s="1">
        <v>97592.776149194207</v>
      </c>
      <c r="AB41" s="1">
        <v>101007.87149184033</v>
      </c>
      <c r="AC41" s="1">
        <v>102706.58067417236</v>
      </c>
    </row>
    <row r="42" spans="1:29" x14ac:dyDescent="0.2">
      <c r="B42" s="3" t="s">
        <v>58</v>
      </c>
      <c r="C42" s="1">
        <v>3706.9408782859218</v>
      </c>
      <c r="D42" s="1">
        <v>9147.1187717101366</v>
      </c>
      <c r="E42" s="1">
        <v>16564.272965794673</v>
      </c>
      <c r="F42" s="1">
        <v>26292.750093594201</v>
      </c>
      <c r="G42" s="1">
        <v>38556.784373386974</v>
      </c>
      <c r="H42" s="1">
        <v>53411.069387959564</v>
      </c>
      <c r="I42" s="1">
        <v>70706.354861736589</v>
      </c>
      <c r="J42" s="1">
        <v>90099.88699010633</v>
      </c>
      <c r="K42" s="1">
        <v>111117.13096832379</v>
      </c>
      <c r="L42" s="1">
        <v>133248.69290738297</v>
      </c>
      <c r="M42" s="1">
        <v>156047.07121280988</v>
      </c>
      <c r="N42" s="1">
        <v>179156.89808132045</v>
      </c>
      <c r="O42" s="1">
        <v>202266.72494983103</v>
      </c>
      <c r="P42" s="1">
        <v>225376.5518183416</v>
      </c>
      <c r="Q42" s="1">
        <v>243046.20079342794</v>
      </c>
      <c r="R42" s="1">
        <v>258738.87346785399</v>
      </c>
      <c r="S42" s="1">
        <v>272120.22320856503</v>
      </c>
      <c r="T42" s="1">
        <v>282966.0157972828</v>
      </c>
      <c r="U42" s="1">
        <v>291221.55765122082</v>
      </c>
      <c r="V42" s="1">
        <v>297036.09904595441</v>
      </c>
      <c r="W42" s="1">
        <v>300427.74929063756</v>
      </c>
      <c r="X42" s="1">
        <v>300427.74929063756</v>
      </c>
      <c r="Y42" s="1">
        <v>300427.74929063756</v>
      </c>
      <c r="Z42" s="1">
        <v>300427.74929063756</v>
      </c>
      <c r="AA42" s="1">
        <v>300427.74929063756</v>
      </c>
      <c r="AB42" s="1">
        <v>300427.74929063756</v>
      </c>
      <c r="AC42" s="1">
        <v>300427.74929063756</v>
      </c>
    </row>
    <row r="43" spans="1:29" x14ac:dyDescent="0.2">
      <c r="B43" s="3" t="s">
        <v>59</v>
      </c>
      <c r="C43" s="1">
        <f>C44</f>
        <v>0</v>
      </c>
      <c r="D43" s="1">
        <f t="shared" ref="D43:AC43" si="21">D44</f>
        <v>0</v>
      </c>
      <c r="E43" s="1">
        <f t="shared" si="21"/>
        <v>0</v>
      </c>
      <c r="F43" s="1">
        <f t="shared" si="21"/>
        <v>0</v>
      </c>
      <c r="G43" s="1">
        <f t="shared" si="21"/>
        <v>0</v>
      </c>
      <c r="H43" s="1">
        <f t="shared" si="21"/>
        <v>0</v>
      </c>
      <c r="I43" s="1">
        <f t="shared" si="21"/>
        <v>0</v>
      </c>
      <c r="J43" s="1">
        <f t="shared" si="21"/>
        <v>0</v>
      </c>
      <c r="K43" s="1">
        <f t="shared" si="21"/>
        <v>0</v>
      </c>
      <c r="L43" s="1">
        <f t="shared" si="21"/>
        <v>0</v>
      </c>
      <c r="M43" s="1">
        <f t="shared" si="21"/>
        <v>0</v>
      </c>
      <c r="N43" s="1">
        <f t="shared" si="21"/>
        <v>0</v>
      </c>
      <c r="O43" s="1">
        <f t="shared" si="21"/>
        <v>0</v>
      </c>
      <c r="P43" s="1">
        <f t="shared" si="21"/>
        <v>0</v>
      </c>
      <c r="Q43" s="1">
        <f t="shared" si="21"/>
        <v>0</v>
      </c>
      <c r="R43" s="1">
        <f t="shared" si="21"/>
        <v>0</v>
      </c>
      <c r="S43" s="1">
        <f t="shared" si="21"/>
        <v>0</v>
      </c>
      <c r="T43" s="1">
        <f t="shared" si="21"/>
        <v>0</v>
      </c>
      <c r="U43" s="1">
        <f t="shared" si="21"/>
        <v>0</v>
      </c>
      <c r="V43" s="1">
        <f t="shared" si="21"/>
        <v>0</v>
      </c>
      <c r="W43" s="1">
        <f t="shared" si="21"/>
        <v>0</v>
      </c>
      <c r="X43" s="1">
        <f t="shared" si="21"/>
        <v>0</v>
      </c>
      <c r="Y43" s="1">
        <f t="shared" si="21"/>
        <v>0</v>
      </c>
      <c r="Z43" s="1">
        <f t="shared" si="21"/>
        <v>0</v>
      </c>
      <c r="AA43" s="1">
        <f t="shared" si="21"/>
        <v>0</v>
      </c>
      <c r="AB43" s="1">
        <f t="shared" si="21"/>
        <v>0</v>
      </c>
      <c r="AC43" s="1">
        <f t="shared" si="21"/>
        <v>0</v>
      </c>
    </row>
    <row r="44" spans="1:29" x14ac:dyDescent="0.2">
      <c r="B44" s="3" t="s">
        <v>60</v>
      </c>
      <c r="C44" s="1">
        <f>MIN(C42,C41,C39)</f>
        <v>0</v>
      </c>
      <c r="D44" s="1">
        <f t="shared" ref="D44:AC44" si="22">MIN(D42,D41,D39)</f>
        <v>0</v>
      </c>
      <c r="E44" s="1">
        <f t="shared" si="22"/>
        <v>0</v>
      </c>
      <c r="F44" s="1">
        <f t="shared" si="22"/>
        <v>0</v>
      </c>
      <c r="G44" s="1">
        <f t="shared" si="22"/>
        <v>0</v>
      </c>
      <c r="H44" s="1">
        <f t="shared" si="22"/>
        <v>0</v>
      </c>
      <c r="I44" s="1">
        <f t="shared" si="22"/>
        <v>0</v>
      </c>
      <c r="J44" s="1">
        <f t="shared" si="22"/>
        <v>0</v>
      </c>
      <c r="K44" s="1">
        <f t="shared" si="22"/>
        <v>0</v>
      </c>
      <c r="L44" s="1">
        <f t="shared" si="22"/>
        <v>0</v>
      </c>
      <c r="M44" s="1">
        <f t="shared" si="22"/>
        <v>0</v>
      </c>
      <c r="N44" s="1">
        <f t="shared" si="22"/>
        <v>0</v>
      </c>
      <c r="O44" s="1">
        <f t="shared" si="22"/>
        <v>0</v>
      </c>
      <c r="P44" s="1">
        <f t="shared" si="22"/>
        <v>0</v>
      </c>
      <c r="Q44" s="1">
        <f t="shared" si="22"/>
        <v>0</v>
      </c>
      <c r="R44" s="1">
        <f t="shared" si="22"/>
        <v>0</v>
      </c>
      <c r="S44" s="1">
        <f t="shared" si="22"/>
        <v>0</v>
      </c>
      <c r="T44" s="1">
        <f t="shared" si="22"/>
        <v>0</v>
      </c>
      <c r="U44" s="1">
        <f t="shared" si="22"/>
        <v>0</v>
      </c>
      <c r="V44" s="1">
        <f t="shared" si="22"/>
        <v>0</v>
      </c>
      <c r="W44" s="1">
        <f t="shared" si="22"/>
        <v>0</v>
      </c>
      <c r="X44" s="1">
        <f t="shared" si="22"/>
        <v>0</v>
      </c>
      <c r="Y44" s="1">
        <f t="shared" si="22"/>
        <v>0</v>
      </c>
      <c r="Z44" s="1">
        <f t="shared" si="22"/>
        <v>0</v>
      </c>
      <c r="AA44" s="1">
        <f t="shared" si="22"/>
        <v>0</v>
      </c>
      <c r="AB44" s="1">
        <f t="shared" si="22"/>
        <v>0</v>
      </c>
      <c r="AC44" s="1">
        <f t="shared" si="22"/>
        <v>0</v>
      </c>
    </row>
    <row r="46" spans="1:29" s="6" customFormat="1" x14ac:dyDescent="0.2">
      <c r="B46" s="7" t="s">
        <v>61</v>
      </c>
      <c r="C46" s="6">
        <v>2024</v>
      </c>
      <c r="D46" s="6">
        <v>2025</v>
      </c>
      <c r="E46" s="6">
        <v>2026</v>
      </c>
      <c r="F46" s="6">
        <v>2027</v>
      </c>
      <c r="G46" s="6">
        <v>2028</v>
      </c>
      <c r="H46" s="6">
        <v>2029</v>
      </c>
      <c r="I46" s="6">
        <v>2030</v>
      </c>
      <c r="J46" s="6">
        <v>2031</v>
      </c>
      <c r="K46" s="6">
        <v>2032</v>
      </c>
      <c r="L46" s="6">
        <v>2033</v>
      </c>
      <c r="M46" s="6">
        <v>2034</v>
      </c>
      <c r="N46" s="6">
        <v>2035</v>
      </c>
      <c r="O46" s="6">
        <v>2036</v>
      </c>
      <c r="P46" s="6">
        <v>2037</v>
      </c>
      <c r="Q46" s="6">
        <v>2038</v>
      </c>
      <c r="R46" s="6">
        <v>2039</v>
      </c>
      <c r="S46" s="6">
        <v>2040</v>
      </c>
      <c r="T46" s="6">
        <v>2041</v>
      </c>
      <c r="U46" s="6">
        <v>2042</v>
      </c>
      <c r="V46" s="6">
        <v>2043</v>
      </c>
      <c r="W46" s="6">
        <v>2044</v>
      </c>
      <c r="X46" s="6">
        <v>2045</v>
      </c>
      <c r="Y46" s="6">
        <v>2046</v>
      </c>
      <c r="Z46" s="6">
        <v>2047</v>
      </c>
      <c r="AA46" s="6">
        <v>2048</v>
      </c>
      <c r="AB46" s="6">
        <v>2049</v>
      </c>
      <c r="AC46" s="6">
        <v>2050</v>
      </c>
    </row>
    <row r="47" spans="1:29" x14ac:dyDescent="0.2">
      <c r="B47" s="3" t="s">
        <v>55</v>
      </c>
      <c r="C47" s="1">
        <v>0</v>
      </c>
      <c r="D47" s="1">
        <v>0</v>
      </c>
      <c r="E47" s="1">
        <v>0</v>
      </c>
      <c r="F47" s="1">
        <v>0</v>
      </c>
      <c r="G47" s="1">
        <v>0</v>
      </c>
      <c r="H47" s="1">
        <v>0</v>
      </c>
      <c r="I47" s="1">
        <v>0</v>
      </c>
      <c r="J47" s="1">
        <v>0</v>
      </c>
      <c r="K47" s="1">
        <v>0</v>
      </c>
      <c r="L47" s="1">
        <v>0</v>
      </c>
      <c r="M47" s="1">
        <v>0</v>
      </c>
      <c r="N47" s="1">
        <v>0</v>
      </c>
      <c r="O47" s="1">
        <v>0</v>
      </c>
      <c r="P47" s="1">
        <v>0</v>
      </c>
      <c r="Q47" s="1">
        <v>0</v>
      </c>
      <c r="R47" s="1">
        <v>0</v>
      </c>
      <c r="S47" s="1">
        <v>0</v>
      </c>
      <c r="T47" s="1">
        <v>0</v>
      </c>
      <c r="U47" s="1">
        <v>0</v>
      </c>
      <c r="V47" s="1">
        <v>0</v>
      </c>
      <c r="W47" s="1">
        <v>0</v>
      </c>
      <c r="X47" s="1">
        <v>0</v>
      </c>
      <c r="Y47" s="1">
        <v>0</v>
      </c>
      <c r="Z47" s="1">
        <v>0</v>
      </c>
      <c r="AA47" s="1">
        <v>0</v>
      </c>
      <c r="AB47" s="1">
        <v>0</v>
      </c>
      <c r="AC47" s="1">
        <v>0</v>
      </c>
    </row>
    <row r="48" spans="1:29" x14ac:dyDescent="0.2">
      <c r="B48" s="3" t="s">
        <v>56</v>
      </c>
      <c r="C48" s="1">
        <v>1136.3366427711389</v>
      </c>
      <c r="D48" s="1">
        <v>2651.4521664659915</v>
      </c>
      <c r="E48" s="1">
        <v>4545.3465710845558</v>
      </c>
      <c r="F48" s="1">
        <v>6780.1419685344626</v>
      </c>
      <c r="G48" s="1">
        <v>9287.6581602494443</v>
      </c>
      <c r="H48" s="1">
        <v>12013.350987376483</v>
      </c>
      <c r="I48" s="1">
        <v>14913.58512283317</v>
      </c>
      <c r="J48" s="1">
        <v>17953.452304953571</v>
      </c>
      <c r="K48" s="1">
        <v>21105.025924404948</v>
      </c>
      <c r="L48" s="1">
        <v>24345.964693721104</v>
      </c>
      <c r="M48" s="1">
        <v>27658.395582929086</v>
      </c>
      <c r="N48" s="1">
        <v>31028.020168050527</v>
      </c>
      <c r="O48" s="1">
        <v>34443.399709902733</v>
      </c>
      <c r="P48" s="1">
        <v>36762.705326274867</v>
      </c>
      <c r="Q48" s="1">
        <v>38798.988734895567</v>
      </c>
      <c r="R48" s="1">
        <v>40580.447197320434</v>
      </c>
      <c r="S48" s="1">
        <v>41557.608366703054</v>
      </c>
      <c r="T48" s="1">
        <v>41557.608366703054</v>
      </c>
      <c r="U48" s="1">
        <v>41557.608366703054</v>
      </c>
      <c r="V48" s="1">
        <v>41557.608366703054</v>
      </c>
      <c r="W48" s="1">
        <v>41557.608366703054</v>
      </c>
      <c r="X48" s="1">
        <v>41557.608366703054</v>
      </c>
      <c r="Y48" s="1">
        <v>41557.608366703054</v>
      </c>
      <c r="Z48" s="1">
        <v>41557.608366703054</v>
      </c>
      <c r="AA48" s="1">
        <v>41557.608366703054</v>
      </c>
      <c r="AB48" s="1">
        <v>41557.608366703054</v>
      </c>
      <c r="AC48" s="1">
        <v>41557.608366703054</v>
      </c>
    </row>
    <row r="49" spans="2:29" x14ac:dyDescent="0.2">
      <c r="B49" s="3" t="s">
        <v>57</v>
      </c>
      <c r="C49" s="1">
        <v>159.2310207733083</v>
      </c>
      <c r="D49" s="1">
        <v>471.73006569705035</v>
      </c>
      <c r="E49" s="1">
        <v>1022.6460370770226</v>
      </c>
      <c r="F49" s="1">
        <v>1907.3457054957173</v>
      </c>
      <c r="G49" s="1">
        <v>3216.8609883273316</v>
      </c>
      <c r="H49" s="1">
        <v>5021.9944879740178</v>
      </c>
      <c r="I49" s="1">
        <v>7360.8706826523212</v>
      </c>
      <c r="J49" s="1">
        <v>10233.489572362241</v>
      </c>
      <c r="K49" s="1">
        <v>13604.268310768335</v>
      </c>
      <c r="L49" s="1">
        <v>17410.936916783583</v>
      </c>
      <c r="M49" s="1">
        <v>21576.573649065191</v>
      </c>
      <c r="N49" s="1">
        <v>26021.407812887304</v>
      </c>
      <c r="O49" s="1">
        <v>30671.966399949793</v>
      </c>
      <c r="P49" s="1">
        <v>35466.532083280537</v>
      </c>
      <c r="Q49" s="1">
        <v>40357.102497456792</v>
      </c>
      <c r="R49" s="1">
        <v>45308.766831261994</v>
      </c>
      <c r="S49" s="1">
        <v>50297.618768319619</v>
      </c>
      <c r="T49" s="1">
        <v>55287.29758447576</v>
      </c>
      <c r="U49" s="1">
        <v>60277.097811299063</v>
      </c>
      <c r="V49" s="1">
        <v>65239.013594009717</v>
      </c>
      <c r="W49" s="1">
        <v>70100.986779603947</v>
      </c>
      <c r="X49" s="1">
        <v>74872.382012207818</v>
      </c>
      <c r="Y49" s="1">
        <v>79530.344843954794</v>
      </c>
      <c r="Z49" s="1">
        <v>83469.170703955155</v>
      </c>
      <c r="AA49" s="1">
        <v>86680.9682209616</v>
      </c>
      <c r="AB49" s="1">
        <v>89782.680663902211</v>
      </c>
      <c r="AC49" s="1">
        <v>91325.509451719932</v>
      </c>
    </row>
    <row r="50" spans="2:29" x14ac:dyDescent="0.2">
      <c r="B50" s="3" t="s">
        <v>58</v>
      </c>
      <c r="C50" s="1">
        <v>3535.6439559387736</v>
      </c>
      <c r="D50" s="1">
        <v>8724.432425910556</v>
      </c>
      <c r="E50" s="1">
        <v>15798.841556683372</v>
      </c>
      <c r="F50" s="1">
        <v>25077.767896964746</v>
      </c>
      <c r="G50" s="1">
        <v>36775.083851144569</v>
      </c>
      <c r="H50" s="1">
        <v>50942.955623583075</v>
      </c>
      <c r="I50" s="1">
        <v>67439.029761099649</v>
      </c>
      <c r="J50" s="1">
        <v>85936.391036977584</v>
      </c>
      <c r="K50" s="1">
        <v>105982.43279538718</v>
      </c>
      <c r="L50" s="1">
        <v>127091.30012685145</v>
      </c>
      <c r="M50" s="1">
        <v>148836.17038711323</v>
      </c>
      <c r="N50" s="1">
        <v>170878.09724088671</v>
      </c>
      <c r="O50" s="1">
        <v>192920.02409466016</v>
      </c>
      <c r="P50" s="1">
        <v>214961.95094843354</v>
      </c>
      <c r="Q50" s="1">
        <v>231815.08933223519</v>
      </c>
      <c r="R50" s="1">
        <v>246782.60705523583</v>
      </c>
      <c r="S50" s="1">
        <v>259545.60756872786</v>
      </c>
      <c r="T50" s="1">
        <v>269890.21846832149</v>
      </c>
      <c r="U50" s="1">
        <v>277764.27354965644</v>
      </c>
      <c r="V50" s="1">
        <v>283310.12626591325</v>
      </c>
      <c r="W50" s="1">
        <v>286545.04909905459</v>
      </c>
      <c r="X50" s="1">
        <v>286545.04909905459</v>
      </c>
      <c r="Y50" s="1">
        <v>286545.04909905459</v>
      </c>
      <c r="Z50" s="1">
        <v>286545.04909905459</v>
      </c>
      <c r="AA50" s="1">
        <v>286545.04909905459</v>
      </c>
      <c r="AB50" s="1">
        <v>286545.04909905459</v>
      </c>
      <c r="AC50" s="1">
        <v>286545.04909905459</v>
      </c>
    </row>
    <row r="51" spans="2:29" x14ac:dyDescent="0.2">
      <c r="B51" s="3" t="s">
        <v>59</v>
      </c>
      <c r="C51" s="1">
        <f>C52</f>
        <v>0</v>
      </c>
      <c r="D51" s="1">
        <f t="shared" ref="D51:AC51" si="23">D52</f>
        <v>0</v>
      </c>
      <c r="E51" s="1">
        <f t="shared" si="23"/>
        <v>0</v>
      </c>
      <c r="F51" s="1">
        <f t="shared" si="23"/>
        <v>0</v>
      </c>
      <c r="G51" s="1">
        <f t="shared" si="23"/>
        <v>0</v>
      </c>
      <c r="H51" s="1">
        <f t="shared" si="23"/>
        <v>0</v>
      </c>
      <c r="I51" s="1">
        <f t="shared" si="23"/>
        <v>0</v>
      </c>
      <c r="J51" s="1">
        <f t="shared" si="23"/>
        <v>0</v>
      </c>
      <c r="K51" s="1">
        <f t="shared" si="23"/>
        <v>0</v>
      </c>
      <c r="L51" s="1">
        <f t="shared" si="23"/>
        <v>0</v>
      </c>
      <c r="M51" s="1">
        <f t="shared" si="23"/>
        <v>0</v>
      </c>
      <c r="N51" s="1">
        <f t="shared" si="23"/>
        <v>0</v>
      </c>
      <c r="O51" s="1">
        <f t="shared" si="23"/>
        <v>0</v>
      </c>
      <c r="P51" s="1">
        <f t="shared" si="23"/>
        <v>0</v>
      </c>
      <c r="Q51" s="1">
        <f t="shared" si="23"/>
        <v>0</v>
      </c>
      <c r="R51" s="1">
        <f t="shared" si="23"/>
        <v>0</v>
      </c>
      <c r="S51" s="1">
        <f t="shared" si="23"/>
        <v>0</v>
      </c>
      <c r="T51" s="1">
        <f t="shared" si="23"/>
        <v>0</v>
      </c>
      <c r="U51" s="1">
        <f t="shared" si="23"/>
        <v>0</v>
      </c>
      <c r="V51" s="1">
        <f t="shared" si="23"/>
        <v>0</v>
      </c>
      <c r="W51" s="1">
        <f t="shared" si="23"/>
        <v>0</v>
      </c>
      <c r="X51" s="1">
        <f t="shared" si="23"/>
        <v>0</v>
      </c>
      <c r="Y51" s="1">
        <f t="shared" si="23"/>
        <v>0</v>
      </c>
      <c r="Z51" s="1">
        <f t="shared" si="23"/>
        <v>0</v>
      </c>
      <c r="AA51" s="1">
        <f t="shared" si="23"/>
        <v>0</v>
      </c>
      <c r="AB51" s="1">
        <f t="shared" si="23"/>
        <v>0</v>
      </c>
      <c r="AC51" s="1">
        <f t="shared" si="23"/>
        <v>0</v>
      </c>
    </row>
    <row r="52" spans="2:29" x14ac:dyDescent="0.2">
      <c r="B52" s="3" t="s">
        <v>60</v>
      </c>
      <c r="C52" s="1">
        <f>MIN(C50,C49,C47)</f>
        <v>0</v>
      </c>
      <c r="D52" s="1">
        <f t="shared" ref="D52:AC52" si="24">MIN(D50,D49,D47)</f>
        <v>0</v>
      </c>
      <c r="E52" s="1">
        <f t="shared" si="24"/>
        <v>0</v>
      </c>
      <c r="F52" s="1">
        <f t="shared" si="24"/>
        <v>0</v>
      </c>
      <c r="G52" s="1">
        <f t="shared" si="24"/>
        <v>0</v>
      </c>
      <c r="H52" s="1">
        <f t="shared" si="24"/>
        <v>0</v>
      </c>
      <c r="I52" s="1">
        <f t="shared" si="24"/>
        <v>0</v>
      </c>
      <c r="J52" s="1">
        <f t="shared" si="24"/>
        <v>0</v>
      </c>
      <c r="K52" s="1">
        <f t="shared" si="24"/>
        <v>0</v>
      </c>
      <c r="L52" s="1">
        <f t="shared" si="24"/>
        <v>0</v>
      </c>
      <c r="M52" s="1">
        <f t="shared" si="24"/>
        <v>0</v>
      </c>
      <c r="N52" s="1">
        <f t="shared" si="24"/>
        <v>0</v>
      </c>
      <c r="O52" s="1">
        <f t="shared" si="24"/>
        <v>0</v>
      </c>
      <c r="P52" s="1">
        <f t="shared" si="24"/>
        <v>0</v>
      </c>
      <c r="Q52" s="1">
        <f t="shared" si="24"/>
        <v>0</v>
      </c>
      <c r="R52" s="1">
        <f t="shared" si="24"/>
        <v>0</v>
      </c>
      <c r="S52" s="1">
        <f t="shared" si="24"/>
        <v>0</v>
      </c>
      <c r="T52" s="1">
        <f t="shared" si="24"/>
        <v>0</v>
      </c>
      <c r="U52" s="1">
        <f t="shared" si="24"/>
        <v>0</v>
      </c>
      <c r="V52" s="1">
        <f t="shared" si="24"/>
        <v>0</v>
      </c>
      <c r="W52" s="1">
        <f t="shared" si="24"/>
        <v>0</v>
      </c>
      <c r="X52" s="1">
        <f t="shared" si="24"/>
        <v>0</v>
      </c>
      <c r="Y52" s="1">
        <f t="shared" si="24"/>
        <v>0</v>
      </c>
      <c r="Z52" s="1">
        <f t="shared" si="24"/>
        <v>0</v>
      </c>
      <c r="AA52" s="1">
        <f t="shared" si="24"/>
        <v>0</v>
      </c>
      <c r="AB52" s="1">
        <f t="shared" si="24"/>
        <v>0</v>
      </c>
      <c r="AC52" s="1">
        <f t="shared" si="24"/>
        <v>0</v>
      </c>
    </row>
    <row r="54" spans="2:29" s="6" customFormat="1" x14ac:dyDescent="0.2">
      <c r="B54" s="7" t="s">
        <v>62</v>
      </c>
      <c r="C54" s="6">
        <v>2024</v>
      </c>
      <c r="D54" s="6">
        <v>2025</v>
      </c>
      <c r="E54" s="6">
        <v>2026</v>
      </c>
      <c r="F54" s="6">
        <v>2027</v>
      </c>
      <c r="G54" s="6">
        <v>2028</v>
      </c>
      <c r="H54" s="6">
        <v>2029</v>
      </c>
      <c r="I54" s="6">
        <v>2030</v>
      </c>
      <c r="J54" s="6">
        <v>2031</v>
      </c>
      <c r="K54" s="6">
        <v>2032</v>
      </c>
      <c r="L54" s="6">
        <v>2033</v>
      </c>
      <c r="M54" s="6">
        <v>2034</v>
      </c>
      <c r="N54" s="6">
        <v>2035</v>
      </c>
      <c r="O54" s="6">
        <v>2036</v>
      </c>
      <c r="P54" s="6">
        <v>2037</v>
      </c>
      <c r="Q54" s="6">
        <v>2038</v>
      </c>
      <c r="R54" s="6">
        <v>2039</v>
      </c>
      <c r="S54" s="6">
        <v>2040</v>
      </c>
      <c r="T54" s="6">
        <v>2041</v>
      </c>
      <c r="U54" s="6">
        <v>2042</v>
      </c>
      <c r="V54" s="6">
        <v>2043</v>
      </c>
      <c r="W54" s="6">
        <v>2044</v>
      </c>
      <c r="X54" s="6">
        <v>2045</v>
      </c>
      <c r="Y54" s="6">
        <v>2046</v>
      </c>
      <c r="Z54" s="6">
        <v>2047</v>
      </c>
      <c r="AA54" s="6">
        <v>2048</v>
      </c>
      <c r="AB54" s="6">
        <v>2049</v>
      </c>
      <c r="AC54" s="6">
        <v>2050</v>
      </c>
    </row>
    <row r="55" spans="2:29" x14ac:dyDescent="0.2">
      <c r="B55" s="3" t="s">
        <v>55</v>
      </c>
      <c r="C55" s="1">
        <v>0</v>
      </c>
      <c r="D55" s="1">
        <v>0</v>
      </c>
      <c r="E55" s="1">
        <v>0</v>
      </c>
      <c r="F55" s="1">
        <v>0</v>
      </c>
      <c r="G55" s="1">
        <v>0</v>
      </c>
      <c r="H55" s="1">
        <v>0</v>
      </c>
      <c r="I55" s="1">
        <v>0</v>
      </c>
      <c r="J55" s="1">
        <v>0</v>
      </c>
      <c r="K55" s="1">
        <v>0</v>
      </c>
      <c r="L55" s="1">
        <v>0</v>
      </c>
      <c r="M55" s="1">
        <v>0</v>
      </c>
      <c r="N55" s="1">
        <v>0</v>
      </c>
      <c r="O55" s="1">
        <v>0</v>
      </c>
      <c r="P55" s="1">
        <v>0</v>
      </c>
      <c r="Q55" s="1">
        <v>0</v>
      </c>
      <c r="R55" s="1">
        <v>0</v>
      </c>
      <c r="S55" s="1">
        <v>0</v>
      </c>
      <c r="T55" s="1">
        <v>0</v>
      </c>
      <c r="U55" s="1">
        <v>0</v>
      </c>
      <c r="V55" s="1">
        <v>0</v>
      </c>
      <c r="W55" s="1">
        <v>0</v>
      </c>
      <c r="X55" s="1">
        <v>0</v>
      </c>
      <c r="Y55" s="1">
        <v>0</v>
      </c>
      <c r="Z55" s="1">
        <v>0</v>
      </c>
      <c r="AA55" s="1">
        <v>0</v>
      </c>
      <c r="AB55" s="1">
        <v>0</v>
      </c>
      <c r="AC55" s="1">
        <v>0</v>
      </c>
    </row>
    <row r="56" spans="2:29" x14ac:dyDescent="0.2">
      <c r="B56" s="3" t="s">
        <v>56</v>
      </c>
      <c r="C56" s="1">
        <v>206.95260703314284</v>
      </c>
      <c r="D56" s="1">
        <v>479.06065825434405</v>
      </c>
      <c r="E56" s="1">
        <v>812.13176029046895</v>
      </c>
      <c r="F56" s="1">
        <v>1200.4935062844747</v>
      </c>
      <c r="G56" s="1">
        <v>1641.7399985147308</v>
      </c>
      <c r="H56" s="1">
        <v>2125.5848425580716</v>
      </c>
      <c r="I56" s="1">
        <v>2639.6670969717779</v>
      </c>
      <c r="J56" s="1">
        <v>3178.7719918884109</v>
      </c>
      <c r="K56" s="1">
        <v>3737.7075889789289</v>
      </c>
      <c r="L56" s="1">
        <v>4308.7026594978634</v>
      </c>
      <c r="M56" s="1">
        <v>4890.2350855917302</v>
      </c>
      <c r="N56" s="1">
        <v>5477.7554202471056</v>
      </c>
      <c r="O56" s="1">
        <v>6069.0144662858856</v>
      </c>
      <c r="P56" s="1">
        <v>6661.5869254090067</v>
      </c>
      <c r="Q56" s="1">
        <v>7250.9211176019353</v>
      </c>
      <c r="R56" s="1">
        <v>7836.6694726282412</v>
      </c>
      <c r="S56" s="1">
        <v>8422.500190801391</v>
      </c>
      <c r="T56" s="1">
        <v>9012.0881036509418</v>
      </c>
      <c r="U56" s="1">
        <v>9603.0287241524366</v>
      </c>
      <c r="V56" s="1">
        <v>10195.258279393103</v>
      </c>
      <c r="W56" s="1">
        <v>10788.909535182975</v>
      </c>
      <c r="X56" s="1">
        <v>11381.858238561375</v>
      </c>
      <c r="Y56" s="1">
        <v>11971.670349677506</v>
      </c>
      <c r="Z56" s="1">
        <v>12554.822042656473</v>
      </c>
      <c r="AA56" s="1">
        <v>13129.758851139037</v>
      </c>
      <c r="AB56" s="1">
        <v>13694.04120336565</v>
      </c>
      <c r="AC56" s="1">
        <v>14245.163144671751</v>
      </c>
    </row>
    <row r="57" spans="2:29" x14ac:dyDescent="0.2">
      <c r="B57" s="3" t="s">
        <v>57</v>
      </c>
      <c r="C57" s="1">
        <v>129.60656126072965</v>
      </c>
      <c r="D57" s="1">
        <v>380.43672224140641</v>
      </c>
      <c r="E57" s="1">
        <v>813.45075865463093</v>
      </c>
      <c r="F57" s="1">
        <v>1500.566597394575</v>
      </c>
      <c r="G57" s="1">
        <v>2530.4392110659292</v>
      </c>
      <c r="H57" s="1">
        <v>3962.5412087175664</v>
      </c>
      <c r="I57" s="1">
        <v>5815.3994986948655</v>
      </c>
      <c r="J57" s="1">
        <v>8092.2373183943309</v>
      </c>
      <c r="K57" s="1">
        <v>10764.012906169335</v>
      </c>
      <c r="L57" s="1">
        <v>13761.394401335343</v>
      </c>
      <c r="M57" s="1">
        <v>17029.860033277786</v>
      </c>
      <c r="N57" s="1">
        <v>20493.496990698677</v>
      </c>
      <c r="O57" s="1">
        <v>24091.647817086952</v>
      </c>
      <c r="P57" s="1">
        <v>27770.035011198393</v>
      </c>
      <c r="Q57" s="1">
        <v>31501.303083259925</v>
      </c>
      <c r="R57" s="1">
        <v>35256.09914902036</v>
      </c>
      <c r="S57" s="1">
        <v>39039.592811416311</v>
      </c>
      <c r="T57" s="1">
        <v>42867.817873421387</v>
      </c>
      <c r="U57" s="1">
        <v>46708.253640205498</v>
      </c>
      <c r="V57" s="1">
        <v>50557.066003388027</v>
      </c>
      <c r="W57" s="1">
        <v>54415.117788348987</v>
      </c>
      <c r="X57" s="1">
        <v>58268.603789007007</v>
      </c>
      <c r="Y57" s="1">
        <v>62101.705540060364</v>
      </c>
      <c r="Z57" s="1">
        <v>65891.52221787913</v>
      </c>
      <c r="AA57" s="1">
        <v>69627.951575304833</v>
      </c>
      <c r="AB57" s="1">
        <v>73295.139195978278</v>
      </c>
      <c r="AC57" s="1">
        <v>76876.799250850207</v>
      </c>
    </row>
    <row r="58" spans="2:29" x14ac:dyDescent="0.2">
      <c r="B58" s="3" t="s">
        <v>58</v>
      </c>
      <c r="C58" s="1">
        <v>557.33521650954731</v>
      </c>
      <c r="D58" s="1">
        <v>1363.9119335070711</v>
      </c>
      <c r="E58" s="1">
        <v>2440.7624893327552</v>
      </c>
      <c r="F58" s="1">
        <v>3836.4251986859854</v>
      </c>
      <c r="G58" s="1">
        <v>5618.0153840123048</v>
      </c>
      <c r="H58" s="1">
        <v>7794.8122059995821</v>
      </c>
      <c r="I58" s="1">
        <v>10325.649488929768</v>
      </c>
      <c r="J58" s="1">
        <v>13164.957554882851</v>
      </c>
      <c r="K58" s="1">
        <v>16242.095847220611</v>
      </c>
      <c r="L58" s="1">
        <v>19461.018448538147</v>
      </c>
      <c r="M58" s="1">
        <v>22765.231191592608</v>
      </c>
      <c r="N58" s="1">
        <v>26091.635329267992</v>
      </c>
      <c r="O58" s="1">
        <v>29394.360630677038</v>
      </c>
      <c r="P58" s="1">
        <v>32669.32348699143</v>
      </c>
      <c r="Q58" s="1">
        <v>35926.153901119913</v>
      </c>
      <c r="R58" s="1">
        <v>39163.084340883048</v>
      </c>
      <c r="S58" s="1">
        <v>42400.441426344682</v>
      </c>
      <c r="T58" s="1">
        <v>45658.551777568617</v>
      </c>
      <c r="U58" s="1">
        <v>48913.98035583063</v>
      </c>
      <c r="V58" s="1">
        <v>52176.509537503283</v>
      </c>
      <c r="W58" s="1">
        <v>55446.870715212477</v>
      </c>
      <c r="X58" s="1">
        <v>58713.361606942533</v>
      </c>
      <c r="Y58" s="1">
        <v>61962.573347883677</v>
      </c>
      <c r="Z58" s="1">
        <v>65175.093558754495</v>
      </c>
      <c r="AA58" s="1">
        <v>68342.358850892517</v>
      </c>
      <c r="AB58" s="1">
        <v>71450.929884795201</v>
      </c>
      <c r="AC58" s="1">
        <v>74487.001624647062</v>
      </c>
    </row>
    <row r="59" spans="2:29" x14ac:dyDescent="0.2">
      <c r="B59" s="3" t="s">
        <v>59</v>
      </c>
      <c r="C59" s="1">
        <f>C60</f>
        <v>0</v>
      </c>
      <c r="D59" s="1">
        <f t="shared" ref="D59" si="25">D60</f>
        <v>0</v>
      </c>
      <c r="E59" s="1">
        <f t="shared" ref="E59" si="26">E60</f>
        <v>0</v>
      </c>
      <c r="F59" s="1">
        <f t="shared" ref="F59" si="27">F60</f>
        <v>0</v>
      </c>
      <c r="G59" s="1">
        <f t="shared" ref="G59" si="28">G60</f>
        <v>0</v>
      </c>
      <c r="H59" s="1">
        <f t="shared" ref="H59" si="29">H60</f>
        <v>0</v>
      </c>
      <c r="I59" s="1">
        <f t="shared" ref="I59" si="30">I60</f>
        <v>0</v>
      </c>
      <c r="J59" s="1">
        <f t="shared" ref="J59" si="31">J60</f>
        <v>0</v>
      </c>
      <c r="K59" s="1">
        <f t="shared" ref="K59" si="32">K60</f>
        <v>0</v>
      </c>
      <c r="L59" s="1">
        <f t="shared" ref="L59" si="33">L60</f>
        <v>0</v>
      </c>
      <c r="M59" s="1">
        <f t="shared" ref="M59" si="34">M60</f>
        <v>0</v>
      </c>
      <c r="N59" s="1">
        <f t="shared" ref="N59" si="35">N60</f>
        <v>0</v>
      </c>
      <c r="O59" s="1">
        <f t="shared" ref="O59" si="36">O60</f>
        <v>0</v>
      </c>
      <c r="P59" s="1">
        <f t="shared" ref="P59" si="37">P60</f>
        <v>0</v>
      </c>
      <c r="Q59" s="1">
        <f t="shared" ref="Q59" si="38">Q60</f>
        <v>0</v>
      </c>
      <c r="R59" s="1">
        <f t="shared" ref="R59" si="39">R60</f>
        <v>0</v>
      </c>
      <c r="S59" s="1">
        <f t="shared" ref="S59" si="40">S60</f>
        <v>0</v>
      </c>
      <c r="T59" s="1">
        <f t="shared" ref="T59" si="41">T60</f>
        <v>0</v>
      </c>
      <c r="U59" s="1">
        <f t="shared" ref="U59" si="42">U60</f>
        <v>0</v>
      </c>
      <c r="V59" s="1">
        <f t="shared" ref="V59" si="43">V60</f>
        <v>0</v>
      </c>
      <c r="W59" s="1">
        <f t="shared" ref="W59" si="44">W60</f>
        <v>0</v>
      </c>
      <c r="X59" s="1">
        <f t="shared" ref="X59" si="45">X60</f>
        <v>0</v>
      </c>
      <c r="Y59" s="1">
        <f t="shared" ref="Y59" si="46">Y60</f>
        <v>0</v>
      </c>
      <c r="Z59" s="1">
        <f t="shared" ref="Z59" si="47">Z60</f>
        <v>0</v>
      </c>
      <c r="AA59" s="1">
        <f t="shared" ref="AA59" si="48">AA60</f>
        <v>0</v>
      </c>
      <c r="AB59" s="1">
        <f t="shared" ref="AB59" si="49">AB60</f>
        <v>0</v>
      </c>
      <c r="AC59" s="1">
        <f t="shared" ref="AC59" si="50">AC60</f>
        <v>0</v>
      </c>
    </row>
    <row r="60" spans="2:29" x14ac:dyDescent="0.2">
      <c r="B60" s="3" t="s">
        <v>60</v>
      </c>
      <c r="C60" s="1">
        <f>MIN(C58,C57,C55)</f>
        <v>0</v>
      </c>
      <c r="D60" s="1">
        <f t="shared" ref="D60:AC60" si="51">MIN(D58,D57,D55)</f>
        <v>0</v>
      </c>
      <c r="E60" s="1">
        <f t="shared" si="51"/>
        <v>0</v>
      </c>
      <c r="F60" s="1">
        <f t="shared" si="51"/>
        <v>0</v>
      </c>
      <c r="G60" s="1">
        <f t="shared" si="51"/>
        <v>0</v>
      </c>
      <c r="H60" s="1">
        <f t="shared" si="51"/>
        <v>0</v>
      </c>
      <c r="I60" s="1">
        <f t="shared" si="51"/>
        <v>0</v>
      </c>
      <c r="J60" s="1">
        <f t="shared" si="51"/>
        <v>0</v>
      </c>
      <c r="K60" s="1">
        <f t="shared" si="51"/>
        <v>0</v>
      </c>
      <c r="L60" s="1">
        <f t="shared" si="51"/>
        <v>0</v>
      </c>
      <c r="M60" s="1">
        <f t="shared" si="51"/>
        <v>0</v>
      </c>
      <c r="N60" s="1">
        <f t="shared" si="51"/>
        <v>0</v>
      </c>
      <c r="O60" s="1">
        <f t="shared" si="51"/>
        <v>0</v>
      </c>
      <c r="P60" s="1">
        <f t="shared" si="51"/>
        <v>0</v>
      </c>
      <c r="Q60" s="1">
        <f t="shared" si="51"/>
        <v>0</v>
      </c>
      <c r="R60" s="1">
        <f t="shared" si="51"/>
        <v>0</v>
      </c>
      <c r="S60" s="1">
        <f t="shared" si="51"/>
        <v>0</v>
      </c>
      <c r="T60" s="1">
        <f t="shared" si="51"/>
        <v>0</v>
      </c>
      <c r="U60" s="1">
        <f t="shared" si="51"/>
        <v>0</v>
      </c>
      <c r="V60" s="1">
        <f t="shared" si="51"/>
        <v>0</v>
      </c>
      <c r="W60" s="1">
        <f t="shared" si="51"/>
        <v>0</v>
      </c>
      <c r="X60" s="1">
        <f t="shared" si="51"/>
        <v>0</v>
      </c>
      <c r="Y60" s="1">
        <f t="shared" si="51"/>
        <v>0</v>
      </c>
      <c r="Z60" s="1">
        <f t="shared" si="51"/>
        <v>0</v>
      </c>
      <c r="AA60" s="1">
        <f t="shared" si="51"/>
        <v>0</v>
      </c>
      <c r="AB60" s="1">
        <f t="shared" si="51"/>
        <v>0</v>
      </c>
      <c r="AC60" s="1">
        <f t="shared" si="51"/>
        <v>0</v>
      </c>
    </row>
    <row r="62" spans="2:29" s="6" customFormat="1" x14ac:dyDescent="0.2">
      <c r="B62" s="7" t="s">
        <v>63</v>
      </c>
      <c r="C62" s="6">
        <v>2024</v>
      </c>
      <c r="D62" s="6">
        <v>2025</v>
      </c>
      <c r="E62" s="6">
        <v>2026</v>
      </c>
      <c r="F62" s="6">
        <v>2027</v>
      </c>
      <c r="G62" s="6">
        <v>2028</v>
      </c>
      <c r="H62" s="6">
        <v>2029</v>
      </c>
      <c r="I62" s="6">
        <v>2030</v>
      </c>
      <c r="J62" s="6">
        <v>2031</v>
      </c>
      <c r="K62" s="6">
        <v>2032</v>
      </c>
      <c r="L62" s="6">
        <v>2033</v>
      </c>
      <c r="M62" s="6">
        <v>2034</v>
      </c>
      <c r="N62" s="6">
        <v>2035</v>
      </c>
      <c r="O62" s="6">
        <v>2036</v>
      </c>
      <c r="P62" s="6">
        <v>2037</v>
      </c>
      <c r="Q62" s="6">
        <v>2038</v>
      </c>
      <c r="R62" s="6">
        <v>2039</v>
      </c>
      <c r="S62" s="6">
        <v>2040</v>
      </c>
      <c r="T62" s="6">
        <v>2041</v>
      </c>
      <c r="U62" s="6">
        <v>2042</v>
      </c>
      <c r="V62" s="6">
        <v>2043</v>
      </c>
      <c r="W62" s="6">
        <v>2044</v>
      </c>
      <c r="X62" s="6">
        <v>2045</v>
      </c>
      <c r="Y62" s="6">
        <v>2046</v>
      </c>
      <c r="Z62" s="6">
        <v>2047</v>
      </c>
      <c r="AA62" s="6">
        <v>2048</v>
      </c>
      <c r="AB62" s="6">
        <v>2049</v>
      </c>
      <c r="AC62" s="6">
        <v>2050</v>
      </c>
    </row>
    <row r="63" spans="2:29" x14ac:dyDescent="0.2">
      <c r="B63" s="3" t="s">
        <v>55</v>
      </c>
      <c r="C63" s="1">
        <v>0</v>
      </c>
      <c r="D63" s="1">
        <v>0</v>
      </c>
      <c r="E63" s="1">
        <v>0</v>
      </c>
      <c r="F63" s="1">
        <v>0</v>
      </c>
      <c r="G63" s="1">
        <v>0</v>
      </c>
      <c r="H63" s="1">
        <v>0</v>
      </c>
      <c r="I63" s="1">
        <v>0</v>
      </c>
      <c r="J63" s="1">
        <v>0</v>
      </c>
      <c r="K63" s="1">
        <v>0</v>
      </c>
      <c r="L63" s="1">
        <v>0</v>
      </c>
      <c r="M63" s="1">
        <v>0</v>
      </c>
      <c r="N63" s="1">
        <v>0</v>
      </c>
      <c r="O63" s="1">
        <v>0</v>
      </c>
      <c r="P63" s="1">
        <v>0</v>
      </c>
      <c r="Q63" s="1">
        <v>0</v>
      </c>
      <c r="R63" s="1">
        <v>0</v>
      </c>
      <c r="S63" s="1">
        <v>0</v>
      </c>
      <c r="T63" s="1">
        <v>0</v>
      </c>
      <c r="U63" s="1">
        <v>0</v>
      </c>
      <c r="V63" s="1">
        <v>0</v>
      </c>
      <c r="W63" s="1">
        <v>0</v>
      </c>
      <c r="X63" s="1">
        <v>0</v>
      </c>
      <c r="Y63" s="1">
        <v>0</v>
      </c>
      <c r="Z63" s="1">
        <v>0</v>
      </c>
      <c r="AA63" s="1">
        <v>0</v>
      </c>
      <c r="AB63" s="1">
        <v>0</v>
      </c>
      <c r="AC63" s="1">
        <v>0</v>
      </c>
    </row>
    <row r="64" spans="2:29" x14ac:dyDescent="0.2">
      <c r="B64" s="3" t="s">
        <v>56</v>
      </c>
      <c r="C64" s="1">
        <v>210.27346337871717</v>
      </c>
      <c r="D64" s="1">
        <v>486.74788505320424</v>
      </c>
      <c r="E64" s="1">
        <v>825.1635985855653</v>
      </c>
      <c r="F64" s="1">
        <v>1219.7571750795687</v>
      </c>
      <c r="G64" s="1">
        <v>1668.0841106765206</v>
      </c>
      <c r="H64" s="1">
        <v>2159.692950755717</v>
      </c>
      <c r="I64" s="1">
        <v>2682.0244045450277</v>
      </c>
      <c r="J64" s="1">
        <v>3229.7800235906461</v>
      </c>
      <c r="K64" s="1">
        <v>3797.6845573424339</v>
      </c>
      <c r="L64" s="1">
        <v>4377.842076358208</v>
      </c>
      <c r="M64" s="1">
        <v>4968.7060381840256</v>
      </c>
      <c r="N64" s="1">
        <v>5565.6539932954511</v>
      </c>
      <c r="O64" s="1">
        <v>6166.4006528659729</v>
      </c>
      <c r="P64" s="1">
        <v>6768.4818011489133</v>
      </c>
      <c r="Q64" s="1">
        <v>7367.2727197869308</v>
      </c>
      <c r="R64" s="1">
        <v>7962.4202612723348</v>
      </c>
      <c r="S64" s="1">
        <v>8557.6514875413723</v>
      </c>
      <c r="T64" s="1">
        <v>9156.7001981538979</v>
      </c>
      <c r="U64" s="1">
        <v>9757.1233225850774</v>
      </c>
      <c r="V64" s="1">
        <v>10358.856064592779</v>
      </c>
      <c r="W64" s="1">
        <v>10962.033320408022</v>
      </c>
      <c r="X64" s="1">
        <v>11564.496750333941</v>
      </c>
      <c r="Y64" s="1">
        <v>12163.773256801145</v>
      </c>
      <c r="Z64" s="1">
        <v>12756.282469010372</v>
      </c>
      <c r="AA64" s="1">
        <v>13340.444976922998</v>
      </c>
      <c r="AB64" s="1">
        <v>13913.782062293361</v>
      </c>
      <c r="AC64" s="1">
        <v>14473.747558760278</v>
      </c>
    </row>
    <row r="65" spans="2:29" x14ac:dyDescent="0.2">
      <c r="B65" s="3" t="s">
        <v>57</v>
      </c>
      <c r="C65" s="1">
        <v>115.2446625885775</v>
      </c>
      <c r="D65" s="1">
        <v>338.27995484592611</v>
      </c>
      <c r="E65" s="1">
        <v>723.31105232386949</v>
      </c>
      <c r="F65" s="1">
        <v>1334.2865478896658</v>
      </c>
      <c r="G65" s="1">
        <v>2250.0374228242476</v>
      </c>
      <c r="H65" s="1">
        <v>3523.4460366040412</v>
      </c>
      <c r="I65" s="1">
        <v>5170.9863028975169</v>
      </c>
      <c r="J65" s="1">
        <v>7195.524287300399</v>
      </c>
      <c r="K65" s="1">
        <v>9571.236389607544</v>
      </c>
      <c r="L65" s="1">
        <v>12236.473517261576</v>
      </c>
      <c r="M65" s="1">
        <v>15142.755539340775</v>
      </c>
      <c r="N65" s="1">
        <v>18222.581657744689</v>
      </c>
      <c r="O65" s="1">
        <v>21422.015960270037</v>
      </c>
      <c r="P65" s="1">
        <v>24692.795517508137</v>
      </c>
      <c r="Q65" s="1">
        <v>28010.596142796094</v>
      </c>
      <c r="R65" s="1">
        <v>31349.317589289727</v>
      </c>
      <c r="S65" s="1">
        <v>34713.556608421582</v>
      </c>
      <c r="T65" s="1">
        <v>38117.570273257494</v>
      </c>
      <c r="U65" s="1">
        <v>41532.441556245889</v>
      </c>
      <c r="V65" s="1">
        <v>44954.761212342819</v>
      </c>
      <c r="W65" s="1">
        <v>48385.296455945543</v>
      </c>
      <c r="X65" s="1">
        <v>51811.771856695239</v>
      </c>
      <c r="Y65" s="1">
        <v>55220.121817305422</v>
      </c>
      <c r="Z65" s="1">
        <v>58589.983188977632</v>
      </c>
      <c r="AA65" s="1">
        <v>61912.373169808496</v>
      </c>
      <c r="AB65" s="1">
        <v>65173.194195245065</v>
      </c>
      <c r="AC65" s="1">
        <v>68357.965093535808</v>
      </c>
    </row>
    <row r="66" spans="2:29" x14ac:dyDescent="0.2">
      <c r="B66" s="3" t="s">
        <v>58</v>
      </c>
      <c r="C66" s="1">
        <v>531.58087878513743</v>
      </c>
      <c r="D66" s="1">
        <v>1300.8858631613273</v>
      </c>
      <c r="E66" s="1">
        <v>2327.9753917418084</v>
      </c>
      <c r="F66" s="1">
        <v>3659.1448343835777</v>
      </c>
      <c r="G66" s="1">
        <v>5358.4081292494056</v>
      </c>
      <c r="H66" s="1">
        <v>7434.6156490533776</v>
      </c>
      <c r="I66" s="1">
        <v>9848.5034979996381</v>
      </c>
      <c r="J66" s="1">
        <v>12556.607762958223</v>
      </c>
      <c r="K66" s="1">
        <v>15491.552171869949</v>
      </c>
      <c r="L66" s="1">
        <v>18561.7290680404</v>
      </c>
      <c r="M66" s="1">
        <v>21713.254867264386</v>
      </c>
      <c r="N66" s="1">
        <v>24885.946601646785</v>
      </c>
      <c r="O66" s="1">
        <v>28036.05369357657</v>
      </c>
      <c r="P66" s="1">
        <v>31159.681236890945</v>
      </c>
      <c r="Q66" s="1">
        <v>34266.014234183174</v>
      </c>
      <c r="R66" s="1">
        <v>37353.366830546889</v>
      </c>
      <c r="S66" s="1">
        <v>40441.126357405243</v>
      </c>
      <c r="T66" s="1">
        <v>43548.680146181352</v>
      </c>
      <c r="U66" s="1">
        <v>46653.676086134001</v>
      </c>
      <c r="V66" s="1">
        <v>49765.444512176095</v>
      </c>
      <c r="W66" s="1">
        <v>52884.683019441116</v>
      </c>
      <c r="X66" s="1">
        <v>56000.23008579055</v>
      </c>
      <c r="Y66" s="1">
        <v>59099.296467107029</v>
      </c>
      <c r="Z66" s="1">
        <v>62163.366825884594</v>
      </c>
      <c r="AA66" s="1">
        <v>65184.27348576652</v>
      </c>
      <c r="AB66" s="1">
        <v>68149.198136171617</v>
      </c>
      <c r="AC66" s="1">
        <v>71044.973668951992</v>
      </c>
    </row>
    <row r="67" spans="2:29" x14ac:dyDescent="0.2">
      <c r="B67" s="3" t="s">
        <v>59</v>
      </c>
      <c r="C67" s="1">
        <f>C68</f>
        <v>0</v>
      </c>
      <c r="D67" s="1">
        <f t="shared" ref="D67" si="52">D68</f>
        <v>0</v>
      </c>
      <c r="E67" s="1">
        <f t="shared" ref="E67" si="53">E68</f>
        <v>0</v>
      </c>
      <c r="F67" s="1">
        <f t="shared" ref="F67" si="54">F68</f>
        <v>0</v>
      </c>
      <c r="G67" s="1">
        <f t="shared" ref="G67" si="55">G68</f>
        <v>0</v>
      </c>
      <c r="H67" s="1">
        <f t="shared" ref="H67" si="56">H68</f>
        <v>0</v>
      </c>
      <c r="I67" s="1">
        <f t="shared" ref="I67" si="57">I68</f>
        <v>0</v>
      </c>
      <c r="J67" s="1">
        <f t="shared" ref="J67" si="58">J68</f>
        <v>0</v>
      </c>
      <c r="K67" s="1">
        <f t="shared" ref="K67" si="59">K68</f>
        <v>0</v>
      </c>
      <c r="L67" s="1">
        <f t="shared" ref="L67" si="60">L68</f>
        <v>0</v>
      </c>
      <c r="M67" s="1">
        <f t="shared" ref="M67" si="61">M68</f>
        <v>0</v>
      </c>
      <c r="N67" s="1">
        <f t="shared" ref="N67" si="62">N68</f>
        <v>0</v>
      </c>
      <c r="O67" s="1">
        <f t="shared" ref="O67" si="63">O68</f>
        <v>0</v>
      </c>
      <c r="P67" s="1">
        <f t="shared" ref="P67" si="64">P68</f>
        <v>0</v>
      </c>
      <c r="Q67" s="1">
        <f t="shared" ref="Q67" si="65">Q68</f>
        <v>0</v>
      </c>
      <c r="R67" s="1">
        <f t="shared" ref="R67" si="66">R68</f>
        <v>0</v>
      </c>
      <c r="S67" s="1">
        <f t="shared" ref="S67" si="67">S68</f>
        <v>0</v>
      </c>
      <c r="T67" s="1">
        <f t="shared" ref="T67" si="68">T68</f>
        <v>0</v>
      </c>
      <c r="U67" s="1">
        <f t="shared" ref="U67" si="69">U68</f>
        <v>0</v>
      </c>
      <c r="V67" s="1">
        <f t="shared" ref="V67" si="70">V68</f>
        <v>0</v>
      </c>
      <c r="W67" s="1">
        <f t="shared" ref="W67" si="71">W68</f>
        <v>0</v>
      </c>
      <c r="X67" s="1">
        <f t="shared" ref="X67" si="72">X68</f>
        <v>0</v>
      </c>
      <c r="Y67" s="1">
        <f t="shared" ref="Y67" si="73">Y68</f>
        <v>0</v>
      </c>
      <c r="Z67" s="1">
        <f t="shared" ref="Z67" si="74">Z68</f>
        <v>0</v>
      </c>
      <c r="AA67" s="1">
        <f t="shared" ref="AA67" si="75">AA68</f>
        <v>0</v>
      </c>
      <c r="AB67" s="1">
        <f t="shared" ref="AB67" si="76">AB68</f>
        <v>0</v>
      </c>
      <c r="AC67" s="1">
        <f t="shared" ref="AC67" si="77">AC68</f>
        <v>0</v>
      </c>
    </row>
    <row r="68" spans="2:29" x14ac:dyDescent="0.2">
      <c r="B68" s="3" t="s">
        <v>60</v>
      </c>
      <c r="C68" s="1">
        <f>MIN(C66,C65,C63)</f>
        <v>0</v>
      </c>
      <c r="D68" s="1">
        <f t="shared" ref="D68:AC68" si="78">MIN(D66,D65,D63)</f>
        <v>0</v>
      </c>
      <c r="E68" s="1">
        <f t="shared" si="78"/>
        <v>0</v>
      </c>
      <c r="F68" s="1">
        <f t="shared" si="78"/>
        <v>0</v>
      </c>
      <c r="G68" s="1">
        <f t="shared" si="78"/>
        <v>0</v>
      </c>
      <c r="H68" s="1">
        <f t="shared" si="78"/>
        <v>0</v>
      </c>
      <c r="I68" s="1">
        <f t="shared" si="78"/>
        <v>0</v>
      </c>
      <c r="J68" s="1">
        <f t="shared" si="78"/>
        <v>0</v>
      </c>
      <c r="K68" s="1">
        <f t="shared" si="78"/>
        <v>0</v>
      </c>
      <c r="L68" s="1">
        <f t="shared" si="78"/>
        <v>0</v>
      </c>
      <c r="M68" s="1">
        <f t="shared" si="78"/>
        <v>0</v>
      </c>
      <c r="N68" s="1">
        <f t="shared" si="78"/>
        <v>0</v>
      </c>
      <c r="O68" s="1">
        <f t="shared" si="78"/>
        <v>0</v>
      </c>
      <c r="P68" s="1">
        <f t="shared" si="78"/>
        <v>0</v>
      </c>
      <c r="Q68" s="1">
        <f t="shared" si="78"/>
        <v>0</v>
      </c>
      <c r="R68" s="1">
        <f t="shared" si="78"/>
        <v>0</v>
      </c>
      <c r="S68" s="1">
        <f t="shared" si="78"/>
        <v>0</v>
      </c>
      <c r="T68" s="1">
        <f t="shared" si="78"/>
        <v>0</v>
      </c>
      <c r="U68" s="1">
        <f t="shared" si="78"/>
        <v>0</v>
      </c>
      <c r="V68" s="1">
        <f t="shared" si="78"/>
        <v>0</v>
      </c>
      <c r="W68" s="1">
        <f t="shared" si="78"/>
        <v>0</v>
      </c>
      <c r="X68" s="1">
        <f t="shared" si="78"/>
        <v>0</v>
      </c>
      <c r="Y68" s="1">
        <f t="shared" si="78"/>
        <v>0</v>
      </c>
      <c r="Z68" s="1">
        <f t="shared" si="78"/>
        <v>0</v>
      </c>
      <c r="AA68" s="1">
        <f t="shared" si="78"/>
        <v>0</v>
      </c>
      <c r="AB68" s="1">
        <f t="shared" si="78"/>
        <v>0</v>
      </c>
      <c r="AC68" s="1">
        <f t="shared" si="78"/>
        <v>0</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8"/>
  <sheetViews>
    <sheetView workbookViewId="0"/>
  </sheetViews>
  <sheetFormatPr defaultRowHeight="12" x14ac:dyDescent="0.2"/>
  <cols>
    <col min="1" max="1" width="2.1640625" customWidth="1"/>
    <col min="2" max="2" width="62.1640625" bestFit="1" customWidth="1"/>
    <col min="3" max="29" width="14.1640625" style="1" customWidth="1"/>
  </cols>
  <sheetData>
    <row r="1" spans="1:29" x14ac:dyDescent="0.2">
      <c r="A1" s="8" t="s">
        <v>67</v>
      </c>
    </row>
    <row r="2" spans="1:29" x14ac:dyDescent="0.2">
      <c r="B2" t="s">
        <v>68</v>
      </c>
    </row>
    <row r="3" spans="1:29" s="8" customFormat="1" x14ac:dyDescent="0.2">
      <c r="B3" s="8" t="s">
        <v>27</v>
      </c>
      <c r="C3" s="6">
        <v>2024</v>
      </c>
      <c r="D3" s="6">
        <v>2025</v>
      </c>
      <c r="E3" s="6">
        <v>2026</v>
      </c>
      <c r="F3" s="6">
        <v>2027</v>
      </c>
      <c r="G3" s="6">
        <v>2028</v>
      </c>
      <c r="H3" s="6">
        <v>2029</v>
      </c>
      <c r="I3" s="6">
        <v>2030</v>
      </c>
      <c r="J3" s="6">
        <v>2031</v>
      </c>
      <c r="K3" s="6">
        <v>2032</v>
      </c>
      <c r="L3" s="6">
        <v>2033</v>
      </c>
      <c r="M3" s="6">
        <v>2034</v>
      </c>
      <c r="N3" s="6">
        <v>2035</v>
      </c>
      <c r="O3" s="6">
        <v>2036</v>
      </c>
      <c r="P3" s="6">
        <v>2037</v>
      </c>
      <c r="Q3" s="6">
        <v>2038</v>
      </c>
      <c r="R3" s="6">
        <v>2039</v>
      </c>
      <c r="S3" s="6">
        <v>2040</v>
      </c>
      <c r="T3" s="6">
        <v>2041</v>
      </c>
      <c r="U3" s="6">
        <v>2042</v>
      </c>
      <c r="V3" s="6">
        <v>2043</v>
      </c>
      <c r="W3" s="6">
        <v>2044</v>
      </c>
      <c r="X3" s="6">
        <v>2045</v>
      </c>
      <c r="Y3" s="6">
        <v>2046</v>
      </c>
      <c r="Z3" s="6">
        <v>2047</v>
      </c>
      <c r="AA3" s="6">
        <v>2048</v>
      </c>
      <c r="AB3" s="6">
        <v>2049</v>
      </c>
      <c r="AC3" s="6">
        <v>2050</v>
      </c>
    </row>
    <row r="4" spans="1:29" x14ac:dyDescent="0.2">
      <c r="B4" s="5" t="s">
        <v>28</v>
      </c>
      <c r="C4" s="1">
        <f t="shared" ref="C4:AC4" si="0">C26+C14</f>
        <v>831023.66666666674</v>
      </c>
      <c r="D4" s="1">
        <f t="shared" si="0"/>
        <v>840393</v>
      </c>
      <c r="E4" s="1">
        <f t="shared" si="0"/>
        <v>849567.75</v>
      </c>
      <c r="F4" s="1">
        <f t="shared" si="0"/>
        <v>858633.66666666651</v>
      </c>
      <c r="G4" s="1">
        <f t="shared" si="0"/>
        <v>867813.83333333337</v>
      </c>
      <c r="H4" s="1">
        <f t="shared" si="0"/>
        <v>877074.5</v>
      </c>
      <c r="I4" s="1">
        <f t="shared" si="0"/>
        <v>886321.75000000012</v>
      </c>
      <c r="J4" s="1">
        <f t="shared" si="0"/>
        <v>895573.66666666663</v>
      </c>
      <c r="K4" s="1">
        <f t="shared" si="0"/>
        <v>904825.91666666663</v>
      </c>
      <c r="L4" s="1">
        <f t="shared" si="0"/>
        <v>914017.16666666674</v>
      </c>
      <c r="M4" s="1">
        <f t="shared" si="0"/>
        <v>923176</v>
      </c>
      <c r="N4" s="1">
        <f t="shared" si="0"/>
        <v>932272.08333333349</v>
      </c>
      <c r="O4" s="1">
        <f t="shared" si="0"/>
        <v>941303.41666666663</v>
      </c>
      <c r="P4" s="1">
        <f t="shared" si="0"/>
        <v>950258.83333333337</v>
      </c>
      <c r="Q4" s="1">
        <f t="shared" si="0"/>
        <v>959164.66666666686</v>
      </c>
      <c r="R4" s="1">
        <f t="shared" si="0"/>
        <v>968016.08333333337</v>
      </c>
      <c r="S4" s="1">
        <f t="shared" si="0"/>
        <v>976868.66666666674</v>
      </c>
      <c r="T4" s="1">
        <f t="shared" si="0"/>
        <v>985778</v>
      </c>
      <c r="U4" s="1">
        <f t="shared" si="0"/>
        <v>994680</v>
      </c>
      <c r="V4" s="1">
        <f t="shared" si="0"/>
        <v>1003601.4166666667</v>
      </c>
      <c r="W4" s="1">
        <f t="shared" si="0"/>
        <v>1012544.25</v>
      </c>
      <c r="X4" s="1">
        <f t="shared" si="0"/>
        <v>1021476.5</v>
      </c>
      <c r="Y4" s="1">
        <f t="shared" si="0"/>
        <v>1030361.5000000001</v>
      </c>
      <c r="Z4" s="1">
        <f t="shared" si="0"/>
        <v>1039146.1666666666</v>
      </c>
      <c r="AA4" s="1">
        <f t="shared" si="0"/>
        <v>1047807.0833333335</v>
      </c>
      <c r="AB4" s="1">
        <f t="shared" si="0"/>
        <v>1056307.5</v>
      </c>
      <c r="AC4" s="1">
        <f t="shared" si="0"/>
        <v>1064609.666666667</v>
      </c>
    </row>
    <row r="5" spans="1:29" x14ac:dyDescent="0.2">
      <c r="B5" s="4" t="s">
        <v>29</v>
      </c>
      <c r="C5" s="1">
        <f t="shared" ref="C5:AC5" si="1">C27+C15</f>
        <v>0</v>
      </c>
      <c r="D5" s="1">
        <f t="shared" si="1"/>
        <v>0</v>
      </c>
      <c r="E5" s="1">
        <f t="shared" si="1"/>
        <v>0</v>
      </c>
      <c r="F5" s="1">
        <f t="shared" si="1"/>
        <v>0</v>
      </c>
      <c r="G5" s="1">
        <f t="shared" si="1"/>
        <v>0</v>
      </c>
      <c r="H5" s="1">
        <f t="shared" si="1"/>
        <v>0</v>
      </c>
      <c r="I5" s="1">
        <f t="shared" si="1"/>
        <v>0</v>
      </c>
      <c r="J5" s="1">
        <f t="shared" si="1"/>
        <v>0</v>
      </c>
      <c r="K5" s="1">
        <f t="shared" si="1"/>
        <v>0</v>
      </c>
      <c r="L5" s="1">
        <f t="shared" si="1"/>
        <v>0</v>
      </c>
      <c r="M5" s="1">
        <f t="shared" si="1"/>
        <v>0</v>
      </c>
      <c r="N5" s="1">
        <f t="shared" si="1"/>
        <v>0</v>
      </c>
      <c r="O5" s="1">
        <f t="shared" si="1"/>
        <v>0</v>
      </c>
      <c r="P5" s="1">
        <f t="shared" si="1"/>
        <v>0</v>
      </c>
      <c r="Q5" s="1">
        <f t="shared" si="1"/>
        <v>0</v>
      </c>
      <c r="R5" s="1">
        <f t="shared" si="1"/>
        <v>0</v>
      </c>
      <c r="S5" s="1">
        <f t="shared" si="1"/>
        <v>0</v>
      </c>
      <c r="T5" s="1">
        <f t="shared" si="1"/>
        <v>0</v>
      </c>
      <c r="U5" s="1">
        <f t="shared" si="1"/>
        <v>0</v>
      </c>
      <c r="V5" s="1">
        <f t="shared" si="1"/>
        <v>0</v>
      </c>
      <c r="W5" s="1">
        <f t="shared" si="1"/>
        <v>0</v>
      </c>
      <c r="X5" s="1">
        <f t="shared" si="1"/>
        <v>0</v>
      </c>
      <c r="Y5" s="1">
        <f t="shared" si="1"/>
        <v>0</v>
      </c>
      <c r="Z5" s="1">
        <f t="shared" si="1"/>
        <v>0</v>
      </c>
      <c r="AA5" s="1">
        <f t="shared" si="1"/>
        <v>0</v>
      </c>
      <c r="AB5" s="1">
        <f t="shared" si="1"/>
        <v>0</v>
      </c>
      <c r="AC5" s="1">
        <f t="shared" si="1"/>
        <v>0</v>
      </c>
    </row>
    <row r="6" spans="1:29" x14ac:dyDescent="0.2">
      <c r="B6" s="4" t="s">
        <v>30</v>
      </c>
      <c r="C6" s="1">
        <f t="shared" ref="C6:AC6" si="2">C28+C16</f>
        <v>-1098.4338527341843</v>
      </c>
      <c r="D6" s="1">
        <f t="shared" si="2"/>
        <v>-2688.0896730247118</v>
      </c>
      <c r="E6" s="1">
        <f t="shared" si="2"/>
        <v>-4810.4194124990199</v>
      </c>
      <c r="F6" s="1">
        <f t="shared" si="2"/>
        <v>-7561.0856570499718</v>
      </c>
      <c r="G6" s="1">
        <f t="shared" si="2"/>
        <v>-11072.363812981657</v>
      </c>
      <c r="H6" s="1">
        <f t="shared" si="2"/>
        <v>-15362.541876319703</v>
      </c>
      <c r="I6" s="1">
        <f t="shared" si="2"/>
        <v>-20350.486770135154</v>
      </c>
      <c r="J6" s="1">
        <f t="shared" si="2"/>
        <v>-25946.386698218597</v>
      </c>
      <c r="K6" s="1">
        <f t="shared" si="2"/>
        <v>-32011.018484842032</v>
      </c>
      <c r="L6" s="1">
        <f t="shared" si="2"/>
        <v>-38355.088354968131</v>
      </c>
      <c r="M6" s="1">
        <f t="shared" si="2"/>
        <v>-44867.25379166365</v>
      </c>
      <c r="N6" s="1">
        <f t="shared" si="2"/>
        <v>-51423.155526315968</v>
      </c>
      <c r="O6" s="1">
        <f t="shared" si="2"/>
        <v>-57932.389412646713</v>
      </c>
      <c r="P6" s="1">
        <f t="shared" si="2"/>
        <v>-64386.907198822111</v>
      </c>
      <c r="Q6" s="1">
        <f t="shared" si="2"/>
        <v>-70805.688344391005</v>
      </c>
      <c r="R6" s="1">
        <f t="shared" si="2"/>
        <v>-77185.249277664145</v>
      </c>
      <c r="S6" s="1">
        <f t="shared" si="2"/>
        <v>-83565.651073069137</v>
      </c>
      <c r="T6" s="1">
        <f t="shared" si="2"/>
        <v>-89986.954805033776</v>
      </c>
      <c r="U6" s="1">
        <f t="shared" si="2"/>
        <v>-96402.973117883477</v>
      </c>
      <c r="V6" s="1">
        <f t="shared" si="2"/>
        <v>-102832.98577907161</v>
      </c>
      <c r="W6" s="1">
        <f t="shared" si="2"/>
        <v>-109278.43426653843</v>
      </c>
      <c r="X6" s="1">
        <f t="shared" si="2"/>
        <v>-115716.2549332372</v>
      </c>
      <c r="Y6" s="1">
        <f t="shared" si="2"/>
        <v>-122120.02068359329</v>
      </c>
      <c r="Z6" s="1">
        <f t="shared" si="2"/>
        <v>-128451.47229060449</v>
      </c>
      <c r="AA6" s="1">
        <f t="shared" si="2"/>
        <v>-134812.22506107134</v>
      </c>
      <c r="AB6" s="1">
        <f t="shared" si="2"/>
        <v>-141444.33733214991</v>
      </c>
      <c r="AC6" s="1">
        <f t="shared" si="2"/>
        <v>-147921.7729198022</v>
      </c>
    </row>
    <row r="7" spans="1:29" s="8" customFormat="1" x14ac:dyDescent="0.2">
      <c r="B7" s="7" t="s">
        <v>31</v>
      </c>
      <c r="C7" s="9">
        <f>C4+SUM(C5,C6)</f>
        <v>829925.23281393258</v>
      </c>
      <c r="D7" s="9">
        <f t="shared" ref="D7:AC7" si="3">D4+SUM(D5,D6)</f>
        <v>837704.91032697528</v>
      </c>
      <c r="E7" s="9">
        <f t="shared" si="3"/>
        <v>844757.33058750094</v>
      </c>
      <c r="F7" s="9">
        <f t="shared" si="3"/>
        <v>851072.58100961649</v>
      </c>
      <c r="G7" s="9">
        <f t="shared" si="3"/>
        <v>856741.46952035173</v>
      </c>
      <c r="H7" s="9">
        <f t="shared" si="3"/>
        <v>861711.95812368032</v>
      </c>
      <c r="I7" s="9">
        <f t="shared" si="3"/>
        <v>865971.263229865</v>
      </c>
      <c r="J7" s="9">
        <f t="shared" si="3"/>
        <v>869627.27996844798</v>
      </c>
      <c r="K7" s="9">
        <f t="shared" si="3"/>
        <v>872814.8981818246</v>
      </c>
      <c r="L7" s="9">
        <f t="shared" si="3"/>
        <v>875662.07831169863</v>
      </c>
      <c r="M7" s="9">
        <f t="shared" si="3"/>
        <v>878308.74620833632</v>
      </c>
      <c r="N7" s="9">
        <f t="shared" si="3"/>
        <v>880848.92780701746</v>
      </c>
      <c r="O7" s="9">
        <f t="shared" si="3"/>
        <v>883371.02725401986</v>
      </c>
      <c r="P7" s="9">
        <f t="shared" si="3"/>
        <v>885871.92613451125</v>
      </c>
      <c r="Q7" s="9">
        <f t="shared" si="3"/>
        <v>888358.97832227591</v>
      </c>
      <c r="R7" s="9">
        <f t="shared" si="3"/>
        <v>890830.83405566926</v>
      </c>
      <c r="S7" s="9">
        <f t="shared" si="3"/>
        <v>893303.01559359767</v>
      </c>
      <c r="T7" s="9">
        <f t="shared" si="3"/>
        <v>895791.04519496625</v>
      </c>
      <c r="U7" s="9">
        <f t="shared" si="3"/>
        <v>898277.02688211657</v>
      </c>
      <c r="V7" s="9">
        <f t="shared" si="3"/>
        <v>900768.43088759517</v>
      </c>
      <c r="W7" s="9">
        <f t="shared" si="3"/>
        <v>903265.81573346152</v>
      </c>
      <c r="X7" s="9">
        <f t="shared" si="3"/>
        <v>905760.24506676279</v>
      </c>
      <c r="Y7" s="9">
        <f t="shared" si="3"/>
        <v>908241.47931640688</v>
      </c>
      <c r="Z7" s="9">
        <f t="shared" si="3"/>
        <v>910694.69437606214</v>
      </c>
      <c r="AA7" s="9">
        <f t="shared" si="3"/>
        <v>912994.85827226215</v>
      </c>
      <c r="AB7" s="9">
        <f t="shared" si="3"/>
        <v>914863.16266785003</v>
      </c>
      <c r="AC7" s="9">
        <f t="shared" si="3"/>
        <v>916687.89374686475</v>
      </c>
    </row>
    <row r="8" spans="1:29" x14ac:dyDescent="0.2">
      <c r="B8" s="4" t="s">
        <v>32</v>
      </c>
      <c r="C8" s="1">
        <f t="shared" ref="C8:AC8" si="4">C33+C21</f>
        <v>0</v>
      </c>
      <c r="D8" s="1">
        <f t="shared" si="4"/>
        <v>0</v>
      </c>
      <c r="E8" s="1">
        <f t="shared" si="4"/>
        <v>0</v>
      </c>
      <c r="F8" s="1">
        <f t="shared" si="4"/>
        <v>0</v>
      </c>
      <c r="G8" s="1">
        <f t="shared" si="4"/>
        <v>0</v>
      </c>
      <c r="H8" s="1">
        <f t="shared" si="4"/>
        <v>0</v>
      </c>
      <c r="I8" s="1">
        <f t="shared" si="4"/>
        <v>0</v>
      </c>
      <c r="J8" s="1">
        <f t="shared" si="4"/>
        <v>0</v>
      </c>
      <c r="K8" s="1">
        <f t="shared" si="4"/>
        <v>0</v>
      </c>
      <c r="L8" s="1">
        <f t="shared" si="4"/>
        <v>0</v>
      </c>
      <c r="M8" s="1">
        <f t="shared" si="4"/>
        <v>0</v>
      </c>
      <c r="N8" s="1">
        <f t="shared" si="4"/>
        <v>0</v>
      </c>
      <c r="O8" s="1">
        <f t="shared" si="4"/>
        <v>0</v>
      </c>
      <c r="P8" s="1">
        <f t="shared" si="4"/>
        <v>0</v>
      </c>
      <c r="Q8" s="1">
        <f t="shared" si="4"/>
        <v>0</v>
      </c>
      <c r="R8" s="1">
        <f t="shared" si="4"/>
        <v>0</v>
      </c>
      <c r="S8" s="1">
        <f t="shared" si="4"/>
        <v>0</v>
      </c>
      <c r="T8" s="1">
        <f t="shared" si="4"/>
        <v>0</v>
      </c>
      <c r="U8" s="1">
        <f t="shared" si="4"/>
        <v>0</v>
      </c>
      <c r="V8" s="1">
        <f t="shared" si="4"/>
        <v>0</v>
      </c>
      <c r="W8" s="1">
        <f t="shared" si="4"/>
        <v>0</v>
      </c>
      <c r="X8" s="1">
        <f t="shared" si="4"/>
        <v>0</v>
      </c>
      <c r="Y8" s="1">
        <f t="shared" si="4"/>
        <v>0</v>
      </c>
      <c r="Z8" s="1">
        <f t="shared" si="4"/>
        <v>0</v>
      </c>
      <c r="AA8" s="1">
        <f t="shared" si="4"/>
        <v>0</v>
      </c>
      <c r="AB8" s="1">
        <f t="shared" si="4"/>
        <v>0</v>
      </c>
      <c r="AC8" s="1">
        <f t="shared" si="4"/>
        <v>0</v>
      </c>
    </row>
    <row r="9" spans="1:29" x14ac:dyDescent="0.2">
      <c r="B9" s="4" t="s">
        <v>33</v>
      </c>
      <c r="C9" s="1">
        <f t="shared" ref="C9:AC9" si="5">C34+C22</f>
        <v>-244.85122384930713</v>
      </c>
      <c r="D9" s="1">
        <f t="shared" si="5"/>
        <v>-718.71667708733253</v>
      </c>
      <c r="E9" s="1">
        <f t="shared" si="5"/>
        <v>-1536.7618109785003</v>
      </c>
      <c r="F9" s="1">
        <f t="shared" si="5"/>
        <v>-2834.8531452842408</v>
      </c>
      <c r="G9" s="1">
        <f t="shared" si="5"/>
        <v>-4780.4766338901773</v>
      </c>
      <c r="H9" s="1">
        <f t="shared" si="5"/>
        <v>-7485.9872453216076</v>
      </c>
      <c r="I9" s="1">
        <f t="shared" si="5"/>
        <v>-10986.385801592383</v>
      </c>
      <c r="J9" s="1">
        <f t="shared" si="5"/>
        <v>-15287.76160569473</v>
      </c>
      <c r="K9" s="1">
        <f t="shared" si="5"/>
        <v>-20335.249295776877</v>
      </c>
      <c r="L9" s="1">
        <f t="shared" si="5"/>
        <v>-25997.867918596919</v>
      </c>
      <c r="M9" s="1">
        <f t="shared" si="5"/>
        <v>-32172.615572618561</v>
      </c>
      <c r="N9" s="1">
        <f t="shared" si="5"/>
        <v>-38716.078648443363</v>
      </c>
      <c r="O9" s="1">
        <f t="shared" si="5"/>
        <v>-45513.663777356989</v>
      </c>
      <c r="P9" s="1">
        <f t="shared" si="5"/>
        <v>-52462.83052870653</v>
      </c>
      <c r="Q9" s="1">
        <f t="shared" si="5"/>
        <v>-59511.899226056019</v>
      </c>
      <c r="R9" s="1">
        <f t="shared" si="5"/>
        <v>-66605.416738310087</v>
      </c>
      <c r="S9" s="1">
        <f t="shared" si="5"/>
        <v>-73753.149419837893</v>
      </c>
      <c r="T9" s="1">
        <f t="shared" si="5"/>
        <v>-80985.388146678888</v>
      </c>
      <c r="U9" s="1">
        <f t="shared" si="5"/>
        <v>-88240.695196451386</v>
      </c>
      <c r="V9" s="1">
        <f t="shared" si="5"/>
        <v>-95511.827215730853</v>
      </c>
      <c r="W9" s="1">
        <f t="shared" si="5"/>
        <v>-102800.41424429453</v>
      </c>
      <c r="X9" s="1">
        <f t="shared" si="5"/>
        <v>-110080.37564570224</v>
      </c>
      <c r="Y9" s="1">
        <f t="shared" si="5"/>
        <v>-117182.6951651891</v>
      </c>
      <c r="Z9" s="1">
        <f t="shared" si="5"/>
        <v>-123765.07674773212</v>
      </c>
      <c r="AA9" s="1">
        <f t="shared" si="5"/>
        <v>-130254.73202070102</v>
      </c>
      <c r="AB9" s="1">
        <f t="shared" si="5"/>
        <v>-136624.12408004026</v>
      </c>
      <c r="AC9" s="1">
        <f t="shared" si="5"/>
        <v>-142844.96671818287</v>
      </c>
    </row>
    <row r="10" spans="1:29" s="8" customFormat="1" x14ac:dyDescent="0.2">
      <c r="B10" s="7" t="s">
        <v>34</v>
      </c>
      <c r="C10" s="9">
        <f>C4+SUM(C8,C9)</f>
        <v>830778.8154428174</v>
      </c>
      <c r="D10" s="9">
        <f t="shared" ref="D10:AC10" si="6">D4+SUM(D8,D9)</f>
        <v>839674.28332291264</v>
      </c>
      <c r="E10" s="9">
        <f t="shared" si="6"/>
        <v>848030.98818902147</v>
      </c>
      <c r="F10" s="9">
        <f t="shared" si="6"/>
        <v>855798.81352138228</v>
      </c>
      <c r="G10" s="9">
        <f t="shared" si="6"/>
        <v>863033.35669944319</v>
      </c>
      <c r="H10" s="9">
        <f t="shared" si="6"/>
        <v>869588.51275467838</v>
      </c>
      <c r="I10" s="9">
        <f t="shared" si="6"/>
        <v>875335.36419840774</v>
      </c>
      <c r="J10" s="9">
        <f t="shared" si="6"/>
        <v>880285.90506097185</v>
      </c>
      <c r="K10" s="9">
        <f t="shared" si="6"/>
        <v>884490.6673708898</v>
      </c>
      <c r="L10" s="9">
        <f t="shared" si="6"/>
        <v>888019.29874806979</v>
      </c>
      <c r="M10" s="9">
        <f t="shared" si="6"/>
        <v>891003.38442738145</v>
      </c>
      <c r="N10" s="9">
        <f t="shared" si="6"/>
        <v>893556.00468489015</v>
      </c>
      <c r="O10" s="9">
        <f t="shared" si="6"/>
        <v>895789.75288930966</v>
      </c>
      <c r="P10" s="9">
        <f t="shared" si="6"/>
        <v>897796.00280462683</v>
      </c>
      <c r="Q10" s="9">
        <f t="shared" si="6"/>
        <v>899652.7674406108</v>
      </c>
      <c r="R10" s="9">
        <f t="shared" si="6"/>
        <v>901410.66659502324</v>
      </c>
      <c r="S10" s="9">
        <f t="shared" si="6"/>
        <v>903115.51724682888</v>
      </c>
      <c r="T10" s="9">
        <f t="shared" si="6"/>
        <v>904792.61185332108</v>
      </c>
      <c r="U10" s="9">
        <f t="shared" si="6"/>
        <v>906439.30480354861</v>
      </c>
      <c r="V10" s="9">
        <f t="shared" si="6"/>
        <v>908089.58945093583</v>
      </c>
      <c r="W10" s="9">
        <f t="shared" si="6"/>
        <v>909743.83575570548</v>
      </c>
      <c r="X10" s="9">
        <f t="shared" si="6"/>
        <v>911396.12435429776</v>
      </c>
      <c r="Y10" s="9">
        <f t="shared" si="6"/>
        <v>913178.80483481102</v>
      </c>
      <c r="Z10" s="9">
        <f t="shared" si="6"/>
        <v>915381.08991893451</v>
      </c>
      <c r="AA10" s="9">
        <f t="shared" si="6"/>
        <v>917552.35131263244</v>
      </c>
      <c r="AB10" s="9">
        <f t="shared" si="6"/>
        <v>919683.37591995974</v>
      </c>
      <c r="AC10" s="9">
        <f t="shared" si="6"/>
        <v>921764.69994848408</v>
      </c>
    </row>
    <row r="11" spans="1:29" ht="4.5" customHeight="1" x14ac:dyDescent="0.2">
      <c r="B11" s="4"/>
    </row>
    <row r="12" spans="1:29" ht="4.5" customHeight="1" x14ac:dyDescent="0.2"/>
    <row r="13" spans="1:29" s="8" customFormat="1" x14ac:dyDescent="0.2">
      <c r="B13" s="8" t="s">
        <v>35</v>
      </c>
      <c r="C13" s="6">
        <v>2024</v>
      </c>
      <c r="D13" s="6">
        <v>2025</v>
      </c>
      <c r="E13" s="6">
        <v>2026</v>
      </c>
      <c r="F13" s="6">
        <v>2027</v>
      </c>
      <c r="G13" s="6">
        <v>2028</v>
      </c>
      <c r="H13" s="6">
        <v>2029</v>
      </c>
      <c r="I13" s="6">
        <v>2030</v>
      </c>
      <c r="J13" s="6">
        <v>2031</v>
      </c>
      <c r="K13" s="6">
        <v>2032</v>
      </c>
      <c r="L13" s="6">
        <v>2033</v>
      </c>
      <c r="M13" s="6">
        <v>2034</v>
      </c>
      <c r="N13" s="6">
        <v>2035</v>
      </c>
      <c r="O13" s="6">
        <v>2036</v>
      </c>
      <c r="P13" s="6">
        <v>2037</v>
      </c>
      <c r="Q13" s="6">
        <v>2038</v>
      </c>
      <c r="R13" s="6">
        <v>2039</v>
      </c>
      <c r="S13" s="6">
        <v>2040</v>
      </c>
      <c r="T13" s="6">
        <v>2041</v>
      </c>
      <c r="U13" s="6">
        <v>2042</v>
      </c>
      <c r="V13" s="6">
        <v>2043</v>
      </c>
      <c r="W13" s="6">
        <v>2044</v>
      </c>
      <c r="X13" s="6">
        <v>2045</v>
      </c>
      <c r="Y13" s="6">
        <v>2046</v>
      </c>
      <c r="Z13" s="6">
        <v>2047</v>
      </c>
      <c r="AA13" s="6">
        <v>2048</v>
      </c>
      <c r="AB13" s="6">
        <v>2049</v>
      </c>
      <c r="AC13" s="6">
        <v>2050</v>
      </c>
    </row>
    <row r="14" spans="1:29" x14ac:dyDescent="0.2">
      <c r="B14" s="5" t="s">
        <v>36</v>
      </c>
      <c r="C14" s="1">
        <v>463924.79620406282</v>
      </c>
      <c r="D14" s="1">
        <v>469155.29231576755</v>
      </c>
      <c r="E14" s="1">
        <v>474277.16091554658</v>
      </c>
      <c r="F14" s="1">
        <v>479338.27254291653</v>
      </c>
      <c r="G14" s="1">
        <v>484463.16503489052</v>
      </c>
      <c r="H14" s="1">
        <v>489632.9972170231</v>
      </c>
      <c r="I14" s="1">
        <v>494795.3394507959</v>
      </c>
      <c r="J14" s="1">
        <v>499960.28688399796</v>
      </c>
      <c r="K14" s="1">
        <v>505125.42040287377</v>
      </c>
      <c r="L14" s="1">
        <v>510256.50024349277</v>
      </c>
      <c r="M14" s="1">
        <v>515369.48325236054</v>
      </c>
      <c r="N14" s="1">
        <v>520447.43563318544</v>
      </c>
      <c r="O14" s="1">
        <v>525489.24087192619</v>
      </c>
      <c r="P14" s="1">
        <v>530488.66509851965</v>
      </c>
      <c r="Q14" s="1">
        <v>535460.40908117488</v>
      </c>
      <c r="R14" s="1">
        <v>540401.77457762545</v>
      </c>
      <c r="S14" s="1">
        <v>545343.79137393343</v>
      </c>
      <c r="T14" s="1">
        <v>550317.48925616068</v>
      </c>
      <c r="U14" s="1">
        <v>555287.09325357014</v>
      </c>
      <c r="V14" s="1">
        <v>560267.53674146312</v>
      </c>
      <c r="W14" s="1">
        <v>565259.93623388058</v>
      </c>
      <c r="X14" s="1">
        <v>570246.42750616325</v>
      </c>
      <c r="Y14" s="1">
        <v>575206.54113422264</v>
      </c>
      <c r="Z14" s="1">
        <v>580110.64297454793</v>
      </c>
      <c r="AA14" s="1">
        <v>584945.66050857375</v>
      </c>
      <c r="AB14" s="1">
        <v>589691.07779079268</v>
      </c>
      <c r="AC14" s="1">
        <v>594325.82061867707</v>
      </c>
    </row>
    <row r="15" spans="1:29" x14ac:dyDescent="0.2">
      <c r="B15" s="4" t="s">
        <v>37</v>
      </c>
      <c r="C15" s="1">
        <f t="shared" ref="C15:AC15" si="7">-C43</f>
        <v>0</v>
      </c>
      <c r="D15" s="1">
        <f t="shared" si="7"/>
        <v>0</v>
      </c>
      <c r="E15" s="1">
        <f t="shared" si="7"/>
        <v>0</v>
      </c>
      <c r="F15" s="1">
        <f t="shared" si="7"/>
        <v>0</v>
      </c>
      <c r="G15" s="1">
        <f t="shared" si="7"/>
        <v>0</v>
      </c>
      <c r="H15" s="1">
        <f t="shared" si="7"/>
        <v>0</v>
      </c>
      <c r="I15" s="1">
        <f t="shared" si="7"/>
        <v>0</v>
      </c>
      <c r="J15" s="1">
        <f t="shared" si="7"/>
        <v>0</v>
      </c>
      <c r="K15" s="1">
        <f t="shared" si="7"/>
        <v>0</v>
      </c>
      <c r="L15" s="1">
        <f t="shared" si="7"/>
        <v>0</v>
      </c>
      <c r="M15" s="1">
        <f t="shared" si="7"/>
        <v>0</v>
      </c>
      <c r="N15" s="1">
        <f t="shared" si="7"/>
        <v>0</v>
      </c>
      <c r="O15" s="1">
        <f t="shared" si="7"/>
        <v>0</v>
      </c>
      <c r="P15" s="1">
        <f t="shared" si="7"/>
        <v>0</v>
      </c>
      <c r="Q15" s="1">
        <f t="shared" si="7"/>
        <v>0</v>
      </c>
      <c r="R15" s="1">
        <f t="shared" si="7"/>
        <v>0</v>
      </c>
      <c r="S15" s="1">
        <f t="shared" si="7"/>
        <v>0</v>
      </c>
      <c r="T15" s="1">
        <f t="shared" si="7"/>
        <v>0</v>
      </c>
      <c r="U15" s="1">
        <f t="shared" si="7"/>
        <v>0</v>
      </c>
      <c r="V15" s="1">
        <f t="shared" si="7"/>
        <v>0</v>
      </c>
      <c r="W15" s="1">
        <f t="shared" si="7"/>
        <v>0</v>
      </c>
      <c r="X15" s="1">
        <f t="shared" si="7"/>
        <v>0</v>
      </c>
      <c r="Y15" s="1">
        <f t="shared" si="7"/>
        <v>0</v>
      </c>
      <c r="Z15" s="1">
        <f t="shared" si="7"/>
        <v>0</v>
      </c>
      <c r="AA15" s="1">
        <f t="shared" si="7"/>
        <v>0</v>
      </c>
      <c r="AB15" s="1">
        <f t="shared" si="7"/>
        <v>0</v>
      </c>
      <c r="AC15" s="1">
        <f t="shared" si="7"/>
        <v>0</v>
      </c>
    </row>
    <row r="16" spans="1:29" x14ac:dyDescent="0.2">
      <c r="B16" s="4" t="s">
        <v>38</v>
      </c>
      <c r="C16" s="1">
        <f t="shared" ref="C16:AC16" si="8">-C59</f>
        <v>-566.85297394904694</v>
      </c>
      <c r="D16" s="1">
        <f t="shared" si="8"/>
        <v>-1387.2038098633845</v>
      </c>
      <c r="E16" s="1">
        <f t="shared" si="8"/>
        <v>-2482.4440207572115</v>
      </c>
      <c r="F16" s="1">
        <f t="shared" si="8"/>
        <v>-3901.9408226663941</v>
      </c>
      <c r="G16" s="1">
        <f t="shared" si="8"/>
        <v>-5713.9556837322507</v>
      </c>
      <c r="H16" s="1">
        <f t="shared" si="8"/>
        <v>-7927.9262272663254</v>
      </c>
      <c r="I16" s="1">
        <f t="shared" si="8"/>
        <v>-10501.983272135516</v>
      </c>
      <c r="J16" s="1">
        <f t="shared" si="8"/>
        <v>-13389.778935260374</v>
      </c>
      <c r="K16" s="1">
        <f t="shared" si="8"/>
        <v>-16519.466312972083</v>
      </c>
      <c r="L16" s="1">
        <f t="shared" si="8"/>
        <v>-19793.359286927727</v>
      </c>
      <c r="M16" s="1">
        <f t="shared" si="8"/>
        <v>-23153.99892439926</v>
      </c>
      <c r="N16" s="1">
        <f t="shared" si="8"/>
        <v>-26537.208924669187</v>
      </c>
      <c r="O16" s="1">
        <f t="shared" si="8"/>
        <v>-29896.335719070143</v>
      </c>
      <c r="P16" s="1">
        <f t="shared" si="8"/>
        <v>-33227.225961931166</v>
      </c>
      <c r="Q16" s="1">
        <f t="shared" si="8"/>
        <v>-36539.674110207838</v>
      </c>
      <c r="R16" s="1">
        <f t="shared" si="8"/>
        <v>-39831.882447117248</v>
      </c>
      <c r="S16" s="1">
        <f t="shared" si="8"/>
        <v>-43124.524715663894</v>
      </c>
      <c r="T16" s="1">
        <f t="shared" si="8"/>
        <v>-46438.274658852417</v>
      </c>
      <c r="U16" s="1">
        <f t="shared" si="8"/>
        <v>-49749.297031749476</v>
      </c>
      <c r="V16" s="1">
        <f t="shared" si="8"/>
        <v>-53067.541266895518</v>
      </c>
      <c r="W16" s="1">
        <f t="shared" si="8"/>
        <v>-56393.751247097316</v>
      </c>
      <c r="X16" s="1">
        <f t="shared" si="8"/>
        <v>-59716.02484744665</v>
      </c>
      <c r="Y16" s="1">
        <f t="shared" si="8"/>
        <v>-63020.724216486255</v>
      </c>
      <c r="Z16" s="1">
        <f t="shared" si="8"/>
        <v>-66288.105464719891</v>
      </c>
      <c r="AA16" s="1">
        <f t="shared" si="8"/>
        <v>-69627.951575304833</v>
      </c>
      <c r="AB16" s="1">
        <f t="shared" si="8"/>
        <v>-73295.139195978278</v>
      </c>
      <c r="AC16" s="1">
        <f t="shared" si="8"/>
        <v>-76876.799250850207</v>
      </c>
    </row>
    <row r="17" spans="2:29" x14ac:dyDescent="0.2">
      <c r="B17" t="s">
        <v>39</v>
      </c>
      <c r="C17" s="1">
        <f>C14+SUM(C15,C16)</f>
        <v>463357.94323011377</v>
      </c>
      <c r="D17" s="1">
        <f t="shared" ref="D17:AC17" si="9">D14+SUM(D15,D16)</f>
        <v>467768.08850590419</v>
      </c>
      <c r="E17" s="1">
        <f t="shared" si="9"/>
        <v>471794.71689478937</v>
      </c>
      <c r="F17" s="1">
        <f t="shared" si="9"/>
        <v>475436.33172025013</v>
      </c>
      <c r="G17" s="1">
        <f t="shared" si="9"/>
        <v>478749.20935115829</v>
      </c>
      <c r="H17" s="1">
        <f t="shared" si="9"/>
        <v>481705.07098975679</v>
      </c>
      <c r="I17" s="1">
        <f t="shared" si="9"/>
        <v>484293.35617866041</v>
      </c>
      <c r="J17" s="1">
        <f t="shared" si="9"/>
        <v>486570.50794873759</v>
      </c>
      <c r="K17" s="1">
        <f t="shared" si="9"/>
        <v>488605.9540899017</v>
      </c>
      <c r="L17" s="1">
        <f t="shared" si="9"/>
        <v>490463.14095656504</v>
      </c>
      <c r="M17" s="1">
        <f t="shared" si="9"/>
        <v>492215.48432796128</v>
      </c>
      <c r="N17" s="1">
        <f t="shared" si="9"/>
        <v>493910.22670851625</v>
      </c>
      <c r="O17" s="1">
        <f t="shared" si="9"/>
        <v>495592.90515285602</v>
      </c>
      <c r="P17" s="1">
        <f t="shared" si="9"/>
        <v>497261.43913658848</v>
      </c>
      <c r="Q17" s="1">
        <f t="shared" si="9"/>
        <v>498920.73497096705</v>
      </c>
      <c r="R17" s="1">
        <f t="shared" si="9"/>
        <v>500569.8921305082</v>
      </c>
      <c r="S17" s="1">
        <f t="shared" si="9"/>
        <v>502219.26665826957</v>
      </c>
      <c r="T17" s="1">
        <f t="shared" si="9"/>
        <v>503879.21459730825</v>
      </c>
      <c r="U17" s="1">
        <f t="shared" si="9"/>
        <v>505537.79622182064</v>
      </c>
      <c r="V17" s="1">
        <f t="shared" si="9"/>
        <v>507199.99547456758</v>
      </c>
      <c r="W17" s="1">
        <f t="shared" si="9"/>
        <v>508866.18498678325</v>
      </c>
      <c r="X17" s="1">
        <f t="shared" si="9"/>
        <v>510530.4026587166</v>
      </c>
      <c r="Y17" s="1">
        <f t="shared" si="9"/>
        <v>512185.81691773637</v>
      </c>
      <c r="Z17" s="1">
        <f t="shared" si="9"/>
        <v>513822.53750982805</v>
      </c>
      <c r="AA17" s="1">
        <f t="shared" si="9"/>
        <v>515317.70893326891</v>
      </c>
      <c r="AB17" s="1">
        <f t="shared" si="9"/>
        <v>516395.93859481439</v>
      </c>
      <c r="AC17" s="1">
        <f t="shared" si="9"/>
        <v>517449.02136782685</v>
      </c>
    </row>
    <row r="18" spans="2:29" ht="4.5" customHeight="1" x14ac:dyDescent="0.2"/>
    <row r="19" spans="2:29" s="8" customFormat="1" x14ac:dyDescent="0.2">
      <c r="B19" s="8" t="s">
        <v>40</v>
      </c>
      <c r="C19" s="6">
        <v>2024</v>
      </c>
      <c r="D19" s="6">
        <v>2025</v>
      </c>
      <c r="E19" s="6">
        <v>2026</v>
      </c>
      <c r="F19" s="6">
        <v>2027</v>
      </c>
      <c r="G19" s="6">
        <v>2028</v>
      </c>
      <c r="H19" s="6">
        <v>2029</v>
      </c>
      <c r="I19" s="6">
        <v>2030</v>
      </c>
      <c r="J19" s="6">
        <v>2031</v>
      </c>
      <c r="K19" s="6">
        <v>2032</v>
      </c>
      <c r="L19" s="6">
        <v>2033</v>
      </c>
      <c r="M19" s="6">
        <v>2034</v>
      </c>
      <c r="N19" s="6">
        <v>2035</v>
      </c>
      <c r="O19" s="6">
        <v>2036</v>
      </c>
      <c r="P19" s="6">
        <v>2037</v>
      </c>
      <c r="Q19" s="6">
        <v>2038</v>
      </c>
      <c r="R19" s="6">
        <v>2039</v>
      </c>
      <c r="S19" s="6">
        <v>2040</v>
      </c>
      <c r="T19" s="6">
        <v>2041</v>
      </c>
      <c r="U19" s="6">
        <v>2042</v>
      </c>
      <c r="V19" s="6">
        <v>2043</v>
      </c>
      <c r="W19" s="6">
        <v>2044</v>
      </c>
      <c r="X19" s="6">
        <v>2045</v>
      </c>
      <c r="Y19" s="6">
        <v>2046</v>
      </c>
      <c r="Z19" s="6">
        <v>2047</v>
      </c>
      <c r="AA19" s="6">
        <v>2048</v>
      </c>
      <c r="AB19" s="6">
        <v>2049</v>
      </c>
      <c r="AC19" s="6">
        <v>2050</v>
      </c>
    </row>
    <row r="20" spans="2:29" x14ac:dyDescent="0.2">
      <c r="B20" s="5" t="s">
        <v>36</v>
      </c>
      <c r="C20" s="1">
        <f t="shared" ref="C20:AC20" si="10">C14</f>
        <v>463924.79620406282</v>
      </c>
      <c r="D20" s="1">
        <f t="shared" si="10"/>
        <v>469155.29231576755</v>
      </c>
      <c r="E20" s="1">
        <f t="shared" si="10"/>
        <v>474277.16091554658</v>
      </c>
      <c r="F20" s="1">
        <f t="shared" si="10"/>
        <v>479338.27254291653</v>
      </c>
      <c r="G20" s="1">
        <f t="shared" si="10"/>
        <v>484463.16503489052</v>
      </c>
      <c r="H20" s="1">
        <f t="shared" si="10"/>
        <v>489632.9972170231</v>
      </c>
      <c r="I20" s="1">
        <f t="shared" si="10"/>
        <v>494795.3394507959</v>
      </c>
      <c r="J20" s="1">
        <f t="shared" si="10"/>
        <v>499960.28688399796</v>
      </c>
      <c r="K20" s="1">
        <f t="shared" si="10"/>
        <v>505125.42040287377</v>
      </c>
      <c r="L20" s="1">
        <f t="shared" si="10"/>
        <v>510256.50024349277</v>
      </c>
      <c r="M20" s="1">
        <f t="shared" si="10"/>
        <v>515369.48325236054</v>
      </c>
      <c r="N20" s="1">
        <f t="shared" si="10"/>
        <v>520447.43563318544</v>
      </c>
      <c r="O20" s="1">
        <f t="shared" si="10"/>
        <v>525489.24087192619</v>
      </c>
      <c r="P20" s="1">
        <f t="shared" si="10"/>
        <v>530488.66509851965</v>
      </c>
      <c r="Q20" s="1">
        <f t="shared" si="10"/>
        <v>535460.40908117488</v>
      </c>
      <c r="R20" s="1">
        <f t="shared" si="10"/>
        <v>540401.77457762545</v>
      </c>
      <c r="S20" s="1">
        <f t="shared" si="10"/>
        <v>545343.79137393343</v>
      </c>
      <c r="T20" s="1">
        <f t="shared" si="10"/>
        <v>550317.48925616068</v>
      </c>
      <c r="U20" s="1">
        <f t="shared" si="10"/>
        <v>555287.09325357014</v>
      </c>
      <c r="V20" s="1">
        <f t="shared" si="10"/>
        <v>560267.53674146312</v>
      </c>
      <c r="W20" s="1">
        <f t="shared" si="10"/>
        <v>565259.93623388058</v>
      </c>
      <c r="X20" s="1">
        <f t="shared" si="10"/>
        <v>570246.42750616325</v>
      </c>
      <c r="Y20" s="1">
        <f t="shared" si="10"/>
        <v>575206.54113422264</v>
      </c>
      <c r="Z20" s="1">
        <f t="shared" si="10"/>
        <v>580110.64297454793</v>
      </c>
      <c r="AA20" s="1">
        <f t="shared" si="10"/>
        <v>584945.66050857375</v>
      </c>
      <c r="AB20" s="1">
        <f t="shared" si="10"/>
        <v>589691.07779079268</v>
      </c>
      <c r="AC20" s="1">
        <f t="shared" si="10"/>
        <v>594325.82061867707</v>
      </c>
    </row>
    <row r="21" spans="2:29" x14ac:dyDescent="0.2">
      <c r="B21" s="4" t="s">
        <v>41</v>
      </c>
      <c r="C21" s="1">
        <f t="shared" ref="C21:AC21" si="11">-C44</f>
        <v>0</v>
      </c>
      <c r="D21" s="1">
        <f t="shared" si="11"/>
        <v>0</v>
      </c>
      <c r="E21" s="1">
        <f t="shared" si="11"/>
        <v>0</v>
      </c>
      <c r="F21" s="1">
        <f t="shared" si="11"/>
        <v>0</v>
      </c>
      <c r="G21" s="1">
        <f t="shared" si="11"/>
        <v>0</v>
      </c>
      <c r="H21" s="1">
        <f t="shared" si="11"/>
        <v>0</v>
      </c>
      <c r="I21" s="1">
        <f t="shared" si="11"/>
        <v>0</v>
      </c>
      <c r="J21" s="1">
        <f t="shared" si="11"/>
        <v>0</v>
      </c>
      <c r="K21" s="1">
        <f t="shared" si="11"/>
        <v>0</v>
      </c>
      <c r="L21" s="1">
        <f t="shared" si="11"/>
        <v>0</v>
      </c>
      <c r="M21" s="1">
        <f t="shared" si="11"/>
        <v>0</v>
      </c>
      <c r="N21" s="1">
        <f t="shared" si="11"/>
        <v>0</v>
      </c>
      <c r="O21" s="1">
        <f t="shared" si="11"/>
        <v>0</v>
      </c>
      <c r="P21" s="1">
        <f t="shared" si="11"/>
        <v>0</v>
      </c>
      <c r="Q21" s="1">
        <f t="shared" si="11"/>
        <v>0</v>
      </c>
      <c r="R21" s="1">
        <f t="shared" si="11"/>
        <v>0</v>
      </c>
      <c r="S21" s="1">
        <f t="shared" si="11"/>
        <v>0</v>
      </c>
      <c r="T21" s="1">
        <f t="shared" si="11"/>
        <v>0</v>
      </c>
      <c r="U21" s="1">
        <f t="shared" si="11"/>
        <v>0</v>
      </c>
      <c r="V21" s="1">
        <f t="shared" si="11"/>
        <v>0</v>
      </c>
      <c r="W21" s="1">
        <f t="shared" si="11"/>
        <v>0</v>
      </c>
      <c r="X21" s="1">
        <f t="shared" si="11"/>
        <v>0</v>
      </c>
      <c r="Y21" s="1">
        <f t="shared" si="11"/>
        <v>0</v>
      </c>
      <c r="Z21" s="1">
        <f t="shared" si="11"/>
        <v>0</v>
      </c>
      <c r="AA21" s="1">
        <f t="shared" si="11"/>
        <v>0</v>
      </c>
      <c r="AB21" s="1">
        <f t="shared" si="11"/>
        <v>0</v>
      </c>
      <c r="AC21" s="1">
        <f t="shared" si="11"/>
        <v>0</v>
      </c>
    </row>
    <row r="22" spans="2:29" x14ac:dyDescent="0.2">
      <c r="B22" s="4" t="s">
        <v>42</v>
      </c>
      <c r="C22" s="1">
        <f t="shared" ref="C22:AC22" si="12">-C60</f>
        <v>-129.60656126072965</v>
      </c>
      <c r="D22" s="1">
        <f t="shared" si="12"/>
        <v>-380.43672224140641</v>
      </c>
      <c r="E22" s="1">
        <f t="shared" si="12"/>
        <v>-813.45075865463093</v>
      </c>
      <c r="F22" s="1">
        <f t="shared" si="12"/>
        <v>-1500.566597394575</v>
      </c>
      <c r="G22" s="1">
        <f t="shared" si="12"/>
        <v>-2530.4392110659292</v>
      </c>
      <c r="H22" s="1">
        <f t="shared" si="12"/>
        <v>-3962.5412087175664</v>
      </c>
      <c r="I22" s="1">
        <f t="shared" si="12"/>
        <v>-5815.3994986948655</v>
      </c>
      <c r="J22" s="1">
        <f t="shared" si="12"/>
        <v>-8092.2373183943309</v>
      </c>
      <c r="K22" s="1">
        <f t="shared" si="12"/>
        <v>-10764.012906169335</v>
      </c>
      <c r="L22" s="1">
        <f t="shared" si="12"/>
        <v>-13761.394401335343</v>
      </c>
      <c r="M22" s="1">
        <f t="shared" si="12"/>
        <v>-17029.860033277786</v>
      </c>
      <c r="N22" s="1">
        <f t="shared" si="12"/>
        <v>-20493.496990698677</v>
      </c>
      <c r="O22" s="1">
        <f t="shared" si="12"/>
        <v>-24091.647817086952</v>
      </c>
      <c r="P22" s="1">
        <f t="shared" si="12"/>
        <v>-27770.035011198393</v>
      </c>
      <c r="Q22" s="1">
        <f t="shared" si="12"/>
        <v>-31501.303083259925</v>
      </c>
      <c r="R22" s="1">
        <f t="shared" si="12"/>
        <v>-35256.09914902036</v>
      </c>
      <c r="S22" s="1">
        <f t="shared" si="12"/>
        <v>-39039.592811416311</v>
      </c>
      <c r="T22" s="1">
        <f t="shared" si="12"/>
        <v>-42867.817873421387</v>
      </c>
      <c r="U22" s="1">
        <f t="shared" si="12"/>
        <v>-46708.253640205498</v>
      </c>
      <c r="V22" s="1">
        <f t="shared" si="12"/>
        <v>-50557.066003388027</v>
      </c>
      <c r="W22" s="1">
        <f t="shared" si="12"/>
        <v>-54415.117788348987</v>
      </c>
      <c r="X22" s="1">
        <f t="shared" si="12"/>
        <v>-58268.603789007007</v>
      </c>
      <c r="Y22" s="1">
        <f t="shared" si="12"/>
        <v>-61962.573347883677</v>
      </c>
      <c r="Z22" s="1">
        <f t="shared" si="12"/>
        <v>-65175.093558754495</v>
      </c>
      <c r="AA22" s="1">
        <f t="shared" si="12"/>
        <v>-68342.358850892517</v>
      </c>
      <c r="AB22" s="1">
        <f t="shared" si="12"/>
        <v>-71450.929884795201</v>
      </c>
      <c r="AC22" s="1">
        <f t="shared" si="12"/>
        <v>-74487.001624647062</v>
      </c>
    </row>
    <row r="23" spans="2:29" x14ac:dyDescent="0.2">
      <c r="B23" t="s">
        <v>43</v>
      </c>
      <c r="C23" s="1">
        <f>C20+SUM(C21,C22)</f>
        <v>463795.18964280211</v>
      </c>
      <c r="D23" s="1">
        <f t="shared" ref="D23:AC23" si="13">D20+SUM(D21,D22)</f>
        <v>468774.85559352615</v>
      </c>
      <c r="E23" s="1">
        <f t="shared" si="13"/>
        <v>473463.71015689196</v>
      </c>
      <c r="F23" s="1">
        <f t="shared" si="13"/>
        <v>477837.70594552194</v>
      </c>
      <c r="G23" s="1">
        <f t="shared" si="13"/>
        <v>481932.72582382458</v>
      </c>
      <c r="H23" s="1">
        <f t="shared" si="13"/>
        <v>485670.45600830554</v>
      </c>
      <c r="I23" s="1">
        <f t="shared" si="13"/>
        <v>488979.93995210103</v>
      </c>
      <c r="J23" s="1">
        <f t="shared" si="13"/>
        <v>491868.04956560361</v>
      </c>
      <c r="K23" s="1">
        <f t="shared" si="13"/>
        <v>494361.40749670443</v>
      </c>
      <c r="L23" s="1">
        <f t="shared" si="13"/>
        <v>496495.10584215744</v>
      </c>
      <c r="M23" s="1">
        <f t="shared" si="13"/>
        <v>498339.62321908277</v>
      </c>
      <c r="N23" s="1">
        <f t="shared" si="13"/>
        <v>499953.93864248676</v>
      </c>
      <c r="O23" s="1">
        <f t="shared" si="13"/>
        <v>501397.59305483924</v>
      </c>
      <c r="P23" s="1">
        <f t="shared" si="13"/>
        <v>502718.63008732127</v>
      </c>
      <c r="Q23" s="1">
        <f t="shared" si="13"/>
        <v>503959.10599791497</v>
      </c>
      <c r="R23" s="1">
        <f t="shared" si="13"/>
        <v>505145.67542860506</v>
      </c>
      <c r="S23" s="1">
        <f t="shared" si="13"/>
        <v>506304.19856251712</v>
      </c>
      <c r="T23" s="1">
        <f t="shared" si="13"/>
        <v>507449.67138273933</v>
      </c>
      <c r="U23" s="1">
        <f t="shared" si="13"/>
        <v>508578.83961336466</v>
      </c>
      <c r="V23" s="1">
        <f t="shared" si="13"/>
        <v>509710.47073807509</v>
      </c>
      <c r="W23" s="1">
        <f t="shared" si="13"/>
        <v>510844.81844553159</v>
      </c>
      <c r="X23" s="1">
        <f t="shared" si="13"/>
        <v>511977.82371715625</v>
      </c>
      <c r="Y23" s="1">
        <f t="shared" si="13"/>
        <v>513243.967786339</v>
      </c>
      <c r="Z23" s="1">
        <f t="shared" si="13"/>
        <v>514935.54941579344</v>
      </c>
      <c r="AA23" s="1">
        <f t="shared" si="13"/>
        <v>516603.30165768124</v>
      </c>
      <c r="AB23" s="1">
        <f t="shared" si="13"/>
        <v>518240.14790599747</v>
      </c>
      <c r="AC23" s="1">
        <f t="shared" si="13"/>
        <v>519838.81899403001</v>
      </c>
    </row>
    <row r="24" spans="2:29" ht="3" customHeight="1" x14ac:dyDescent="0.2">
      <c r="B24" s="4"/>
    </row>
    <row r="25" spans="2:29" s="8" customFormat="1" x14ac:dyDescent="0.2">
      <c r="B25" s="8" t="s">
        <v>44</v>
      </c>
      <c r="C25" s="6">
        <v>2024</v>
      </c>
      <c r="D25" s="6">
        <v>2025</v>
      </c>
      <c r="E25" s="6">
        <v>2026</v>
      </c>
      <c r="F25" s="6">
        <v>2027</v>
      </c>
      <c r="G25" s="6">
        <v>2028</v>
      </c>
      <c r="H25" s="6">
        <v>2029</v>
      </c>
      <c r="I25" s="6">
        <v>2030</v>
      </c>
      <c r="J25" s="6">
        <v>2031</v>
      </c>
      <c r="K25" s="6">
        <v>2032</v>
      </c>
      <c r="L25" s="6">
        <v>2033</v>
      </c>
      <c r="M25" s="6">
        <v>2034</v>
      </c>
      <c r="N25" s="6">
        <v>2035</v>
      </c>
      <c r="O25" s="6">
        <v>2036</v>
      </c>
      <c r="P25" s="6">
        <v>2037</v>
      </c>
      <c r="Q25" s="6">
        <v>2038</v>
      </c>
      <c r="R25" s="6">
        <v>2039</v>
      </c>
      <c r="S25" s="6">
        <v>2040</v>
      </c>
      <c r="T25" s="6">
        <v>2041</v>
      </c>
      <c r="U25" s="6">
        <v>2042</v>
      </c>
      <c r="V25" s="6">
        <v>2043</v>
      </c>
      <c r="W25" s="6">
        <v>2044</v>
      </c>
      <c r="X25" s="6">
        <v>2045</v>
      </c>
      <c r="Y25" s="6">
        <v>2046</v>
      </c>
      <c r="Z25" s="6">
        <v>2047</v>
      </c>
      <c r="AA25" s="6">
        <v>2048</v>
      </c>
      <c r="AB25" s="6">
        <v>2049</v>
      </c>
      <c r="AC25" s="6">
        <v>2050</v>
      </c>
    </row>
    <row r="26" spans="2:29" x14ac:dyDescent="0.2">
      <c r="B26" s="5" t="s">
        <v>45</v>
      </c>
      <c r="C26" s="1">
        <v>367098.87046260387</v>
      </c>
      <c r="D26" s="1">
        <v>371237.70768423245</v>
      </c>
      <c r="E26" s="1">
        <v>375290.58908445347</v>
      </c>
      <c r="F26" s="1">
        <v>379295.39412375004</v>
      </c>
      <c r="G26" s="1">
        <v>383350.66829844285</v>
      </c>
      <c r="H26" s="1">
        <v>387441.50278297695</v>
      </c>
      <c r="I26" s="1">
        <v>391526.41054920421</v>
      </c>
      <c r="J26" s="1">
        <v>395613.37978266866</v>
      </c>
      <c r="K26" s="1">
        <v>399700.49626379285</v>
      </c>
      <c r="L26" s="1">
        <v>403760.66642317397</v>
      </c>
      <c r="M26" s="1">
        <v>407806.51674763951</v>
      </c>
      <c r="N26" s="1">
        <v>411824.64770014805</v>
      </c>
      <c r="O26" s="1">
        <v>415814.17579474044</v>
      </c>
      <c r="P26" s="1">
        <v>419770.16823481373</v>
      </c>
      <c r="Q26" s="1">
        <v>423704.25758549199</v>
      </c>
      <c r="R26" s="1">
        <v>427614.30875570793</v>
      </c>
      <c r="S26" s="1">
        <v>431524.87529273325</v>
      </c>
      <c r="T26" s="1">
        <v>435460.51074383932</v>
      </c>
      <c r="U26" s="1">
        <v>439392.9067464298</v>
      </c>
      <c r="V26" s="1">
        <v>443333.87992520363</v>
      </c>
      <c r="W26" s="1">
        <v>447284.31376611942</v>
      </c>
      <c r="X26" s="1">
        <v>451230.07249383675</v>
      </c>
      <c r="Y26" s="1">
        <v>455154.95886577747</v>
      </c>
      <c r="Z26" s="1">
        <v>459035.5236921187</v>
      </c>
      <c r="AA26" s="1">
        <v>462861.42282475968</v>
      </c>
      <c r="AB26" s="1">
        <v>466616.42220920738</v>
      </c>
      <c r="AC26" s="1">
        <v>470283.84604798979</v>
      </c>
    </row>
    <row r="27" spans="2:29" x14ac:dyDescent="0.2">
      <c r="B27" s="4" t="s">
        <v>46</v>
      </c>
      <c r="C27" s="1">
        <f t="shared" ref="C27:AC27" si="14">-C51</f>
        <v>0</v>
      </c>
      <c r="D27" s="1">
        <f t="shared" si="14"/>
        <v>0</v>
      </c>
      <c r="E27" s="1">
        <f t="shared" si="14"/>
        <v>0</v>
      </c>
      <c r="F27" s="1">
        <f t="shared" si="14"/>
        <v>0</v>
      </c>
      <c r="G27" s="1">
        <f t="shared" si="14"/>
        <v>0</v>
      </c>
      <c r="H27" s="1">
        <f t="shared" si="14"/>
        <v>0</v>
      </c>
      <c r="I27" s="1">
        <f t="shared" si="14"/>
        <v>0</v>
      </c>
      <c r="J27" s="1">
        <f t="shared" si="14"/>
        <v>0</v>
      </c>
      <c r="K27" s="1">
        <f t="shared" si="14"/>
        <v>0</v>
      </c>
      <c r="L27" s="1">
        <f t="shared" si="14"/>
        <v>0</v>
      </c>
      <c r="M27" s="1">
        <f t="shared" si="14"/>
        <v>0</v>
      </c>
      <c r="N27" s="1">
        <f t="shared" si="14"/>
        <v>0</v>
      </c>
      <c r="O27" s="1">
        <f t="shared" si="14"/>
        <v>0</v>
      </c>
      <c r="P27" s="1">
        <f t="shared" si="14"/>
        <v>0</v>
      </c>
      <c r="Q27" s="1">
        <f t="shared" si="14"/>
        <v>0</v>
      </c>
      <c r="R27" s="1">
        <f t="shared" si="14"/>
        <v>0</v>
      </c>
      <c r="S27" s="1">
        <f t="shared" si="14"/>
        <v>0</v>
      </c>
      <c r="T27" s="1">
        <f t="shared" si="14"/>
        <v>0</v>
      </c>
      <c r="U27" s="1">
        <f t="shared" si="14"/>
        <v>0</v>
      </c>
      <c r="V27" s="1">
        <f t="shared" si="14"/>
        <v>0</v>
      </c>
      <c r="W27" s="1">
        <f t="shared" si="14"/>
        <v>0</v>
      </c>
      <c r="X27" s="1">
        <f t="shared" si="14"/>
        <v>0</v>
      </c>
      <c r="Y27" s="1">
        <f t="shared" si="14"/>
        <v>0</v>
      </c>
      <c r="Z27" s="1">
        <f t="shared" si="14"/>
        <v>0</v>
      </c>
      <c r="AA27" s="1">
        <f t="shared" si="14"/>
        <v>0</v>
      </c>
      <c r="AB27" s="1">
        <f t="shared" si="14"/>
        <v>0</v>
      </c>
      <c r="AC27" s="1">
        <f t="shared" si="14"/>
        <v>0</v>
      </c>
    </row>
    <row r="28" spans="2:29" x14ac:dyDescent="0.2">
      <c r="B28" s="4" t="s">
        <v>47</v>
      </c>
      <c r="C28" s="1">
        <f t="shared" ref="C28:AC28" si="15">-C67</f>
        <v>-531.58087878513743</v>
      </c>
      <c r="D28" s="1">
        <f t="shared" si="15"/>
        <v>-1300.8858631613273</v>
      </c>
      <c r="E28" s="1">
        <f t="shared" si="15"/>
        <v>-2327.9753917418084</v>
      </c>
      <c r="F28" s="1">
        <f t="shared" si="15"/>
        <v>-3659.1448343835777</v>
      </c>
      <c r="G28" s="1">
        <f t="shared" si="15"/>
        <v>-5358.4081292494056</v>
      </c>
      <c r="H28" s="1">
        <f t="shared" si="15"/>
        <v>-7434.6156490533776</v>
      </c>
      <c r="I28" s="1">
        <f t="shared" si="15"/>
        <v>-9848.5034979996381</v>
      </c>
      <c r="J28" s="1">
        <f t="shared" si="15"/>
        <v>-12556.607762958223</v>
      </c>
      <c r="K28" s="1">
        <f t="shared" si="15"/>
        <v>-15491.552171869949</v>
      </c>
      <c r="L28" s="1">
        <f t="shared" si="15"/>
        <v>-18561.7290680404</v>
      </c>
      <c r="M28" s="1">
        <f t="shared" si="15"/>
        <v>-21713.254867264386</v>
      </c>
      <c r="N28" s="1">
        <f t="shared" si="15"/>
        <v>-24885.946601646785</v>
      </c>
      <c r="O28" s="1">
        <f t="shared" si="15"/>
        <v>-28036.05369357657</v>
      </c>
      <c r="P28" s="1">
        <f t="shared" si="15"/>
        <v>-31159.681236890945</v>
      </c>
      <c r="Q28" s="1">
        <f t="shared" si="15"/>
        <v>-34266.014234183174</v>
      </c>
      <c r="R28" s="1">
        <f t="shared" si="15"/>
        <v>-37353.366830546889</v>
      </c>
      <c r="S28" s="1">
        <f t="shared" si="15"/>
        <v>-40441.126357405243</v>
      </c>
      <c r="T28" s="1">
        <f t="shared" si="15"/>
        <v>-43548.680146181352</v>
      </c>
      <c r="U28" s="1">
        <f t="shared" si="15"/>
        <v>-46653.676086134001</v>
      </c>
      <c r="V28" s="1">
        <f t="shared" si="15"/>
        <v>-49765.444512176095</v>
      </c>
      <c r="W28" s="1">
        <f t="shared" si="15"/>
        <v>-52884.683019441116</v>
      </c>
      <c r="X28" s="1">
        <f t="shared" si="15"/>
        <v>-56000.23008579055</v>
      </c>
      <c r="Y28" s="1">
        <f t="shared" si="15"/>
        <v>-59099.296467107029</v>
      </c>
      <c r="Z28" s="1">
        <f t="shared" si="15"/>
        <v>-62163.366825884594</v>
      </c>
      <c r="AA28" s="1">
        <f t="shared" si="15"/>
        <v>-65184.27348576652</v>
      </c>
      <c r="AB28" s="1">
        <f t="shared" si="15"/>
        <v>-68149.198136171617</v>
      </c>
      <c r="AC28" s="1">
        <f t="shared" si="15"/>
        <v>-71044.973668951992</v>
      </c>
    </row>
    <row r="29" spans="2:29" x14ac:dyDescent="0.2">
      <c r="B29" t="s">
        <v>48</v>
      </c>
      <c r="C29" s="1">
        <f>C26+SUM(C27,C28)</f>
        <v>366567.28958381875</v>
      </c>
      <c r="D29" s="1">
        <f t="shared" ref="D29:AC29" si="16">D26+SUM(D27,D28)</f>
        <v>369936.82182107109</v>
      </c>
      <c r="E29" s="1">
        <f t="shared" si="16"/>
        <v>372962.61369271169</v>
      </c>
      <c r="F29" s="1">
        <f t="shared" si="16"/>
        <v>375636.24928936647</v>
      </c>
      <c r="G29" s="1">
        <f t="shared" si="16"/>
        <v>377992.26016919344</v>
      </c>
      <c r="H29" s="1">
        <f t="shared" si="16"/>
        <v>380006.88713392359</v>
      </c>
      <c r="I29" s="1">
        <f t="shared" si="16"/>
        <v>381677.90705120459</v>
      </c>
      <c r="J29" s="1">
        <f t="shared" si="16"/>
        <v>383056.77201971045</v>
      </c>
      <c r="K29" s="1">
        <f t="shared" si="16"/>
        <v>384208.94409192289</v>
      </c>
      <c r="L29" s="1">
        <f t="shared" si="16"/>
        <v>385198.93735513359</v>
      </c>
      <c r="M29" s="1">
        <f t="shared" si="16"/>
        <v>386093.26188037515</v>
      </c>
      <c r="N29" s="1">
        <f t="shared" si="16"/>
        <v>386938.70109850127</v>
      </c>
      <c r="O29" s="1">
        <f t="shared" si="16"/>
        <v>387778.12210116384</v>
      </c>
      <c r="P29" s="1">
        <f t="shared" si="16"/>
        <v>388610.48699792277</v>
      </c>
      <c r="Q29" s="1">
        <f t="shared" si="16"/>
        <v>389438.2433513088</v>
      </c>
      <c r="R29" s="1">
        <f t="shared" si="16"/>
        <v>390260.94192516105</v>
      </c>
      <c r="S29" s="1">
        <f t="shared" si="16"/>
        <v>391083.74893532798</v>
      </c>
      <c r="T29" s="1">
        <f t="shared" si="16"/>
        <v>391911.83059765794</v>
      </c>
      <c r="U29" s="1">
        <f t="shared" si="16"/>
        <v>392739.23066029581</v>
      </c>
      <c r="V29" s="1">
        <f t="shared" si="16"/>
        <v>393568.43541302753</v>
      </c>
      <c r="W29" s="1">
        <f t="shared" si="16"/>
        <v>394399.63074667833</v>
      </c>
      <c r="X29" s="1">
        <f t="shared" si="16"/>
        <v>395229.84240804618</v>
      </c>
      <c r="Y29" s="1">
        <f t="shared" si="16"/>
        <v>396055.66239867045</v>
      </c>
      <c r="Z29" s="1">
        <f t="shared" si="16"/>
        <v>396872.15686623409</v>
      </c>
      <c r="AA29" s="1">
        <f t="shared" si="16"/>
        <v>397677.14933899313</v>
      </c>
      <c r="AB29" s="1">
        <f t="shared" si="16"/>
        <v>398467.22407303576</v>
      </c>
      <c r="AC29" s="1">
        <f t="shared" si="16"/>
        <v>399238.87237903778</v>
      </c>
    </row>
    <row r="30" spans="2:29" ht="2.25" customHeight="1" x14ac:dyDescent="0.2"/>
    <row r="31" spans="2:29" s="8" customFormat="1" x14ac:dyDescent="0.2">
      <c r="B31" s="8" t="s">
        <v>49</v>
      </c>
      <c r="C31" s="6">
        <v>2024</v>
      </c>
      <c r="D31" s="6">
        <v>2025</v>
      </c>
      <c r="E31" s="6">
        <v>2026</v>
      </c>
      <c r="F31" s="6">
        <v>2027</v>
      </c>
      <c r="G31" s="6">
        <v>2028</v>
      </c>
      <c r="H31" s="6">
        <v>2029</v>
      </c>
      <c r="I31" s="6">
        <v>2030</v>
      </c>
      <c r="J31" s="6">
        <v>2031</v>
      </c>
      <c r="K31" s="6">
        <v>2032</v>
      </c>
      <c r="L31" s="6">
        <v>2033</v>
      </c>
      <c r="M31" s="6">
        <v>2034</v>
      </c>
      <c r="N31" s="6">
        <v>2035</v>
      </c>
      <c r="O31" s="6">
        <v>2036</v>
      </c>
      <c r="P31" s="6">
        <v>2037</v>
      </c>
      <c r="Q31" s="6">
        <v>2038</v>
      </c>
      <c r="R31" s="6">
        <v>2039</v>
      </c>
      <c r="S31" s="6">
        <v>2040</v>
      </c>
      <c r="T31" s="6">
        <v>2041</v>
      </c>
      <c r="U31" s="6">
        <v>2042</v>
      </c>
      <c r="V31" s="6">
        <v>2043</v>
      </c>
      <c r="W31" s="6">
        <v>2044</v>
      </c>
      <c r="X31" s="6">
        <v>2045</v>
      </c>
      <c r="Y31" s="6">
        <v>2046</v>
      </c>
      <c r="Z31" s="6">
        <v>2047</v>
      </c>
      <c r="AA31" s="6">
        <v>2048</v>
      </c>
      <c r="AB31" s="6">
        <v>2049</v>
      </c>
      <c r="AC31" s="6">
        <v>2050</v>
      </c>
    </row>
    <row r="32" spans="2:29" x14ac:dyDescent="0.2">
      <c r="B32" s="5" t="s">
        <v>45</v>
      </c>
      <c r="C32" s="1">
        <f t="shared" ref="C32:AC32" si="17">C26</f>
        <v>367098.87046260387</v>
      </c>
      <c r="D32" s="1">
        <f t="shared" si="17"/>
        <v>371237.70768423245</v>
      </c>
      <c r="E32" s="1">
        <f t="shared" si="17"/>
        <v>375290.58908445347</v>
      </c>
      <c r="F32" s="1">
        <f t="shared" si="17"/>
        <v>379295.39412375004</v>
      </c>
      <c r="G32" s="1">
        <f t="shared" si="17"/>
        <v>383350.66829844285</v>
      </c>
      <c r="H32" s="1">
        <f t="shared" si="17"/>
        <v>387441.50278297695</v>
      </c>
      <c r="I32" s="1">
        <f t="shared" si="17"/>
        <v>391526.41054920421</v>
      </c>
      <c r="J32" s="1">
        <f t="shared" si="17"/>
        <v>395613.37978266866</v>
      </c>
      <c r="K32" s="1">
        <f t="shared" si="17"/>
        <v>399700.49626379285</v>
      </c>
      <c r="L32" s="1">
        <f t="shared" si="17"/>
        <v>403760.66642317397</v>
      </c>
      <c r="M32" s="1">
        <f t="shared" si="17"/>
        <v>407806.51674763951</v>
      </c>
      <c r="N32" s="1">
        <f t="shared" si="17"/>
        <v>411824.64770014805</v>
      </c>
      <c r="O32" s="1">
        <f t="shared" si="17"/>
        <v>415814.17579474044</v>
      </c>
      <c r="P32" s="1">
        <f t="shared" si="17"/>
        <v>419770.16823481373</v>
      </c>
      <c r="Q32" s="1">
        <f t="shared" si="17"/>
        <v>423704.25758549199</v>
      </c>
      <c r="R32" s="1">
        <f t="shared" si="17"/>
        <v>427614.30875570793</v>
      </c>
      <c r="S32" s="1">
        <f t="shared" si="17"/>
        <v>431524.87529273325</v>
      </c>
      <c r="T32" s="1">
        <f t="shared" si="17"/>
        <v>435460.51074383932</v>
      </c>
      <c r="U32" s="1">
        <f t="shared" si="17"/>
        <v>439392.9067464298</v>
      </c>
      <c r="V32" s="1">
        <f t="shared" si="17"/>
        <v>443333.87992520363</v>
      </c>
      <c r="W32" s="1">
        <f t="shared" si="17"/>
        <v>447284.31376611942</v>
      </c>
      <c r="X32" s="1">
        <f t="shared" si="17"/>
        <v>451230.07249383675</v>
      </c>
      <c r="Y32" s="1">
        <f t="shared" si="17"/>
        <v>455154.95886577747</v>
      </c>
      <c r="Z32" s="1">
        <f t="shared" si="17"/>
        <v>459035.5236921187</v>
      </c>
      <c r="AA32" s="1">
        <f t="shared" si="17"/>
        <v>462861.42282475968</v>
      </c>
      <c r="AB32" s="1">
        <f t="shared" si="17"/>
        <v>466616.42220920738</v>
      </c>
      <c r="AC32" s="1">
        <f t="shared" si="17"/>
        <v>470283.84604798979</v>
      </c>
    </row>
    <row r="33" spans="1:29" x14ac:dyDescent="0.2">
      <c r="B33" s="4" t="s">
        <v>50</v>
      </c>
      <c r="C33" s="1">
        <f t="shared" ref="C33:AC33" si="18">-C52</f>
        <v>0</v>
      </c>
      <c r="D33" s="1">
        <f t="shared" si="18"/>
        <v>0</v>
      </c>
      <c r="E33" s="1">
        <f t="shared" si="18"/>
        <v>0</v>
      </c>
      <c r="F33" s="1">
        <f t="shared" si="18"/>
        <v>0</v>
      </c>
      <c r="G33" s="1">
        <f t="shared" si="18"/>
        <v>0</v>
      </c>
      <c r="H33" s="1">
        <f t="shared" si="18"/>
        <v>0</v>
      </c>
      <c r="I33" s="1">
        <f t="shared" si="18"/>
        <v>0</v>
      </c>
      <c r="J33" s="1">
        <f t="shared" si="18"/>
        <v>0</v>
      </c>
      <c r="K33" s="1">
        <f t="shared" si="18"/>
        <v>0</v>
      </c>
      <c r="L33" s="1">
        <f t="shared" si="18"/>
        <v>0</v>
      </c>
      <c r="M33" s="1">
        <f t="shared" si="18"/>
        <v>0</v>
      </c>
      <c r="N33" s="1">
        <f t="shared" si="18"/>
        <v>0</v>
      </c>
      <c r="O33" s="1">
        <f t="shared" si="18"/>
        <v>0</v>
      </c>
      <c r="P33" s="1">
        <f t="shared" si="18"/>
        <v>0</v>
      </c>
      <c r="Q33" s="1">
        <f t="shared" si="18"/>
        <v>0</v>
      </c>
      <c r="R33" s="1">
        <f t="shared" si="18"/>
        <v>0</v>
      </c>
      <c r="S33" s="1">
        <f t="shared" si="18"/>
        <v>0</v>
      </c>
      <c r="T33" s="1">
        <f t="shared" si="18"/>
        <v>0</v>
      </c>
      <c r="U33" s="1">
        <f t="shared" si="18"/>
        <v>0</v>
      </c>
      <c r="V33" s="1">
        <f t="shared" si="18"/>
        <v>0</v>
      </c>
      <c r="W33" s="1">
        <f t="shared" si="18"/>
        <v>0</v>
      </c>
      <c r="X33" s="1">
        <f t="shared" si="18"/>
        <v>0</v>
      </c>
      <c r="Y33" s="1">
        <f t="shared" si="18"/>
        <v>0</v>
      </c>
      <c r="Z33" s="1">
        <f t="shared" si="18"/>
        <v>0</v>
      </c>
      <c r="AA33" s="1">
        <f t="shared" si="18"/>
        <v>0</v>
      </c>
      <c r="AB33" s="1">
        <f t="shared" si="18"/>
        <v>0</v>
      </c>
      <c r="AC33" s="1">
        <f t="shared" si="18"/>
        <v>0</v>
      </c>
    </row>
    <row r="34" spans="1:29" x14ac:dyDescent="0.2">
      <c r="B34" s="4" t="s">
        <v>51</v>
      </c>
      <c r="C34" s="1">
        <f t="shared" ref="C34:AC34" si="19">-C68</f>
        <v>-115.2446625885775</v>
      </c>
      <c r="D34" s="1">
        <f t="shared" si="19"/>
        <v>-338.27995484592611</v>
      </c>
      <c r="E34" s="1">
        <f t="shared" si="19"/>
        <v>-723.31105232386949</v>
      </c>
      <c r="F34" s="1">
        <f t="shared" si="19"/>
        <v>-1334.2865478896658</v>
      </c>
      <c r="G34" s="1">
        <f t="shared" si="19"/>
        <v>-2250.0374228242476</v>
      </c>
      <c r="H34" s="1">
        <f t="shared" si="19"/>
        <v>-3523.4460366040412</v>
      </c>
      <c r="I34" s="1">
        <f t="shared" si="19"/>
        <v>-5170.9863028975169</v>
      </c>
      <c r="J34" s="1">
        <f t="shared" si="19"/>
        <v>-7195.524287300399</v>
      </c>
      <c r="K34" s="1">
        <f t="shared" si="19"/>
        <v>-9571.236389607544</v>
      </c>
      <c r="L34" s="1">
        <f t="shared" si="19"/>
        <v>-12236.473517261576</v>
      </c>
      <c r="M34" s="1">
        <f t="shared" si="19"/>
        <v>-15142.755539340775</v>
      </c>
      <c r="N34" s="1">
        <f t="shared" si="19"/>
        <v>-18222.581657744689</v>
      </c>
      <c r="O34" s="1">
        <f t="shared" si="19"/>
        <v>-21422.015960270037</v>
      </c>
      <c r="P34" s="1">
        <f t="shared" si="19"/>
        <v>-24692.795517508137</v>
      </c>
      <c r="Q34" s="1">
        <f t="shared" si="19"/>
        <v>-28010.596142796094</v>
      </c>
      <c r="R34" s="1">
        <f t="shared" si="19"/>
        <v>-31349.317589289727</v>
      </c>
      <c r="S34" s="1">
        <f t="shared" si="19"/>
        <v>-34713.556608421582</v>
      </c>
      <c r="T34" s="1">
        <f t="shared" si="19"/>
        <v>-38117.570273257494</v>
      </c>
      <c r="U34" s="1">
        <f t="shared" si="19"/>
        <v>-41532.441556245889</v>
      </c>
      <c r="V34" s="1">
        <f t="shared" si="19"/>
        <v>-44954.761212342819</v>
      </c>
      <c r="W34" s="1">
        <f t="shared" si="19"/>
        <v>-48385.296455945543</v>
      </c>
      <c r="X34" s="1">
        <f t="shared" si="19"/>
        <v>-51811.771856695239</v>
      </c>
      <c r="Y34" s="1">
        <f t="shared" si="19"/>
        <v>-55220.121817305422</v>
      </c>
      <c r="Z34" s="1">
        <f t="shared" si="19"/>
        <v>-58589.983188977632</v>
      </c>
      <c r="AA34" s="1">
        <f t="shared" si="19"/>
        <v>-61912.373169808496</v>
      </c>
      <c r="AB34" s="1">
        <f t="shared" si="19"/>
        <v>-65173.194195245065</v>
      </c>
      <c r="AC34" s="1">
        <f t="shared" si="19"/>
        <v>-68357.965093535808</v>
      </c>
    </row>
    <row r="35" spans="1:29" x14ac:dyDescent="0.2">
      <c r="B35" t="s">
        <v>52</v>
      </c>
      <c r="C35" s="1">
        <f>C32+SUM(C33,C34)</f>
        <v>366983.62580001529</v>
      </c>
      <c r="D35" s="1">
        <f t="shared" ref="D35:AC35" si="20">D32+SUM(D33,D34)</f>
        <v>370899.42772938655</v>
      </c>
      <c r="E35" s="1">
        <f t="shared" si="20"/>
        <v>374567.27803212963</v>
      </c>
      <c r="F35" s="1">
        <f t="shared" si="20"/>
        <v>377961.1075758604</v>
      </c>
      <c r="G35" s="1">
        <f t="shared" si="20"/>
        <v>381100.6308756186</v>
      </c>
      <c r="H35" s="1">
        <f t="shared" si="20"/>
        <v>383918.05674637289</v>
      </c>
      <c r="I35" s="1">
        <f t="shared" si="20"/>
        <v>386355.42424630671</v>
      </c>
      <c r="J35" s="1">
        <f t="shared" si="20"/>
        <v>388417.85549536825</v>
      </c>
      <c r="K35" s="1">
        <f t="shared" si="20"/>
        <v>390129.25987418531</v>
      </c>
      <c r="L35" s="1">
        <f t="shared" si="20"/>
        <v>391524.19290591241</v>
      </c>
      <c r="M35" s="1">
        <f t="shared" si="20"/>
        <v>392663.76120829873</v>
      </c>
      <c r="N35" s="1">
        <f t="shared" si="20"/>
        <v>393602.06604240334</v>
      </c>
      <c r="O35" s="1">
        <f t="shared" si="20"/>
        <v>394392.15983447043</v>
      </c>
      <c r="P35" s="1">
        <f t="shared" si="20"/>
        <v>395077.37271730561</v>
      </c>
      <c r="Q35" s="1">
        <f t="shared" si="20"/>
        <v>395693.66144269588</v>
      </c>
      <c r="R35" s="1">
        <f t="shared" si="20"/>
        <v>396264.99116641819</v>
      </c>
      <c r="S35" s="1">
        <f t="shared" si="20"/>
        <v>396811.3186843117</v>
      </c>
      <c r="T35" s="1">
        <f t="shared" si="20"/>
        <v>397342.94047058182</v>
      </c>
      <c r="U35" s="1">
        <f t="shared" si="20"/>
        <v>397860.4651901839</v>
      </c>
      <c r="V35" s="1">
        <f t="shared" si="20"/>
        <v>398379.1187128608</v>
      </c>
      <c r="W35" s="1">
        <f t="shared" si="20"/>
        <v>398899.01731017389</v>
      </c>
      <c r="X35" s="1">
        <f t="shared" si="20"/>
        <v>399418.30063714151</v>
      </c>
      <c r="Y35" s="1">
        <f t="shared" si="20"/>
        <v>399934.83704847202</v>
      </c>
      <c r="Z35" s="1">
        <f t="shared" si="20"/>
        <v>400445.54050314106</v>
      </c>
      <c r="AA35" s="1">
        <f t="shared" si="20"/>
        <v>400949.0496549512</v>
      </c>
      <c r="AB35" s="1">
        <f t="shared" si="20"/>
        <v>401443.22801396233</v>
      </c>
      <c r="AC35" s="1">
        <f t="shared" si="20"/>
        <v>401925.88095445395</v>
      </c>
    </row>
    <row r="37" spans="1:29" x14ac:dyDescent="0.2">
      <c r="A37" s="8" t="s">
        <v>53</v>
      </c>
    </row>
    <row r="38" spans="1:29" s="6" customFormat="1" x14ac:dyDescent="0.2">
      <c r="B38" s="7" t="s">
        <v>54</v>
      </c>
      <c r="C38" s="6">
        <v>2024</v>
      </c>
      <c r="D38" s="6">
        <v>2025</v>
      </c>
      <c r="E38" s="6">
        <v>2026</v>
      </c>
      <c r="F38" s="6">
        <v>2027</v>
      </c>
      <c r="G38" s="6">
        <v>2028</v>
      </c>
      <c r="H38" s="6">
        <v>2029</v>
      </c>
      <c r="I38" s="6">
        <v>2030</v>
      </c>
      <c r="J38" s="6">
        <v>2031</v>
      </c>
      <c r="K38" s="6">
        <v>2032</v>
      </c>
      <c r="L38" s="6">
        <v>2033</v>
      </c>
      <c r="M38" s="6">
        <v>2034</v>
      </c>
      <c r="N38" s="6">
        <v>2035</v>
      </c>
      <c r="O38" s="6">
        <v>2036</v>
      </c>
      <c r="P38" s="6">
        <v>2037</v>
      </c>
      <c r="Q38" s="6">
        <v>2038</v>
      </c>
      <c r="R38" s="6">
        <v>2039</v>
      </c>
      <c r="S38" s="6">
        <v>2040</v>
      </c>
      <c r="T38" s="6">
        <v>2041</v>
      </c>
      <c r="U38" s="6">
        <v>2042</v>
      </c>
      <c r="V38" s="6">
        <v>2043</v>
      </c>
      <c r="W38" s="6">
        <v>2044</v>
      </c>
      <c r="X38" s="6">
        <v>2045</v>
      </c>
      <c r="Y38" s="6">
        <v>2046</v>
      </c>
      <c r="Z38" s="6">
        <v>2047</v>
      </c>
      <c r="AA38" s="6">
        <v>2048</v>
      </c>
      <c r="AB38" s="6">
        <v>2049</v>
      </c>
      <c r="AC38" s="6">
        <v>2050</v>
      </c>
    </row>
    <row r="39" spans="1:29" x14ac:dyDescent="0.2">
      <c r="B39" s="3" t="s">
        <v>55</v>
      </c>
      <c r="C39" s="1">
        <v>0</v>
      </c>
      <c r="D39" s="1">
        <v>0</v>
      </c>
      <c r="E39" s="1">
        <v>0</v>
      </c>
      <c r="F39" s="1">
        <v>0</v>
      </c>
      <c r="G39" s="1">
        <v>0</v>
      </c>
      <c r="H39" s="1">
        <v>0</v>
      </c>
      <c r="I39" s="1">
        <v>0</v>
      </c>
      <c r="J39" s="1">
        <v>0</v>
      </c>
      <c r="K39" s="1">
        <v>0</v>
      </c>
      <c r="L39" s="1">
        <v>0</v>
      </c>
      <c r="M39" s="1">
        <v>0</v>
      </c>
      <c r="N39" s="1">
        <v>0</v>
      </c>
      <c r="O39" s="1">
        <v>0</v>
      </c>
      <c r="P39" s="1">
        <v>0</v>
      </c>
      <c r="Q39" s="1">
        <v>0</v>
      </c>
      <c r="R39" s="1">
        <v>0</v>
      </c>
      <c r="S39" s="1">
        <v>0</v>
      </c>
      <c r="T39" s="1">
        <v>0</v>
      </c>
      <c r="U39" s="1">
        <v>0</v>
      </c>
      <c r="V39" s="1">
        <v>0</v>
      </c>
      <c r="W39" s="1">
        <v>0</v>
      </c>
      <c r="X39" s="1">
        <v>0</v>
      </c>
      <c r="Y39" s="1">
        <v>0</v>
      </c>
      <c r="Z39" s="1">
        <v>0</v>
      </c>
      <c r="AA39" s="1">
        <v>0</v>
      </c>
      <c r="AB39" s="1">
        <v>0</v>
      </c>
      <c r="AC39" s="1">
        <v>0</v>
      </c>
    </row>
    <row r="40" spans="1:29" x14ac:dyDescent="0.2">
      <c r="B40" s="3" t="s">
        <v>56</v>
      </c>
      <c r="C40" s="1">
        <v>1118.390437433465</v>
      </c>
      <c r="D40" s="1">
        <v>2609.5776873447517</v>
      </c>
      <c r="E40" s="1">
        <v>4473.5617497338599</v>
      </c>
      <c r="F40" s="1">
        <v>6673.0629433530075</v>
      </c>
      <c r="G40" s="1">
        <v>9140.9778419561881</v>
      </c>
      <c r="H40" s="1">
        <v>11823.623704546593</v>
      </c>
      <c r="I40" s="1">
        <v>14678.054338326776</v>
      </c>
      <c r="J40" s="1">
        <v>17669.912789058788</v>
      </c>
      <c r="K40" s="1">
        <v>20771.713493352254</v>
      </c>
      <c r="L40" s="1">
        <v>23961.46800049489</v>
      </c>
      <c r="M40" s="1">
        <v>27221.585549916861</v>
      </c>
      <c r="N40" s="1">
        <v>30537.993533162298</v>
      </c>
      <c r="O40" s="1">
        <v>33899.433863466504</v>
      </c>
      <c r="P40" s="1">
        <v>36182.110603090696</v>
      </c>
      <c r="Q40" s="1">
        <v>38186.234914836998</v>
      </c>
      <c r="R40" s="1">
        <v>39939.558739898363</v>
      </c>
      <c r="S40" s="1">
        <v>40901.28756790109</v>
      </c>
      <c r="T40" s="1">
        <v>40901.28756790109</v>
      </c>
      <c r="U40" s="1">
        <v>40901.28756790109</v>
      </c>
      <c r="V40" s="1">
        <v>40901.28756790109</v>
      </c>
      <c r="W40" s="1">
        <v>40901.28756790109</v>
      </c>
      <c r="X40" s="1">
        <v>40901.28756790109</v>
      </c>
      <c r="Y40" s="1">
        <v>40901.28756790109</v>
      </c>
      <c r="Z40" s="1">
        <v>40901.28756790109</v>
      </c>
      <c r="AA40" s="1">
        <v>40901.28756790109</v>
      </c>
      <c r="AB40" s="1">
        <v>40901.28756790109</v>
      </c>
      <c r="AC40" s="1">
        <v>40901.28756790109</v>
      </c>
    </row>
    <row r="41" spans="1:29" x14ac:dyDescent="0.2">
      <c r="B41" s="3" t="s">
        <v>57</v>
      </c>
      <c r="C41" s="1">
        <v>179.57571041113573</v>
      </c>
      <c r="D41" s="1">
        <v>532.00225218954063</v>
      </c>
      <c r="E41" s="1">
        <v>1153.3078649836978</v>
      </c>
      <c r="F41" s="1">
        <v>2151.0441771999076</v>
      </c>
      <c r="G41" s="1">
        <v>3627.8741068623658</v>
      </c>
      <c r="H41" s="1">
        <v>5663.6465902121145</v>
      </c>
      <c r="I41" s="1">
        <v>8301.3572083020226</v>
      </c>
      <c r="J41" s="1">
        <v>11541.00596113209</v>
      </c>
      <c r="K41" s="1">
        <v>15342.463639719639</v>
      </c>
      <c r="L41" s="1">
        <v>19635.504128344983</v>
      </c>
      <c r="M41" s="1">
        <v>24333.377519354392</v>
      </c>
      <c r="N41" s="1">
        <v>29346.120945551414</v>
      </c>
      <c r="O41" s="1">
        <v>34590.873871360352</v>
      </c>
      <c r="P41" s="1">
        <v>39998.033446897651</v>
      </c>
      <c r="Q41" s="1">
        <v>45513.464122253834</v>
      </c>
      <c r="R41" s="1">
        <v>51097.794588403856</v>
      </c>
      <c r="S41" s="1">
        <v>56724.064057645795</v>
      </c>
      <c r="T41" s="1">
        <v>62349.549921120823</v>
      </c>
      <c r="U41" s="1">
        <v>67973.851256204754</v>
      </c>
      <c r="V41" s="1">
        <v>73564.865013754534</v>
      </c>
      <c r="W41" s="1">
        <v>79042.547390553635</v>
      </c>
      <c r="X41" s="1">
        <v>84416.660685261275</v>
      </c>
      <c r="Y41" s="1">
        <v>89661.745991046715</v>
      </c>
      <c r="Z41" s="1">
        <v>94056.473237937797</v>
      </c>
      <c r="AA41" s="1">
        <v>97592.776149194207</v>
      </c>
      <c r="AB41" s="1">
        <v>101007.87149184033</v>
      </c>
      <c r="AC41" s="1">
        <v>102706.58067417236</v>
      </c>
    </row>
    <row r="42" spans="1:29" x14ac:dyDescent="0.2">
      <c r="B42" s="3" t="s">
        <v>58</v>
      </c>
      <c r="C42" s="1">
        <v>3706.9408782859218</v>
      </c>
      <c r="D42" s="1">
        <v>9147.1187717101366</v>
      </c>
      <c r="E42" s="1">
        <v>16564.272965794673</v>
      </c>
      <c r="F42" s="1">
        <v>26292.750093594201</v>
      </c>
      <c r="G42" s="1">
        <v>38556.784373386974</v>
      </c>
      <c r="H42" s="1">
        <v>53411.069387959564</v>
      </c>
      <c r="I42" s="1">
        <v>70706.354861736589</v>
      </c>
      <c r="J42" s="1">
        <v>90099.88699010633</v>
      </c>
      <c r="K42" s="1">
        <v>111117.13096832379</v>
      </c>
      <c r="L42" s="1">
        <v>133248.69290738297</v>
      </c>
      <c r="M42" s="1">
        <v>156047.07121280988</v>
      </c>
      <c r="N42" s="1">
        <v>179156.89808132045</v>
      </c>
      <c r="O42" s="1">
        <v>202266.72494983103</v>
      </c>
      <c r="P42" s="1">
        <v>225376.5518183416</v>
      </c>
      <c r="Q42" s="1">
        <v>243046.20079342794</v>
      </c>
      <c r="R42" s="1">
        <v>258738.87346785399</v>
      </c>
      <c r="S42" s="1">
        <v>272120.22320856503</v>
      </c>
      <c r="T42" s="1">
        <v>282966.0157972828</v>
      </c>
      <c r="U42" s="1">
        <v>291221.55765122082</v>
      </c>
      <c r="V42" s="1">
        <v>297036.09904595441</v>
      </c>
      <c r="W42" s="1">
        <v>300427.74929063756</v>
      </c>
      <c r="X42" s="1">
        <v>300427.74929063756</v>
      </c>
      <c r="Y42" s="1">
        <v>300427.74929063756</v>
      </c>
      <c r="Z42" s="1">
        <v>300427.74929063756</v>
      </c>
      <c r="AA42" s="1">
        <v>300427.74929063756</v>
      </c>
      <c r="AB42" s="1">
        <v>300427.74929063756</v>
      </c>
      <c r="AC42" s="1">
        <v>300427.74929063756</v>
      </c>
    </row>
    <row r="43" spans="1:29" x14ac:dyDescent="0.2">
      <c r="B43" s="3" t="s">
        <v>59</v>
      </c>
      <c r="C43" s="1">
        <f>C44</f>
        <v>0</v>
      </c>
      <c r="D43" s="1">
        <f t="shared" ref="D43:AC43" si="21">D44</f>
        <v>0</v>
      </c>
      <c r="E43" s="1">
        <f t="shared" si="21"/>
        <v>0</v>
      </c>
      <c r="F43" s="1">
        <f t="shared" si="21"/>
        <v>0</v>
      </c>
      <c r="G43" s="1">
        <f t="shared" si="21"/>
        <v>0</v>
      </c>
      <c r="H43" s="1">
        <f t="shared" si="21"/>
        <v>0</v>
      </c>
      <c r="I43" s="1">
        <f t="shared" si="21"/>
        <v>0</v>
      </c>
      <c r="J43" s="1">
        <f t="shared" si="21"/>
        <v>0</v>
      </c>
      <c r="K43" s="1">
        <f t="shared" si="21"/>
        <v>0</v>
      </c>
      <c r="L43" s="1">
        <f t="shared" si="21"/>
        <v>0</v>
      </c>
      <c r="M43" s="1">
        <f t="shared" si="21"/>
        <v>0</v>
      </c>
      <c r="N43" s="1">
        <f t="shared" si="21"/>
        <v>0</v>
      </c>
      <c r="O43" s="1">
        <f t="shared" si="21"/>
        <v>0</v>
      </c>
      <c r="P43" s="1">
        <f t="shared" si="21"/>
        <v>0</v>
      </c>
      <c r="Q43" s="1">
        <f t="shared" si="21"/>
        <v>0</v>
      </c>
      <c r="R43" s="1">
        <f t="shared" si="21"/>
        <v>0</v>
      </c>
      <c r="S43" s="1">
        <f t="shared" si="21"/>
        <v>0</v>
      </c>
      <c r="T43" s="1">
        <f t="shared" si="21"/>
        <v>0</v>
      </c>
      <c r="U43" s="1">
        <f t="shared" si="21"/>
        <v>0</v>
      </c>
      <c r="V43" s="1">
        <f t="shared" si="21"/>
        <v>0</v>
      </c>
      <c r="W43" s="1">
        <f t="shared" si="21"/>
        <v>0</v>
      </c>
      <c r="X43" s="1">
        <f t="shared" si="21"/>
        <v>0</v>
      </c>
      <c r="Y43" s="1">
        <f t="shared" si="21"/>
        <v>0</v>
      </c>
      <c r="Z43" s="1">
        <f t="shared" si="21"/>
        <v>0</v>
      </c>
      <c r="AA43" s="1">
        <f t="shared" si="21"/>
        <v>0</v>
      </c>
      <c r="AB43" s="1">
        <f t="shared" si="21"/>
        <v>0</v>
      </c>
      <c r="AC43" s="1">
        <f t="shared" si="21"/>
        <v>0</v>
      </c>
    </row>
    <row r="44" spans="1:29" x14ac:dyDescent="0.2">
      <c r="B44" s="3" t="s">
        <v>60</v>
      </c>
      <c r="C44" s="1">
        <f>MIN(C42,C41,C39)</f>
        <v>0</v>
      </c>
      <c r="D44" s="1">
        <f t="shared" ref="D44:AC44" si="22">MIN(D42,D41,D39)</f>
        <v>0</v>
      </c>
      <c r="E44" s="1">
        <f t="shared" si="22"/>
        <v>0</v>
      </c>
      <c r="F44" s="1">
        <f t="shared" si="22"/>
        <v>0</v>
      </c>
      <c r="G44" s="1">
        <f t="shared" si="22"/>
        <v>0</v>
      </c>
      <c r="H44" s="1">
        <f t="shared" si="22"/>
        <v>0</v>
      </c>
      <c r="I44" s="1">
        <f t="shared" si="22"/>
        <v>0</v>
      </c>
      <c r="J44" s="1">
        <f t="shared" si="22"/>
        <v>0</v>
      </c>
      <c r="K44" s="1">
        <f t="shared" si="22"/>
        <v>0</v>
      </c>
      <c r="L44" s="1">
        <f t="shared" si="22"/>
        <v>0</v>
      </c>
      <c r="M44" s="1">
        <f t="shared" si="22"/>
        <v>0</v>
      </c>
      <c r="N44" s="1">
        <f t="shared" si="22"/>
        <v>0</v>
      </c>
      <c r="O44" s="1">
        <f t="shared" si="22"/>
        <v>0</v>
      </c>
      <c r="P44" s="1">
        <f t="shared" si="22"/>
        <v>0</v>
      </c>
      <c r="Q44" s="1">
        <f t="shared" si="22"/>
        <v>0</v>
      </c>
      <c r="R44" s="1">
        <f t="shared" si="22"/>
        <v>0</v>
      </c>
      <c r="S44" s="1">
        <f t="shared" si="22"/>
        <v>0</v>
      </c>
      <c r="T44" s="1">
        <f t="shared" si="22"/>
        <v>0</v>
      </c>
      <c r="U44" s="1">
        <f t="shared" si="22"/>
        <v>0</v>
      </c>
      <c r="V44" s="1">
        <f t="shared" si="22"/>
        <v>0</v>
      </c>
      <c r="W44" s="1">
        <f t="shared" si="22"/>
        <v>0</v>
      </c>
      <c r="X44" s="1">
        <f t="shared" si="22"/>
        <v>0</v>
      </c>
      <c r="Y44" s="1">
        <f t="shared" si="22"/>
        <v>0</v>
      </c>
      <c r="Z44" s="1">
        <f t="shared" si="22"/>
        <v>0</v>
      </c>
      <c r="AA44" s="1">
        <f t="shared" si="22"/>
        <v>0</v>
      </c>
      <c r="AB44" s="1">
        <f t="shared" si="22"/>
        <v>0</v>
      </c>
      <c r="AC44" s="1">
        <f t="shared" si="22"/>
        <v>0</v>
      </c>
    </row>
    <row r="46" spans="1:29" s="6" customFormat="1" x14ac:dyDescent="0.2">
      <c r="B46" s="7" t="s">
        <v>61</v>
      </c>
      <c r="C46" s="6">
        <v>2024</v>
      </c>
      <c r="D46" s="6">
        <v>2025</v>
      </c>
      <c r="E46" s="6">
        <v>2026</v>
      </c>
      <c r="F46" s="6">
        <v>2027</v>
      </c>
      <c r="G46" s="6">
        <v>2028</v>
      </c>
      <c r="H46" s="6">
        <v>2029</v>
      </c>
      <c r="I46" s="6">
        <v>2030</v>
      </c>
      <c r="J46" s="6">
        <v>2031</v>
      </c>
      <c r="K46" s="6">
        <v>2032</v>
      </c>
      <c r="L46" s="6">
        <v>2033</v>
      </c>
      <c r="M46" s="6">
        <v>2034</v>
      </c>
      <c r="N46" s="6">
        <v>2035</v>
      </c>
      <c r="O46" s="6">
        <v>2036</v>
      </c>
      <c r="P46" s="6">
        <v>2037</v>
      </c>
      <c r="Q46" s="6">
        <v>2038</v>
      </c>
      <c r="R46" s="6">
        <v>2039</v>
      </c>
      <c r="S46" s="6">
        <v>2040</v>
      </c>
      <c r="T46" s="6">
        <v>2041</v>
      </c>
      <c r="U46" s="6">
        <v>2042</v>
      </c>
      <c r="V46" s="6">
        <v>2043</v>
      </c>
      <c r="W46" s="6">
        <v>2044</v>
      </c>
      <c r="X46" s="6">
        <v>2045</v>
      </c>
      <c r="Y46" s="6">
        <v>2046</v>
      </c>
      <c r="Z46" s="6">
        <v>2047</v>
      </c>
      <c r="AA46" s="6">
        <v>2048</v>
      </c>
      <c r="AB46" s="6">
        <v>2049</v>
      </c>
      <c r="AC46" s="6">
        <v>2050</v>
      </c>
    </row>
    <row r="47" spans="1:29" x14ac:dyDescent="0.2">
      <c r="B47" s="3" t="s">
        <v>55</v>
      </c>
      <c r="C47" s="1">
        <v>0</v>
      </c>
      <c r="D47" s="1">
        <v>0</v>
      </c>
      <c r="E47" s="1">
        <v>0</v>
      </c>
      <c r="F47" s="1">
        <v>0</v>
      </c>
      <c r="G47" s="1">
        <v>0</v>
      </c>
      <c r="H47" s="1">
        <v>0</v>
      </c>
      <c r="I47" s="1">
        <v>0</v>
      </c>
      <c r="J47" s="1">
        <v>0</v>
      </c>
      <c r="K47" s="1">
        <v>0</v>
      </c>
      <c r="L47" s="1">
        <v>0</v>
      </c>
      <c r="M47" s="1">
        <v>0</v>
      </c>
      <c r="N47" s="1">
        <v>0</v>
      </c>
      <c r="O47" s="1">
        <v>0</v>
      </c>
      <c r="P47" s="1">
        <v>0</v>
      </c>
      <c r="Q47" s="1">
        <v>0</v>
      </c>
      <c r="R47" s="1">
        <v>0</v>
      </c>
      <c r="S47" s="1">
        <v>0</v>
      </c>
      <c r="T47" s="1">
        <v>0</v>
      </c>
      <c r="U47" s="1">
        <v>0</v>
      </c>
      <c r="V47" s="1">
        <v>0</v>
      </c>
      <c r="W47" s="1">
        <v>0</v>
      </c>
      <c r="X47" s="1">
        <v>0</v>
      </c>
      <c r="Y47" s="1">
        <v>0</v>
      </c>
      <c r="Z47" s="1">
        <v>0</v>
      </c>
      <c r="AA47" s="1">
        <v>0</v>
      </c>
      <c r="AB47" s="1">
        <v>0</v>
      </c>
      <c r="AC47" s="1">
        <v>0</v>
      </c>
    </row>
    <row r="48" spans="1:29" x14ac:dyDescent="0.2">
      <c r="B48" s="3" t="s">
        <v>56</v>
      </c>
      <c r="C48" s="1">
        <v>1136.3366427711389</v>
      </c>
      <c r="D48" s="1">
        <v>2651.4521664659915</v>
      </c>
      <c r="E48" s="1">
        <v>4545.3465710845558</v>
      </c>
      <c r="F48" s="1">
        <v>6780.1419685344626</v>
      </c>
      <c r="G48" s="1">
        <v>9287.6581602494443</v>
      </c>
      <c r="H48" s="1">
        <v>12013.350987376483</v>
      </c>
      <c r="I48" s="1">
        <v>14913.58512283317</v>
      </c>
      <c r="J48" s="1">
        <v>17953.452304953571</v>
      </c>
      <c r="K48" s="1">
        <v>21105.025924404948</v>
      </c>
      <c r="L48" s="1">
        <v>24345.964693721104</v>
      </c>
      <c r="M48" s="1">
        <v>27658.395582929086</v>
      </c>
      <c r="N48" s="1">
        <v>31028.020168050527</v>
      </c>
      <c r="O48" s="1">
        <v>34443.399709902733</v>
      </c>
      <c r="P48" s="1">
        <v>36762.705326274867</v>
      </c>
      <c r="Q48" s="1">
        <v>38798.988734895567</v>
      </c>
      <c r="R48" s="1">
        <v>40580.447197320434</v>
      </c>
      <c r="S48" s="1">
        <v>41557.608366703054</v>
      </c>
      <c r="T48" s="1">
        <v>41557.608366703054</v>
      </c>
      <c r="U48" s="1">
        <v>41557.608366703054</v>
      </c>
      <c r="V48" s="1">
        <v>41557.608366703054</v>
      </c>
      <c r="W48" s="1">
        <v>41557.608366703054</v>
      </c>
      <c r="X48" s="1">
        <v>41557.608366703054</v>
      </c>
      <c r="Y48" s="1">
        <v>41557.608366703054</v>
      </c>
      <c r="Z48" s="1">
        <v>41557.608366703054</v>
      </c>
      <c r="AA48" s="1">
        <v>41557.608366703054</v>
      </c>
      <c r="AB48" s="1">
        <v>41557.608366703054</v>
      </c>
      <c r="AC48" s="1">
        <v>41557.608366703054</v>
      </c>
    </row>
    <row r="49" spans="2:29" x14ac:dyDescent="0.2">
      <c r="B49" s="3" t="s">
        <v>57</v>
      </c>
      <c r="C49" s="1">
        <v>159.2310207733083</v>
      </c>
      <c r="D49" s="1">
        <v>471.73006569705035</v>
      </c>
      <c r="E49" s="1">
        <v>1022.6460370770226</v>
      </c>
      <c r="F49" s="1">
        <v>1907.3457054957173</v>
      </c>
      <c r="G49" s="1">
        <v>3216.8609883273316</v>
      </c>
      <c r="H49" s="1">
        <v>5021.9944879740178</v>
      </c>
      <c r="I49" s="1">
        <v>7360.8706826523212</v>
      </c>
      <c r="J49" s="1">
        <v>10233.489572362241</v>
      </c>
      <c r="K49" s="1">
        <v>13604.268310768335</v>
      </c>
      <c r="L49" s="1">
        <v>17410.936916783583</v>
      </c>
      <c r="M49" s="1">
        <v>21576.573649065191</v>
      </c>
      <c r="N49" s="1">
        <v>26021.407812887304</v>
      </c>
      <c r="O49" s="1">
        <v>30671.966399949793</v>
      </c>
      <c r="P49" s="1">
        <v>35466.532083280537</v>
      </c>
      <c r="Q49" s="1">
        <v>40357.102497456792</v>
      </c>
      <c r="R49" s="1">
        <v>45308.766831261994</v>
      </c>
      <c r="S49" s="1">
        <v>50297.618768319619</v>
      </c>
      <c r="T49" s="1">
        <v>55287.29758447576</v>
      </c>
      <c r="U49" s="1">
        <v>60277.097811299063</v>
      </c>
      <c r="V49" s="1">
        <v>65239.013594009717</v>
      </c>
      <c r="W49" s="1">
        <v>70100.986779603947</v>
      </c>
      <c r="X49" s="1">
        <v>74872.382012207818</v>
      </c>
      <c r="Y49" s="1">
        <v>79530.344843954794</v>
      </c>
      <c r="Z49" s="1">
        <v>83469.170703955155</v>
      </c>
      <c r="AA49" s="1">
        <v>86680.9682209616</v>
      </c>
      <c r="AB49" s="1">
        <v>89782.680663902211</v>
      </c>
      <c r="AC49" s="1">
        <v>91325.509451719932</v>
      </c>
    </row>
    <row r="50" spans="2:29" x14ac:dyDescent="0.2">
      <c r="B50" s="3" t="s">
        <v>58</v>
      </c>
      <c r="C50" s="1">
        <v>3535.6439559387736</v>
      </c>
      <c r="D50" s="1">
        <v>8724.432425910556</v>
      </c>
      <c r="E50" s="1">
        <v>15798.841556683372</v>
      </c>
      <c r="F50" s="1">
        <v>25077.767896964746</v>
      </c>
      <c r="G50" s="1">
        <v>36775.083851144569</v>
      </c>
      <c r="H50" s="1">
        <v>50942.955623583075</v>
      </c>
      <c r="I50" s="1">
        <v>67439.029761099649</v>
      </c>
      <c r="J50" s="1">
        <v>85936.391036977584</v>
      </c>
      <c r="K50" s="1">
        <v>105982.43279538718</v>
      </c>
      <c r="L50" s="1">
        <v>127091.30012685145</v>
      </c>
      <c r="M50" s="1">
        <v>148836.17038711323</v>
      </c>
      <c r="N50" s="1">
        <v>170878.09724088671</v>
      </c>
      <c r="O50" s="1">
        <v>192920.02409466016</v>
      </c>
      <c r="P50" s="1">
        <v>214961.95094843354</v>
      </c>
      <c r="Q50" s="1">
        <v>231815.08933223519</v>
      </c>
      <c r="R50" s="1">
        <v>246782.60705523583</v>
      </c>
      <c r="S50" s="1">
        <v>259545.60756872786</v>
      </c>
      <c r="T50" s="1">
        <v>269890.21846832149</v>
      </c>
      <c r="U50" s="1">
        <v>277764.27354965644</v>
      </c>
      <c r="V50" s="1">
        <v>283310.12626591325</v>
      </c>
      <c r="W50" s="1">
        <v>286545.04909905459</v>
      </c>
      <c r="X50" s="1">
        <v>286545.04909905459</v>
      </c>
      <c r="Y50" s="1">
        <v>286545.04909905459</v>
      </c>
      <c r="Z50" s="1">
        <v>286545.04909905459</v>
      </c>
      <c r="AA50" s="1">
        <v>286545.04909905459</v>
      </c>
      <c r="AB50" s="1">
        <v>286545.04909905459</v>
      </c>
      <c r="AC50" s="1">
        <v>286545.04909905459</v>
      </c>
    </row>
    <row r="51" spans="2:29" x14ac:dyDescent="0.2">
      <c r="B51" s="3" t="s">
        <v>59</v>
      </c>
      <c r="C51" s="1">
        <f>C52</f>
        <v>0</v>
      </c>
      <c r="D51" s="1">
        <f t="shared" ref="D51" si="23">D52</f>
        <v>0</v>
      </c>
      <c r="E51" s="1">
        <f t="shared" ref="E51" si="24">E52</f>
        <v>0</v>
      </c>
      <c r="F51" s="1">
        <f t="shared" ref="F51" si="25">F52</f>
        <v>0</v>
      </c>
      <c r="G51" s="1">
        <f t="shared" ref="G51" si="26">G52</f>
        <v>0</v>
      </c>
      <c r="H51" s="1">
        <f t="shared" ref="H51" si="27">H52</f>
        <v>0</v>
      </c>
      <c r="I51" s="1">
        <f t="shared" ref="I51" si="28">I52</f>
        <v>0</v>
      </c>
      <c r="J51" s="1">
        <f t="shared" ref="J51" si="29">J52</f>
        <v>0</v>
      </c>
      <c r="K51" s="1">
        <f t="shared" ref="K51" si="30">K52</f>
        <v>0</v>
      </c>
      <c r="L51" s="1">
        <f t="shared" ref="L51" si="31">L52</f>
        <v>0</v>
      </c>
      <c r="M51" s="1">
        <f t="shared" ref="M51" si="32">M52</f>
        <v>0</v>
      </c>
      <c r="N51" s="1">
        <f t="shared" ref="N51" si="33">N52</f>
        <v>0</v>
      </c>
      <c r="O51" s="1">
        <f t="shared" ref="O51" si="34">O52</f>
        <v>0</v>
      </c>
      <c r="P51" s="1">
        <f t="shared" ref="P51" si="35">P52</f>
        <v>0</v>
      </c>
      <c r="Q51" s="1">
        <f t="shared" ref="Q51" si="36">Q52</f>
        <v>0</v>
      </c>
      <c r="R51" s="1">
        <f t="shared" ref="R51" si="37">R52</f>
        <v>0</v>
      </c>
      <c r="S51" s="1">
        <f t="shared" ref="S51" si="38">S52</f>
        <v>0</v>
      </c>
      <c r="T51" s="1">
        <f t="shared" ref="T51" si="39">T52</f>
        <v>0</v>
      </c>
      <c r="U51" s="1">
        <f t="shared" ref="U51" si="40">U52</f>
        <v>0</v>
      </c>
      <c r="V51" s="1">
        <f t="shared" ref="V51" si="41">V52</f>
        <v>0</v>
      </c>
      <c r="W51" s="1">
        <f t="shared" ref="W51" si="42">W52</f>
        <v>0</v>
      </c>
      <c r="X51" s="1">
        <f t="shared" ref="X51" si="43">X52</f>
        <v>0</v>
      </c>
      <c r="Y51" s="1">
        <f t="shared" ref="Y51" si="44">Y52</f>
        <v>0</v>
      </c>
      <c r="Z51" s="1">
        <f t="shared" ref="Z51" si="45">Z52</f>
        <v>0</v>
      </c>
      <c r="AA51" s="1">
        <f t="shared" ref="AA51" si="46">AA52</f>
        <v>0</v>
      </c>
      <c r="AB51" s="1">
        <f t="shared" ref="AB51" si="47">AB52</f>
        <v>0</v>
      </c>
      <c r="AC51" s="1">
        <f t="shared" ref="AC51" si="48">AC52</f>
        <v>0</v>
      </c>
    </row>
    <row r="52" spans="2:29" x14ac:dyDescent="0.2">
      <c r="B52" s="3" t="s">
        <v>60</v>
      </c>
      <c r="C52" s="1">
        <f>MIN(C50,C49,C47)</f>
        <v>0</v>
      </c>
      <c r="D52" s="1">
        <f t="shared" ref="D52:AC52" si="49">MIN(D50,D49,D47)</f>
        <v>0</v>
      </c>
      <c r="E52" s="1">
        <f t="shared" si="49"/>
        <v>0</v>
      </c>
      <c r="F52" s="1">
        <f t="shared" si="49"/>
        <v>0</v>
      </c>
      <c r="G52" s="1">
        <f t="shared" si="49"/>
        <v>0</v>
      </c>
      <c r="H52" s="1">
        <f t="shared" si="49"/>
        <v>0</v>
      </c>
      <c r="I52" s="1">
        <f t="shared" si="49"/>
        <v>0</v>
      </c>
      <c r="J52" s="1">
        <f t="shared" si="49"/>
        <v>0</v>
      </c>
      <c r="K52" s="1">
        <f t="shared" si="49"/>
        <v>0</v>
      </c>
      <c r="L52" s="1">
        <f t="shared" si="49"/>
        <v>0</v>
      </c>
      <c r="M52" s="1">
        <f t="shared" si="49"/>
        <v>0</v>
      </c>
      <c r="N52" s="1">
        <f t="shared" si="49"/>
        <v>0</v>
      </c>
      <c r="O52" s="1">
        <f t="shared" si="49"/>
        <v>0</v>
      </c>
      <c r="P52" s="1">
        <f t="shared" si="49"/>
        <v>0</v>
      </c>
      <c r="Q52" s="1">
        <f t="shared" si="49"/>
        <v>0</v>
      </c>
      <c r="R52" s="1">
        <f t="shared" si="49"/>
        <v>0</v>
      </c>
      <c r="S52" s="1">
        <f t="shared" si="49"/>
        <v>0</v>
      </c>
      <c r="T52" s="1">
        <f t="shared" si="49"/>
        <v>0</v>
      </c>
      <c r="U52" s="1">
        <f t="shared" si="49"/>
        <v>0</v>
      </c>
      <c r="V52" s="1">
        <f t="shared" si="49"/>
        <v>0</v>
      </c>
      <c r="W52" s="1">
        <f t="shared" si="49"/>
        <v>0</v>
      </c>
      <c r="X52" s="1">
        <f t="shared" si="49"/>
        <v>0</v>
      </c>
      <c r="Y52" s="1">
        <f t="shared" si="49"/>
        <v>0</v>
      </c>
      <c r="Z52" s="1">
        <f t="shared" si="49"/>
        <v>0</v>
      </c>
      <c r="AA52" s="1">
        <f t="shared" si="49"/>
        <v>0</v>
      </c>
      <c r="AB52" s="1">
        <f t="shared" si="49"/>
        <v>0</v>
      </c>
      <c r="AC52" s="1">
        <f t="shared" si="49"/>
        <v>0</v>
      </c>
    </row>
    <row r="54" spans="2:29" s="6" customFormat="1" x14ac:dyDescent="0.2">
      <c r="B54" s="7" t="s">
        <v>62</v>
      </c>
      <c r="C54" s="6">
        <v>2024</v>
      </c>
      <c r="D54" s="6">
        <v>2025</v>
      </c>
      <c r="E54" s="6">
        <v>2026</v>
      </c>
      <c r="F54" s="6">
        <v>2027</v>
      </c>
      <c r="G54" s="6">
        <v>2028</v>
      </c>
      <c r="H54" s="6">
        <v>2029</v>
      </c>
      <c r="I54" s="6">
        <v>2030</v>
      </c>
      <c r="J54" s="6">
        <v>2031</v>
      </c>
      <c r="K54" s="6">
        <v>2032</v>
      </c>
      <c r="L54" s="6">
        <v>2033</v>
      </c>
      <c r="M54" s="6">
        <v>2034</v>
      </c>
      <c r="N54" s="6">
        <v>2035</v>
      </c>
      <c r="O54" s="6">
        <v>2036</v>
      </c>
      <c r="P54" s="6">
        <v>2037</v>
      </c>
      <c r="Q54" s="6">
        <v>2038</v>
      </c>
      <c r="R54" s="6">
        <v>2039</v>
      </c>
      <c r="S54" s="6">
        <v>2040</v>
      </c>
      <c r="T54" s="6">
        <v>2041</v>
      </c>
      <c r="U54" s="6">
        <v>2042</v>
      </c>
      <c r="V54" s="6">
        <v>2043</v>
      </c>
      <c r="W54" s="6">
        <v>2044</v>
      </c>
      <c r="X54" s="6">
        <v>2045</v>
      </c>
      <c r="Y54" s="6">
        <v>2046</v>
      </c>
      <c r="Z54" s="6">
        <v>2047</v>
      </c>
      <c r="AA54" s="6">
        <v>2048</v>
      </c>
      <c r="AB54" s="6">
        <v>2049</v>
      </c>
      <c r="AC54" s="6">
        <v>2050</v>
      </c>
    </row>
    <row r="55" spans="2:29" x14ac:dyDescent="0.2">
      <c r="B55" s="3" t="s">
        <v>55</v>
      </c>
      <c r="C55" s="1">
        <v>566.85297394904694</v>
      </c>
      <c r="D55" s="1">
        <v>1387.2038098633845</v>
      </c>
      <c r="E55" s="1">
        <v>2482.4440207572115</v>
      </c>
      <c r="F55" s="1">
        <v>3901.9408226663941</v>
      </c>
      <c r="G55" s="1">
        <v>5713.9556837322507</v>
      </c>
      <c r="H55" s="1">
        <v>7927.9262272663254</v>
      </c>
      <c r="I55" s="1">
        <v>10501.983272135516</v>
      </c>
      <c r="J55" s="1">
        <v>13389.778935260374</v>
      </c>
      <c r="K55" s="1">
        <v>16519.466312972083</v>
      </c>
      <c r="L55" s="1">
        <v>19793.359286927727</v>
      </c>
      <c r="M55" s="1">
        <v>23153.99892439926</v>
      </c>
      <c r="N55" s="1">
        <v>26537.208924669187</v>
      </c>
      <c r="O55" s="1">
        <v>29896.335719070143</v>
      </c>
      <c r="P55" s="1">
        <v>33227.225961931166</v>
      </c>
      <c r="Q55" s="1">
        <v>36539.674110207838</v>
      </c>
      <c r="R55" s="1">
        <v>39831.882447117248</v>
      </c>
      <c r="S55" s="1">
        <v>43124.524715663894</v>
      </c>
      <c r="T55" s="1">
        <v>46438.274658852417</v>
      </c>
      <c r="U55" s="1">
        <v>49749.297031749476</v>
      </c>
      <c r="V55" s="1">
        <v>53067.541266895518</v>
      </c>
      <c r="W55" s="1">
        <v>56393.751247097316</v>
      </c>
      <c r="X55" s="1">
        <v>59716.02484744665</v>
      </c>
      <c r="Y55" s="1">
        <v>63020.724216486255</v>
      </c>
      <c r="Z55" s="1">
        <v>66288.105464719891</v>
      </c>
      <c r="AA55" s="1">
        <v>69509.458964285222</v>
      </c>
      <c r="AB55" s="1">
        <v>72671.115868607943</v>
      </c>
      <c r="AC55" s="1">
        <v>75759.035389710407</v>
      </c>
    </row>
    <row r="56" spans="2:29" x14ac:dyDescent="0.2">
      <c r="B56" s="3" t="s">
        <v>56</v>
      </c>
      <c r="C56" s="1">
        <v>206.95260703314284</v>
      </c>
      <c r="D56" s="1">
        <v>479.06065825434405</v>
      </c>
      <c r="E56" s="1">
        <v>812.13176029046895</v>
      </c>
      <c r="F56" s="1">
        <v>1200.4935062844747</v>
      </c>
      <c r="G56" s="1">
        <v>1641.7399985147308</v>
      </c>
      <c r="H56" s="1">
        <v>2125.5848425580716</v>
      </c>
      <c r="I56" s="1">
        <v>2639.6670969717779</v>
      </c>
      <c r="J56" s="1">
        <v>3178.7719918884109</v>
      </c>
      <c r="K56" s="1">
        <v>3737.7075889789289</v>
      </c>
      <c r="L56" s="1">
        <v>4308.7026594978634</v>
      </c>
      <c r="M56" s="1">
        <v>4890.2350855917302</v>
      </c>
      <c r="N56" s="1">
        <v>5477.7554202471056</v>
      </c>
      <c r="O56" s="1">
        <v>6069.0144662858856</v>
      </c>
      <c r="P56" s="1">
        <v>6661.5869254090067</v>
      </c>
      <c r="Q56" s="1">
        <v>7250.9211176019353</v>
      </c>
      <c r="R56" s="1">
        <v>7836.6694726282412</v>
      </c>
      <c r="S56" s="1">
        <v>8422.500190801391</v>
      </c>
      <c r="T56" s="1">
        <v>9012.0881036509418</v>
      </c>
      <c r="U56" s="1">
        <v>9603.0287241524366</v>
      </c>
      <c r="V56" s="1">
        <v>10195.258279393103</v>
      </c>
      <c r="W56" s="1">
        <v>10788.909535182975</v>
      </c>
      <c r="X56" s="1">
        <v>11381.858238561375</v>
      </c>
      <c r="Y56" s="1">
        <v>11971.670349677506</v>
      </c>
      <c r="Z56" s="1">
        <v>12554.822042656473</v>
      </c>
      <c r="AA56" s="1">
        <v>13129.758851139037</v>
      </c>
      <c r="AB56" s="1">
        <v>13694.04120336565</v>
      </c>
      <c r="AC56" s="1">
        <v>14245.163144671751</v>
      </c>
    </row>
    <row r="57" spans="2:29" x14ac:dyDescent="0.2">
      <c r="B57" s="3" t="s">
        <v>57</v>
      </c>
      <c r="C57" s="1">
        <v>129.60656126072965</v>
      </c>
      <c r="D57" s="1">
        <v>380.43672224140641</v>
      </c>
      <c r="E57" s="1">
        <v>813.45075865463093</v>
      </c>
      <c r="F57" s="1">
        <v>1500.566597394575</v>
      </c>
      <c r="G57" s="1">
        <v>2530.4392110659292</v>
      </c>
      <c r="H57" s="1">
        <v>3962.5412087175664</v>
      </c>
      <c r="I57" s="1">
        <v>5815.3994986948655</v>
      </c>
      <c r="J57" s="1">
        <v>8092.2373183943309</v>
      </c>
      <c r="K57" s="1">
        <v>10764.012906169335</v>
      </c>
      <c r="L57" s="1">
        <v>13761.394401335343</v>
      </c>
      <c r="M57" s="1">
        <v>17029.860033277786</v>
      </c>
      <c r="N57" s="1">
        <v>20493.496990698677</v>
      </c>
      <c r="O57" s="1">
        <v>24091.647817086952</v>
      </c>
      <c r="P57" s="1">
        <v>27770.035011198393</v>
      </c>
      <c r="Q57" s="1">
        <v>31501.303083259925</v>
      </c>
      <c r="R57" s="1">
        <v>35256.09914902036</v>
      </c>
      <c r="S57" s="1">
        <v>39039.592811416311</v>
      </c>
      <c r="T57" s="1">
        <v>42867.817873421387</v>
      </c>
      <c r="U57" s="1">
        <v>46708.253640205498</v>
      </c>
      <c r="V57" s="1">
        <v>50557.066003388027</v>
      </c>
      <c r="W57" s="1">
        <v>54415.117788348987</v>
      </c>
      <c r="X57" s="1">
        <v>58268.603789007007</v>
      </c>
      <c r="Y57" s="1">
        <v>62101.705540060364</v>
      </c>
      <c r="Z57" s="1">
        <v>65891.52221787913</v>
      </c>
      <c r="AA57" s="1">
        <v>69627.951575304833</v>
      </c>
      <c r="AB57" s="1">
        <v>73295.139195978278</v>
      </c>
      <c r="AC57" s="1">
        <v>76876.799250850207</v>
      </c>
    </row>
    <row r="58" spans="2:29" x14ac:dyDescent="0.2">
      <c r="B58" s="3" t="s">
        <v>58</v>
      </c>
      <c r="C58" s="1">
        <v>557.33521650954731</v>
      </c>
      <c r="D58" s="1">
        <v>1363.9119335070711</v>
      </c>
      <c r="E58" s="1">
        <v>2440.7624893327552</v>
      </c>
      <c r="F58" s="1">
        <v>3836.4251986859854</v>
      </c>
      <c r="G58" s="1">
        <v>5618.0153840123048</v>
      </c>
      <c r="H58" s="1">
        <v>7794.8122059995821</v>
      </c>
      <c r="I58" s="1">
        <v>10325.649488929768</v>
      </c>
      <c r="J58" s="1">
        <v>13164.957554882851</v>
      </c>
      <c r="K58" s="1">
        <v>16242.095847220611</v>
      </c>
      <c r="L58" s="1">
        <v>19461.018448538147</v>
      </c>
      <c r="M58" s="1">
        <v>22765.231191592608</v>
      </c>
      <c r="N58" s="1">
        <v>26091.635329267992</v>
      </c>
      <c r="O58" s="1">
        <v>29394.360630677038</v>
      </c>
      <c r="P58" s="1">
        <v>32669.32348699143</v>
      </c>
      <c r="Q58" s="1">
        <v>35926.153901119913</v>
      </c>
      <c r="R58" s="1">
        <v>39163.084340883048</v>
      </c>
      <c r="S58" s="1">
        <v>42400.441426344682</v>
      </c>
      <c r="T58" s="1">
        <v>45658.551777568617</v>
      </c>
      <c r="U58" s="1">
        <v>48913.98035583063</v>
      </c>
      <c r="V58" s="1">
        <v>52176.509537503283</v>
      </c>
      <c r="W58" s="1">
        <v>55446.870715212477</v>
      </c>
      <c r="X58" s="1">
        <v>58713.361606942533</v>
      </c>
      <c r="Y58" s="1">
        <v>61962.573347883677</v>
      </c>
      <c r="Z58" s="1">
        <v>65175.093558754495</v>
      </c>
      <c r="AA58" s="1">
        <v>68342.358850892517</v>
      </c>
      <c r="AB58" s="1">
        <v>71450.929884795201</v>
      </c>
      <c r="AC58" s="1">
        <v>74487.001624647062</v>
      </c>
    </row>
    <row r="59" spans="2:29" x14ac:dyDescent="0.2">
      <c r="B59" s="3" t="s">
        <v>59</v>
      </c>
      <c r="C59" s="1">
        <f>MAX(C58,C57,C55)</f>
        <v>566.85297394904694</v>
      </c>
      <c r="D59" s="1">
        <f t="shared" ref="D59:AC59" si="50">MAX(D58,D57,D55)</f>
        <v>1387.2038098633845</v>
      </c>
      <c r="E59" s="1">
        <f t="shared" si="50"/>
        <v>2482.4440207572115</v>
      </c>
      <c r="F59" s="1">
        <f t="shared" si="50"/>
        <v>3901.9408226663941</v>
      </c>
      <c r="G59" s="1">
        <f t="shared" si="50"/>
        <v>5713.9556837322507</v>
      </c>
      <c r="H59" s="1">
        <f t="shared" si="50"/>
        <v>7927.9262272663254</v>
      </c>
      <c r="I59" s="1">
        <f t="shared" si="50"/>
        <v>10501.983272135516</v>
      </c>
      <c r="J59" s="1">
        <f t="shared" si="50"/>
        <v>13389.778935260374</v>
      </c>
      <c r="K59" s="1">
        <f t="shared" si="50"/>
        <v>16519.466312972083</v>
      </c>
      <c r="L59" s="1">
        <f t="shared" si="50"/>
        <v>19793.359286927727</v>
      </c>
      <c r="M59" s="1">
        <f t="shared" si="50"/>
        <v>23153.99892439926</v>
      </c>
      <c r="N59" s="1">
        <f t="shared" si="50"/>
        <v>26537.208924669187</v>
      </c>
      <c r="O59" s="1">
        <f t="shared" si="50"/>
        <v>29896.335719070143</v>
      </c>
      <c r="P59" s="1">
        <f t="shared" si="50"/>
        <v>33227.225961931166</v>
      </c>
      <c r="Q59" s="1">
        <f t="shared" si="50"/>
        <v>36539.674110207838</v>
      </c>
      <c r="R59" s="1">
        <f t="shared" si="50"/>
        <v>39831.882447117248</v>
      </c>
      <c r="S59" s="1">
        <f t="shared" si="50"/>
        <v>43124.524715663894</v>
      </c>
      <c r="T59" s="1">
        <f t="shared" si="50"/>
        <v>46438.274658852417</v>
      </c>
      <c r="U59" s="1">
        <f t="shared" si="50"/>
        <v>49749.297031749476</v>
      </c>
      <c r="V59" s="1">
        <f t="shared" si="50"/>
        <v>53067.541266895518</v>
      </c>
      <c r="W59" s="1">
        <f t="shared" si="50"/>
        <v>56393.751247097316</v>
      </c>
      <c r="X59" s="1">
        <f t="shared" si="50"/>
        <v>59716.02484744665</v>
      </c>
      <c r="Y59" s="1">
        <f t="shared" si="50"/>
        <v>63020.724216486255</v>
      </c>
      <c r="Z59" s="1">
        <f t="shared" si="50"/>
        <v>66288.105464719891</v>
      </c>
      <c r="AA59" s="1">
        <f t="shared" si="50"/>
        <v>69627.951575304833</v>
      </c>
      <c r="AB59" s="1">
        <f t="shared" si="50"/>
        <v>73295.139195978278</v>
      </c>
      <c r="AC59" s="1">
        <f t="shared" si="50"/>
        <v>76876.799250850207</v>
      </c>
    </row>
    <row r="60" spans="2:29" x14ac:dyDescent="0.2">
      <c r="B60" s="3" t="s">
        <v>60</v>
      </c>
      <c r="C60" s="1">
        <f>MIN(C58,C57,C55)</f>
        <v>129.60656126072965</v>
      </c>
      <c r="D60" s="1">
        <f t="shared" ref="D60:AC60" si="51">MIN(D58,D57,D55)</f>
        <v>380.43672224140641</v>
      </c>
      <c r="E60" s="1">
        <f t="shared" si="51"/>
        <v>813.45075865463093</v>
      </c>
      <c r="F60" s="1">
        <f t="shared" si="51"/>
        <v>1500.566597394575</v>
      </c>
      <c r="G60" s="1">
        <f t="shared" si="51"/>
        <v>2530.4392110659292</v>
      </c>
      <c r="H60" s="1">
        <f t="shared" si="51"/>
        <v>3962.5412087175664</v>
      </c>
      <c r="I60" s="1">
        <f t="shared" si="51"/>
        <v>5815.3994986948655</v>
      </c>
      <c r="J60" s="1">
        <f t="shared" si="51"/>
        <v>8092.2373183943309</v>
      </c>
      <c r="K60" s="1">
        <f t="shared" si="51"/>
        <v>10764.012906169335</v>
      </c>
      <c r="L60" s="1">
        <f t="shared" si="51"/>
        <v>13761.394401335343</v>
      </c>
      <c r="M60" s="1">
        <f t="shared" si="51"/>
        <v>17029.860033277786</v>
      </c>
      <c r="N60" s="1">
        <f t="shared" si="51"/>
        <v>20493.496990698677</v>
      </c>
      <c r="O60" s="1">
        <f t="shared" si="51"/>
        <v>24091.647817086952</v>
      </c>
      <c r="P60" s="1">
        <f t="shared" si="51"/>
        <v>27770.035011198393</v>
      </c>
      <c r="Q60" s="1">
        <f t="shared" si="51"/>
        <v>31501.303083259925</v>
      </c>
      <c r="R60" s="1">
        <f t="shared" si="51"/>
        <v>35256.09914902036</v>
      </c>
      <c r="S60" s="1">
        <f t="shared" si="51"/>
        <v>39039.592811416311</v>
      </c>
      <c r="T60" s="1">
        <f t="shared" si="51"/>
        <v>42867.817873421387</v>
      </c>
      <c r="U60" s="1">
        <f t="shared" si="51"/>
        <v>46708.253640205498</v>
      </c>
      <c r="V60" s="1">
        <f t="shared" si="51"/>
        <v>50557.066003388027</v>
      </c>
      <c r="W60" s="1">
        <f t="shared" si="51"/>
        <v>54415.117788348987</v>
      </c>
      <c r="X60" s="1">
        <f t="shared" si="51"/>
        <v>58268.603789007007</v>
      </c>
      <c r="Y60" s="1">
        <f t="shared" si="51"/>
        <v>61962.573347883677</v>
      </c>
      <c r="Z60" s="1">
        <f t="shared" si="51"/>
        <v>65175.093558754495</v>
      </c>
      <c r="AA60" s="1">
        <f t="shared" si="51"/>
        <v>68342.358850892517</v>
      </c>
      <c r="AB60" s="1">
        <f t="shared" si="51"/>
        <v>71450.929884795201</v>
      </c>
      <c r="AC60" s="1">
        <f t="shared" si="51"/>
        <v>74487.001624647062</v>
      </c>
    </row>
    <row r="62" spans="2:29" s="6" customFormat="1" x14ac:dyDescent="0.2">
      <c r="B62" s="7" t="s">
        <v>63</v>
      </c>
      <c r="C62" s="6">
        <v>2024</v>
      </c>
      <c r="D62" s="6">
        <v>2025</v>
      </c>
      <c r="E62" s="6">
        <v>2026</v>
      </c>
      <c r="F62" s="6">
        <v>2027</v>
      </c>
      <c r="G62" s="6">
        <v>2028</v>
      </c>
      <c r="H62" s="6">
        <v>2029</v>
      </c>
      <c r="I62" s="6">
        <v>2030</v>
      </c>
      <c r="J62" s="6">
        <v>2031</v>
      </c>
      <c r="K62" s="6">
        <v>2032</v>
      </c>
      <c r="L62" s="6">
        <v>2033</v>
      </c>
      <c r="M62" s="6">
        <v>2034</v>
      </c>
      <c r="N62" s="6">
        <v>2035</v>
      </c>
      <c r="O62" s="6">
        <v>2036</v>
      </c>
      <c r="P62" s="6">
        <v>2037</v>
      </c>
      <c r="Q62" s="6">
        <v>2038</v>
      </c>
      <c r="R62" s="6">
        <v>2039</v>
      </c>
      <c r="S62" s="6">
        <v>2040</v>
      </c>
      <c r="T62" s="6">
        <v>2041</v>
      </c>
      <c r="U62" s="6">
        <v>2042</v>
      </c>
      <c r="V62" s="6">
        <v>2043</v>
      </c>
      <c r="W62" s="6">
        <v>2044</v>
      </c>
      <c r="X62" s="6">
        <v>2045</v>
      </c>
      <c r="Y62" s="6">
        <v>2046</v>
      </c>
      <c r="Z62" s="6">
        <v>2047</v>
      </c>
      <c r="AA62" s="6">
        <v>2048</v>
      </c>
      <c r="AB62" s="6">
        <v>2049</v>
      </c>
      <c r="AC62" s="6">
        <v>2050</v>
      </c>
    </row>
    <row r="63" spans="2:29" x14ac:dyDescent="0.2">
      <c r="B63" s="3" t="s">
        <v>55</v>
      </c>
      <c r="C63" s="1">
        <v>523.59383490721848</v>
      </c>
      <c r="D63" s="1">
        <v>1281.3399523058058</v>
      </c>
      <c r="E63" s="1">
        <v>2292.9973811650343</v>
      </c>
      <c r="F63" s="1">
        <v>3604.1658998239404</v>
      </c>
      <c r="G63" s="1">
        <v>5277.8976320661332</v>
      </c>
      <c r="H63" s="1">
        <v>7322.909973070151</v>
      </c>
      <c r="I63" s="1">
        <v>9700.5289701157017</v>
      </c>
      <c r="J63" s="1">
        <v>12367.94375873414</v>
      </c>
      <c r="K63" s="1">
        <v>15258.790400572665</v>
      </c>
      <c r="L63" s="1">
        <v>18282.837651074286</v>
      </c>
      <c r="M63" s="1">
        <v>21387.011531060085</v>
      </c>
      <c r="N63" s="1">
        <v>24512.03332638913</v>
      </c>
      <c r="O63" s="1">
        <v>27614.809815267708</v>
      </c>
      <c r="P63" s="1">
        <v>30691.504612799832</v>
      </c>
      <c r="Q63" s="1">
        <v>33751.164716203348</v>
      </c>
      <c r="R63" s="1">
        <v>36792.129600672488</v>
      </c>
      <c r="S63" s="1">
        <v>39833.495301474031</v>
      </c>
      <c r="T63" s="1">
        <v>42894.357853874833</v>
      </c>
      <c r="U63" s="1">
        <v>45952.70098932887</v>
      </c>
      <c r="V63" s="1">
        <v>49017.714853744306</v>
      </c>
      <c r="W63" s="1">
        <v>52090.086560833683</v>
      </c>
      <c r="X63" s="1">
        <v>55158.822291193144</v>
      </c>
      <c r="Y63" s="1">
        <v>58211.324960088794</v>
      </c>
      <c r="Z63" s="1">
        <v>61229.357424394853</v>
      </c>
      <c r="AA63" s="1">
        <v>64204.874727724455</v>
      </c>
      <c r="AB63" s="1">
        <v>67125.251155605802</v>
      </c>
      <c r="AC63" s="1">
        <v>69977.517436710667</v>
      </c>
    </row>
    <row r="64" spans="2:29" x14ac:dyDescent="0.2">
      <c r="B64" s="3" t="s">
        <v>56</v>
      </c>
      <c r="C64" s="1">
        <v>210.27346337871717</v>
      </c>
      <c r="D64" s="1">
        <v>486.74788505320424</v>
      </c>
      <c r="E64" s="1">
        <v>825.1635985855653</v>
      </c>
      <c r="F64" s="1">
        <v>1219.7571750795687</v>
      </c>
      <c r="G64" s="1">
        <v>1668.0841106765206</v>
      </c>
      <c r="H64" s="1">
        <v>2159.692950755717</v>
      </c>
      <c r="I64" s="1">
        <v>2682.0244045450277</v>
      </c>
      <c r="J64" s="1">
        <v>3229.7800235906461</v>
      </c>
      <c r="K64" s="1">
        <v>3797.6845573424339</v>
      </c>
      <c r="L64" s="1">
        <v>4377.842076358208</v>
      </c>
      <c r="M64" s="1">
        <v>4968.7060381840256</v>
      </c>
      <c r="N64" s="1">
        <v>5565.6539932954511</v>
      </c>
      <c r="O64" s="1">
        <v>6166.4006528659729</v>
      </c>
      <c r="P64" s="1">
        <v>6768.4818011489133</v>
      </c>
      <c r="Q64" s="1">
        <v>7367.2727197869308</v>
      </c>
      <c r="R64" s="1">
        <v>7962.4202612723348</v>
      </c>
      <c r="S64" s="1">
        <v>8557.6514875413723</v>
      </c>
      <c r="T64" s="1">
        <v>9156.7001981538979</v>
      </c>
      <c r="U64" s="1">
        <v>9757.1233225850774</v>
      </c>
      <c r="V64" s="1">
        <v>10358.856064592779</v>
      </c>
      <c r="W64" s="1">
        <v>10962.033320408022</v>
      </c>
      <c r="X64" s="1">
        <v>11564.496750333941</v>
      </c>
      <c r="Y64" s="1">
        <v>12163.773256801145</v>
      </c>
      <c r="Z64" s="1">
        <v>12756.282469010372</v>
      </c>
      <c r="AA64" s="1">
        <v>13340.444976922998</v>
      </c>
      <c r="AB64" s="1">
        <v>13913.782062293361</v>
      </c>
      <c r="AC64" s="1">
        <v>14473.747558760278</v>
      </c>
    </row>
    <row r="65" spans="2:29" x14ac:dyDescent="0.2">
      <c r="B65" s="3" t="s">
        <v>57</v>
      </c>
      <c r="C65" s="1">
        <v>115.2446625885775</v>
      </c>
      <c r="D65" s="1">
        <v>338.27995484592611</v>
      </c>
      <c r="E65" s="1">
        <v>723.31105232386949</v>
      </c>
      <c r="F65" s="1">
        <v>1334.2865478896658</v>
      </c>
      <c r="G65" s="1">
        <v>2250.0374228242476</v>
      </c>
      <c r="H65" s="1">
        <v>3523.4460366040412</v>
      </c>
      <c r="I65" s="1">
        <v>5170.9863028975169</v>
      </c>
      <c r="J65" s="1">
        <v>7195.524287300399</v>
      </c>
      <c r="K65" s="1">
        <v>9571.236389607544</v>
      </c>
      <c r="L65" s="1">
        <v>12236.473517261576</v>
      </c>
      <c r="M65" s="1">
        <v>15142.755539340775</v>
      </c>
      <c r="N65" s="1">
        <v>18222.581657744689</v>
      </c>
      <c r="O65" s="1">
        <v>21422.015960270037</v>
      </c>
      <c r="P65" s="1">
        <v>24692.795517508137</v>
      </c>
      <c r="Q65" s="1">
        <v>28010.596142796094</v>
      </c>
      <c r="R65" s="1">
        <v>31349.317589289727</v>
      </c>
      <c r="S65" s="1">
        <v>34713.556608421582</v>
      </c>
      <c r="T65" s="1">
        <v>38117.570273257494</v>
      </c>
      <c r="U65" s="1">
        <v>41532.441556245889</v>
      </c>
      <c r="V65" s="1">
        <v>44954.761212342819</v>
      </c>
      <c r="W65" s="1">
        <v>48385.296455945543</v>
      </c>
      <c r="X65" s="1">
        <v>51811.771856695239</v>
      </c>
      <c r="Y65" s="1">
        <v>55220.121817305422</v>
      </c>
      <c r="Z65" s="1">
        <v>58589.983188977632</v>
      </c>
      <c r="AA65" s="1">
        <v>61912.373169808496</v>
      </c>
      <c r="AB65" s="1">
        <v>65173.194195245065</v>
      </c>
      <c r="AC65" s="1">
        <v>68357.965093535808</v>
      </c>
    </row>
    <row r="66" spans="2:29" x14ac:dyDescent="0.2">
      <c r="B66" s="3" t="s">
        <v>58</v>
      </c>
      <c r="C66" s="1">
        <v>531.58087878513743</v>
      </c>
      <c r="D66" s="1">
        <v>1300.8858631613273</v>
      </c>
      <c r="E66" s="1">
        <v>2327.9753917418084</v>
      </c>
      <c r="F66" s="1">
        <v>3659.1448343835777</v>
      </c>
      <c r="G66" s="1">
        <v>5358.4081292494056</v>
      </c>
      <c r="H66" s="1">
        <v>7434.6156490533776</v>
      </c>
      <c r="I66" s="1">
        <v>9848.5034979996381</v>
      </c>
      <c r="J66" s="1">
        <v>12556.607762958223</v>
      </c>
      <c r="K66" s="1">
        <v>15491.552171869949</v>
      </c>
      <c r="L66" s="1">
        <v>18561.7290680404</v>
      </c>
      <c r="M66" s="1">
        <v>21713.254867264386</v>
      </c>
      <c r="N66" s="1">
        <v>24885.946601646785</v>
      </c>
      <c r="O66" s="1">
        <v>28036.05369357657</v>
      </c>
      <c r="P66" s="1">
        <v>31159.681236890945</v>
      </c>
      <c r="Q66" s="1">
        <v>34266.014234183174</v>
      </c>
      <c r="R66" s="1">
        <v>37353.366830546889</v>
      </c>
      <c r="S66" s="1">
        <v>40441.126357405243</v>
      </c>
      <c r="T66" s="1">
        <v>43548.680146181352</v>
      </c>
      <c r="U66" s="1">
        <v>46653.676086134001</v>
      </c>
      <c r="V66" s="1">
        <v>49765.444512176095</v>
      </c>
      <c r="W66" s="1">
        <v>52884.683019441116</v>
      </c>
      <c r="X66" s="1">
        <v>56000.23008579055</v>
      </c>
      <c r="Y66" s="1">
        <v>59099.296467107029</v>
      </c>
      <c r="Z66" s="1">
        <v>62163.366825884594</v>
      </c>
      <c r="AA66" s="1">
        <v>65184.27348576652</v>
      </c>
      <c r="AB66" s="1">
        <v>68149.198136171617</v>
      </c>
      <c r="AC66" s="1">
        <v>71044.973668951992</v>
      </c>
    </row>
    <row r="67" spans="2:29" x14ac:dyDescent="0.2">
      <c r="B67" s="3" t="s">
        <v>59</v>
      </c>
      <c r="C67" s="1">
        <f>MAX(C66,C65,C63)</f>
        <v>531.58087878513743</v>
      </c>
      <c r="D67" s="1">
        <f t="shared" ref="D67:AC67" si="52">MAX(D66,D65,D63)</f>
        <v>1300.8858631613273</v>
      </c>
      <c r="E67" s="1">
        <f t="shared" si="52"/>
        <v>2327.9753917418084</v>
      </c>
      <c r="F67" s="1">
        <f t="shared" si="52"/>
        <v>3659.1448343835777</v>
      </c>
      <c r="G67" s="1">
        <f t="shared" si="52"/>
        <v>5358.4081292494056</v>
      </c>
      <c r="H67" s="1">
        <f t="shared" si="52"/>
        <v>7434.6156490533776</v>
      </c>
      <c r="I67" s="1">
        <f t="shared" si="52"/>
        <v>9848.5034979996381</v>
      </c>
      <c r="J67" s="1">
        <f t="shared" si="52"/>
        <v>12556.607762958223</v>
      </c>
      <c r="K67" s="1">
        <f t="shared" si="52"/>
        <v>15491.552171869949</v>
      </c>
      <c r="L67" s="1">
        <f t="shared" si="52"/>
        <v>18561.7290680404</v>
      </c>
      <c r="M67" s="1">
        <f t="shared" si="52"/>
        <v>21713.254867264386</v>
      </c>
      <c r="N67" s="1">
        <f t="shared" si="52"/>
        <v>24885.946601646785</v>
      </c>
      <c r="O67" s="1">
        <f t="shared" si="52"/>
        <v>28036.05369357657</v>
      </c>
      <c r="P67" s="1">
        <f t="shared" si="52"/>
        <v>31159.681236890945</v>
      </c>
      <c r="Q67" s="1">
        <f t="shared" si="52"/>
        <v>34266.014234183174</v>
      </c>
      <c r="R67" s="1">
        <f t="shared" si="52"/>
        <v>37353.366830546889</v>
      </c>
      <c r="S67" s="1">
        <f t="shared" si="52"/>
        <v>40441.126357405243</v>
      </c>
      <c r="T67" s="1">
        <f t="shared" si="52"/>
        <v>43548.680146181352</v>
      </c>
      <c r="U67" s="1">
        <f t="shared" si="52"/>
        <v>46653.676086134001</v>
      </c>
      <c r="V67" s="1">
        <f t="shared" si="52"/>
        <v>49765.444512176095</v>
      </c>
      <c r="W67" s="1">
        <f t="shared" si="52"/>
        <v>52884.683019441116</v>
      </c>
      <c r="X67" s="1">
        <f t="shared" si="52"/>
        <v>56000.23008579055</v>
      </c>
      <c r="Y67" s="1">
        <f t="shared" si="52"/>
        <v>59099.296467107029</v>
      </c>
      <c r="Z67" s="1">
        <f t="shared" si="52"/>
        <v>62163.366825884594</v>
      </c>
      <c r="AA67" s="1">
        <f t="shared" si="52"/>
        <v>65184.27348576652</v>
      </c>
      <c r="AB67" s="1">
        <f t="shared" si="52"/>
        <v>68149.198136171617</v>
      </c>
      <c r="AC67" s="1">
        <f t="shared" si="52"/>
        <v>71044.973668951992</v>
      </c>
    </row>
    <row r="68" spans="2:29" x14ac:dyDescent="0.2">
      <c r="B68" s="3" t="s">
        <v>60</v>
      </c>
      <c r="C68" s="1">
        <f>MIN(C66,C65,C63)</f>
        <v>115.2446625885775</v>
      </c>
      <c r="D68" s="1">
        <f t="shared" ref="D68:AC68" si="53">MIN(D66,D65,D63)</f>
        <v>338.27995484592611</v>
      </c>
      <c r="E68" s="1">
        <f t="shared" si="53"/>
        <v>723.31105232386949</v>
      </c>
      <c r="F68" s="1">
        <f t="shared" si="53"/>
        <v>1334.2865478896658</v>
      </c>
      <c r="G68" s="1">
        <f t="shared" si="53"/>
        <v>2250.0374228242476</v>
      </c>
      <c r="H68" s="1">
        <f t="shared" si="53"/>
        <v>3523.4460366040412</v>
      </c>
      <c r="I68" s="1">
        <f t="shared" si="53"/>
        <v>5170.9863028975169</v>
      </c>
      <c r="J68" s="1">
        <f t="shared" si="53"/>
        <v>7195.524287300399</v>
      </c>
      <c r="K68" s="1">
        <f t="shared" si="53"/>
        <v>9571.236389607544</v>
      </c>
      <c r="L68" s="1">
        <f t="shared" si="53"/>
        <v>12236.473517261576</v>
      </c>
      <c r="M68" s="1">
        <f t="shared" si="53"/>
        <v>15142.755539340775</v>
      </c>
      <c r="N68" s="1">
        <f t="shared" si="53"/>
        <v>18222.581657744689</v>
      </c>
      <c r="O68" s="1">
        <f t="shared" si="53"/>
        <v>21422.015960270037</v>
      </c>
      <c r="P68" s="1">
        <f t="shared" si="53"/>
        <v>24692.795517508137</v>
      </c>
      <c r="Q68" s="1">
        <f t="shared" si="53"/>
        <v>28010.596142796094</v>
      </c>
      <c r="R68" s="1">
        <f t="shared" si="53"/>
        <v>31349.317589289727</v>
      </c>
      <c r="S68" s="1">
        <f t="shared" si="53"/>
        <v>34713.556608421582</v>
      </c>
      <c r="T68" s="1">
        <f t="shared" si="53"/>
        <v>38117.570273257494</v>
      </c>
      <c r="U68" s="1">
        <f t="shared" si="53"/>
        <v>41532.441556245889</v>
      </c>
      <c r="V68" s="1">
        <f t="shared" si="53"/>
        <v>44954.761212342819</v>
      </c>
      <c r="W68" s="1">
        <f t="shared" si="53"/>
        <v>48385.296455945543</v>
      </c>
      <c r="X68" s="1">
        <f t="shared" si="53"/>
        <v>51811.771856695239</v>
      </c>
      <c r="Y68" s="1">
        <f t="shared" si="53"/>
        <v>55220.121817305422</v>
      </c>
      <c r="Z68" s="1">
        <f t="shared" si="53"/>
        <v>58589.983188977632</v>
      </c>
      <c r="AA68" s="1">
        <f t="shared" si="53"/>
        <v>61912.373169808496</v>
      </c>
      <c r="AB68" s="1">
        <f t="shared" si="53"/>
        <v>65173.194195245065</v>
      </c>
      <c r="AC68" s="1">
        <f t="shared" si="53"/>
        <v>68357.965093535808</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1"/>
  <sheetViews>
    <sheetView workbookViewId="0"/>
  </sheetViews>
  <sheetFormatPr defaultRowHeight="12" x14ac:dyDescent="0.2"/>
  <cols>
    <col min="1" max="1" width="2.1640625" customWidth="1"/>
    <col min="2" max="2" width="62.1640625" bestFit="1" customWidth="1"/>
    <col min="3" max="29" width="14.1640625" style="1" customWidth="1"/>
  </cols>
  <sheetData>
    <row r="1" spans="1:30" x14ac:dyDescent="0.2">
      <c r="A1" s="8" t="s">
        <v>18</v>
      </c>
    </row>
    <row r="3" spans="1:30" s="8" customFormat="1" x14ac:dyDescent="0.2">
      <c r="B3" s="8" t="s">
        <v>27</v>
      </c>
      <c r="C3" s="6">
        <v>2024</v>
      </c>
      <c r="D3" s="6">
        <v>2025</v>
      </c>
      <c r="E3" s="6">
        <v>2026</v>
      </c>
      <c r="F3" s="6">
        <v>2027</v>
      </c>
      <c r="G3" s="6">
        <v>2028</v>
      </c>
      <c r="H3" s="6">
        <v>2029</v>
      </c>
      <c r="I3" s="6">
        <v>2030</v>
      </c>
      <c r="J3" s="6">
        <v>2031</v>
      </c>
      <c r="K3" s="6">
        <v>2032</v>
      </c>
      <c r="L3" s="6">
        <v>2033</v>
      </c>
      <c r="M3" s="6">
        <v>2034</v>
      </c>
      <c r="N3" s="6">
        <v>2035</v>
      </c>
      <c r="O3" s="6">
        <v>2036</v>
      </c>
      <c r="P3" s="6">
        <v>2037</v>
      </c>
      <c r="Q3" s="6">
        <v>2038</v>
      </c>
      <c r="R3" s="6">
        <v>2039</v>
      </c>
      <c r="S3" s="6">
        <v>2040</v>
      </c>
      <c r="T3" s="6">
        <v>2041</v>
      </c>
      <c r="U3" s="6">
        <v>2042</v>
      </c>
      <c r="V3" s="6">
        <v>2043</v>
      </c>
      <c r="W3" s="6">
        <v>2044</v>
      </c>
      <c r="X3" s="6">
        <v>2045</v>
      </c>
      <c r="Y3" s="6">
        <v>2046</v>
      </c>
      <c r="Z3" s="6">
        <v>2047</v>
      </c>
      <c r="AA3" s="6">
        <v>2048</v>
      </c>
      <c r="AB3" s="6">
        <v>2049</v>
      </c>
      <c r="AC3" s="6">
        <v>2050</v>
      </c>
    </row>
    <row r="4" spans="1:30" x14ac:dyDescent="0.2">
      <c r="B4" s="5" t="s">
        <v>28</v>
      </c>
      <c r="C4" s="1">
        <f t="shared" ref="C4:AC4" si="0">C17+C11</f>
        <v>58134</v>
      </c>
      <c r="D4" s="1">
        <f t="shared" si="0"/>
        <v>58278</v>
      </c>
      <c r="E4" s="1">
        <f t="shared" si="0"/>
        <v>58405</v>
      </c>
      <c r="F4" s="1">
        <f t="shared" si="0"/>
        <v>58553</v>
      </c>
      <c r="G4" s="1">
        <f t="shared" si="0"/>
        <v>58725</v>
      </c>
      <c r="H4" s="1">
        <f t="shared" si="0"/>
        <v>58910</v>
      </c>
      <c r="I4" s="1">
        <f t="shared" si="0"/>
        <v>59079</v>
      </c>
      <c r="J4" s="1">
        <f t="shared" si="0"/>
        <v>59238</v>
      </c>
      <c r="K4" s="1">
        <f t="shared" si="0"/>
        <v>59376</v>
      </c>
      <c r="L4" s="1">
        <f t="shared" si="0"/>
        <v>59525</v>
      </c>
      <c r="M4" s="1">
        <f t="shared" si="0"/>
        <v>59671</v>
      </c>
      <c r="N4" s="1">
        <f t="shared" si="0"/>
        <v>59797</v>
      </c>
      <c r="O4" s="1">
        <f t="shared" si="0"/>
        <v>59907</v>
      </c>
      <c r="P4" s="1">
        <f t="shared" si="0"/>
        <v>60000</v>
      </c>
      <c r="Q4" s="1">
        <f t="shared" si="0"/>
        <v>60091</v>
      </c>
      <c r="R4" s="1">
        <f t="shared" si="0"/>
        <v>60181</v>
      </c>
      <c r="S4" s="1">
        <f t="shared" si="0"/>
        <v>60272</v>
      </c>
      <c r="T4" s="1">
        <f t="shared" si="0"/>
        <v>60371</v>
      </c>
      <c r="U4" s="1">
        <f t="shared" si="0"/>
        <v>60464</v>
      </c>
      <c r="V4" s="1">
        <f t="shared" si="0"/>
        <v>60547</v>
      </c>
      <c r="W4" s="1">
        <f t="shared" si="0"/>
        <v>60627</v>
      </c>
      <c r="X4" s="1">
        <f t="shared" si="0"/>
        <v>60710</v>
      </c>
      <c r="Y4" s="1">
        <f t="shared" si="0"/>
        <v>60786</v>
      </c>
      <c r="Z4" s="1">
        <f t="shared" si="0"/>
        <v>60825</v>
      </c>
      <c r="AA4" s="1">
        <f t="shared" si="0"/>
        <v>60852</v>
      </c>
      <c r="AB4" s="1">
        <f t="shared" si="0"/>
        <v>60871</v>
      </c>
      <c r="AC4" s="1">
        <f t="shared" si="0"/>
        <v>60878</v>
      </c>
    </row>
    <row r="5" spans="1:30" x14ac:dyDescent="0.2">
      <c r="B5" s="4" t="s">
        <v>69</v>
      </c>
      <c r="C5" s="1">
        <f t="shared" ref="C5:AC5" si="1">C18+C12</f>
        <v>-63.850009543102303</v>
      </c>
      <c r="D5" s="1">
        <f t="shared" si="1"/>
        <v>-206.09764788723487</v>
      </c>
      <c r="E5" s="1">
        <f t="shared" si="1"/>
        <v>-444.28104141187055</v>
      </c>
      <c r="F5" s="1">
        <f t="shared" si="1"/>
        <v>-793.8307306512196</v>
      </c>
      <c r="G5" s="1">
        <f t="shared" si="1"/>
        <v>-1270.407782794395</v>
      </c>
      <c r="H5" s="1">
        <f t="shared" si="1"/>
        <v>-1895.4950912268782</v>
      </c>
      <c r="I5" s="1">
        <f t="shared" si="1"/>
        <v>-2683.5004570999399</v>
      </c>
      <c r="J5" s="1">
        <f t="shared" si="1"/>
        <v>-3637.9381266829046</v>
      </c>
      <c r="K5" s="1">
        <f t="shared" si="1"/>
        <v>-4749.2182688216608</v>
      </c>
      <c r="L5" s="1">
        <f t="shared" si="1"/>
        <v>-5995.3178011400905</v>
      </c>
      <c r="M5" s="1">
        <f t="shared" si="1"/>
        <v>-7345.7462696895527</v>
      </c>
      <c r="N5" s="1">
        <f t="shared" si="1"/>
        <v>-8767.7734073554875</v>
      </c>
      <c r="O5" s="1">
        <f t="shared" si="1"/>
        <v>-10232.6457346843</v>
      </c>
      <c r="P5" s="1">
        <f t="shared" si="1"/>
        <v>-11717.529677547143</v>
      </c>
      <c r="Q5" s="1">
        <f t="shared" si="1"/>
        <v>-13202.413620409989</v>
      </c>
      <c r="R5" s="1">
        <f t="shared" si="1"/>
        <v>-14687.297563272832</v>
      </c>
      <c r="S5" s="1">
        <f t="shared" si="1"/>
        <v>-16152.563180962414</v>
      </c>
      <c r="T5" s="1">
        <f t="shared" si="1"/>
        <v>-17604.597655676393</v>
      </c>
      <c r="U5" s="1">
        <f t="shared" si="1"/>
        <v>-19041.272858151442</v>
      </c>
      <c r="V5" s="1">
        <f t="shared" si="1"/>
        <v>-20460.42886564822</v>
      </c>
      <c r="W5" s="1">
        <f t="shared" si="1"/>
        <v>-21859.102828357733</v>
      </c>
      <c r="X5" s="1">
        <f t="shared" si="1"/>
        <v>-23235.307669859525</v>
      </c>
      <c r="Y5" s="1">
        <f t="shared" si="1"/>
        <v>-24588.558716897496</v>
      </c>
      <c r="Z5" s="1">
        <f t="shared" si="1"/>
        <v>-25856.405009672919</v>
      </c>
      <c r="AA5" s="1">
        <f t="shared" si="1"/>
        <v>-27062.646799516951</v>
      </c>
      <c r="AB5" s="1">
        <f t="shared" si="1"/>
        <v>-28204.571290413209</v>
      </c>
      <c r="AC5" s="1">
        <f t="shared" si="1"/>
        <v>-29263.489778522118</v>
      </c>
    </row>
    <row r="6" spans="1:30" x14ac:dyDescent="0.2">
      <c r="B6" s="4" t="s">
        <v>70</v>
      </c>
      <c r="C6" s="1">
        <f t="shared" ref="C6:AC6" si="2">C19+C13</f>
        <v>-5.6990700856509147</v>
      </c>
      <c r="D6" s="1">
        <f t="shared" si="2"/>
        <v>-11.018298262943965</v>
      </c>
      <c r="E6" s="1">
        <f t="shared" si="2"/>
        <v>-18.868937274181757</v>
      </c>
      <c r="F6" s="1">
        <f t="shared" si="2"/>
        <v>-32.280244095063381</v>
      </c>
      <c r="G6" s="1">
        <f t="shared" si="2"/>
        <v>-53.554353191752853</v>
      </c>
      <c r="H6" s="1">
        <f t="shared" si="2"/>
        <v>-83.580375451448248</v>
      </c>
      <c r="I6" s="1">
        <f t="shared" si="2"/>
        <v>-118.24517441246343</v>
      </c>
      <c r="J6" s="1">
        <f t="shared" si="2"/>
        <v>-157.58922143261378</v>
      </c>
      <c r="K6" s="1">
        <f t="shared" si="2"/>
        <v>-197.17377173054535</v>
      </c>
      <c r="L6" s="1">
        <f t="shared" si="2"/>
        <v>-245.46845262271023</v>
      </c>
      <c r="M6" s="1">
        <f t="shared" si="2"/>
        <v>-296.75514118829835</v>
      </c>
      <c r="N6" s="1">
        <f t="shared" si="2"/>
        <v>-343.34904295759696</v>
      </c>
      <c r="O6" s="1">
        <f t="shared" si="2"/>
        <v>-384.72532983039673</v>
      </c>
      <c r="P6" s="1">
        <f t="shared" si="2"/>
        <v>-420.66144777092052</v>
      </c>
      <c r="Q6" s="1">
        <f t="shared" si="2"/>
        <v>-455.85893236682307</v>
      </c>
      <c r="R6" s="1">
        <f t="shared" si="2"/>
        <v>-490.38201260459243</v>
      </c>
      <c r="S6" s="1">
        <f t="shared" si="2"/>
        <v>-525.93275662618316</v>
      </c>
      <c r="T6" s="1">
        <f t="shared" si="2"/>
        <v>-563.82785865461574</v>
      </c>
      <c r="U6" s="1">
        <f t="shared" si="2"/>
        <v>-599.60340412891799</v>
      </c>
      <c r="V6" s="1">
        <f t="shared" si="2"/>
        <v>-631.42886693415483</v>
      </c>
      <c r="W6" s="1">
        <f t="shared" si="2"/>
        <v>-662.29089494205584</v>
      </c>
      <c r="X6" s="1">
        <f t="shared" si="2"/>
        <v>-694.53384615947107</v>
      </c>
      <c r="Y6" s="1">
        <f t="shared" si="2"/>
        <v>-723.62957703893017</v>
      </c>
      <c r="Z6" s="1">
        <f t="shared" si="2"/>
        <v>-739.0445337962592</v>
      </c>
      <c r="AA6" s="1">
        <f t="shared" si="2"/>
        <v>-749.35328612772332</v>
      </c>
      <c r="AB6" s="1">
        <f t="shared" si="2"/>
        <v>-756.35424565500955</v>
      </c>
      <c r="AC6" s="1">
        <f t="shared" si="2"/>
        <v>-759.2124355537635</v>
      </c>
    </row>
    <row r="7" spans="1:30" s="8" customFormat="1" x14ac:dyDescent="0.2">
      <c r="B7" s="7" t="s">
        <v>71</v>
      </c>
      <c r="C7" s="9">
        <f>C4+SUM(C5,C6)</f>
        <v>58064.450920371244</v>
      </c>
      <c r="D7" s="9">
        <f t="shared" ref="D7:AB7" si="3">D4+SUM(D5,D6)</f>
        <v>58060.884053849819</v>
      </c>
      <c r="E7" s="9">
        <f t="shared" si="3"/>
        <v>57941.850021313949</v>
      </c>
      <c r="F7" s="9">
        <f t="shared" si="3"/>
        <v>57726.889025253717</v>
      </c>
      <c r="G7" s="9">
        <f t="shared" si="3"/>
        <v>57401.037864013852</v>
      </c>
      <c r="H7" s="9">
        <f t="shared" si="3"/>
        <v>56930.924533321675</v>
      </c>
      <c r="I7" s="9">
        <f t="shared" si="3"/>
        <v>56277.2543684876</v>
      </c>
      <c r="J7" s="9">
        <f t="shared" si="3"/>
        <v>55442.472651884484</v>
      </c>
      <c r="K7" s="9">
        <f t="shared" si="3"/>
        <v>54429.607959447792</v>
      </c>
      <c r="L7" s="9">
        <f t="shared" si="3"/>
        <v>53284.213746237197</v>
      </c>
      <c r="M7" s="9">
        <f t="shared" si="3"/>
        <v>52028.498589122151</v>
      </c>
      <c r="N7" s="9">
        <f t="shared" si="3"/>
        <v>50685.877549686913</v>
      </c>
      <c r="O7" s="9">
        <f t="shared" si="3"/>
        <v>49289.628935485307</v>
      </c>
      <c r="P7" s="9">
        <f t="shared" si="3"/>
        <v>47861.808874681934</v>
      </c>
      <c r="Q7" s="9">
        <f t="shared" si="3"/>
        <v>46432.727447223187</v>
      </c>
      <c r="R7" s="9">
        <f t="shared" si="3"/>
        <v>45003.320424122576</v>
      </c>
      <c r="S7" s="9">
        <f t="shared" si="3"/>
        <v>43593.504062411404</v>
      </c>
      <c r="T7" s="9">
        <f t="shared" si="3"/>
        <v>42202.574485668993</v>
      </c>
      <c r="U7" s="9">
        <f t="shared" si="3"/>
        <v>40823.123737719638</v>
      </c>
      <c r="V7" s="9">
        <f t="shared" si="3"/>
        <v>39455.142267417628</v>
      </c>
      <c r="W7" s="9">
        <f t="shared" si="3"/>
        <v>38105.606276700215</v>
      </c>
      <c r="X7" s="9">
        <f t="shared" si="3"/>
        <v>36780.158483981002</v>
      </c>
      <c r="Y7" s="9">
        <f t="shared" si="3"/>
        <v>35473.81170606357</v>
      </c>
      <c r="Z7" s="9">
        <f t="shared" si="3"/>
        <v>34229.550456530822</v>
      </c>
      <c r="AA7" s="9">
        <f t="shared" si="3"/>
        <v>33039.999914355329</v>
      </c>
      <c r="AB7" s="9">
        <f t="shared" si="3"/>
        <v>31910.074463931782</v>
      </c>
      <c r="AC7" s="9">
        <f>AC4+SUM(AC5,AC6)</f>
        <v>30855.297785924118</v>
      </c>
    </row>
    <row r="8" spans="1:30" ht="4.5" customHeight="1" x14ac:dyDescent="0.2">
      <c r="B8" s="4"/>
    </row>
    <row r="9" spans="1:30" ht="4.5" customHeight="1" x14ac:dyDescent="0.2"/>
    <row r="10" spans="1:30" s="8" customFormat="1" x14ac:dyDescent="0.2">
      <c r="B10" s="8" t="s">
        <v>72</v>
      </c>
      <c r="C10" s="6">
        <v>2024</v>
      </c>
      <c r="D10" s="6">
        <v>2025</v>
      </c>
      <c r="E10" s="6">
        <v>2026</v>
      </c>
      <c r="F10" s="6">
        <v>2027</v>
      </c>
      <c r="G10" s="6">
        <v>2028</v>
      </c>
      <c r="H10" s="6">
        <v>2029</v>
      </c>
      <c r="I10" s="6">
        <v>2030</v>
      </c>
      <c r="J10" s="6">
        <v>2031</v>
      </c>
      <c r="K10" s="6">
        <v>2032</v>
      </c>
      <c r="L10" s="6">
        <v>2033</v>
      </c>
      <c r="M10" s="6">
        <v>2034</v>
      </c>
      <c r="N10" s="6">
        <v>2035</v>
      </c>
      <c r="O10" s="6">
        <v>2036</v>
      </c>
      <c r="P10" s="6">
        <v>2037</v>
      </c>
      <c r="Q10" s="6">
        <v>2038</v>
      </c>
      <c r="R10" s="6">
        <v>2039</v>
      </c>
      <c r="S10" s="6">
        <v>2040</v>
      </c>
      <c r="T10" s="6">
        <v>2041</v>
      </c>
      <c r="U10" s="6">
        <v>2042</v>
      </c>
      <c r="V10" s="6">
        <v>2043</v>
      </c>
      <c r="W10" s="6">
        <v>2044</v>
      </c>
      <c r="X10" s="6">
        <v>2045</v>
      </c>
      <c r="Y10" s="6">
        <v>2046</v>
      </c>
      <c r="Z10" s="6">
        <v>2047</v>
      </c>
      <c r="AA10" s="6">
        <v>2048</v>
      </c>
      <c r="AB10" s="6">
        <v>2049</v>
      </c>
      <c r="AC10" s="6">
        <v>2050</v>
      </c>
    </row>
    <row r="11" spans="1:30" x14ac:dyDescent="0.2">
      <c r="B11" s="5" t="s">
        <v>36</v>
      </c>
      <c r="C11" s="1">
        <v>29965</v>
      </c>
      <c r="D11" s="1">
        <v>30039</v>
      </c>
      <c r="E11" s="1">
        <v>30105</v>
      </c>
      <c r="F11" s="1">
        <v>30181</v>
      </c>
      <c r="G11" s="1">
        <v>30270</v>
      </c>
      <c r="H11" s="1">
        <v>30365</v>
      </c>
      <c r="I11" s="1">
        <v>30452</v>
      </c>
      <c r="J11" s="1">
        <v>30534</v>
      </c>
      <c r="K11" s="1">
        <v>30605</v>
      </c>
      <c r="L11" s="1">
        <v>30682</v>
      </c>
      <c r="M11" s="1">
        <v>30757</v>
      </c>
      <c r="N11" s="1">
        <v>30822</v>
      </c>
      <c r="O11" s="1">
        <v>30879</v>
      </c>
      <c r="P11" s="1">
        <v>30927</v>
      </c>
      <c r="Q11" s="1">
        <v>30974</v>
      </c>
      <c r="R11" s="1">
        <v>31020</v>
      </c>
      <c r="S11" s="1">
        <v>31067</v>
      </c>
      <c r="T11" s="1">
        <v>31118</v>
      </c>
      <c r="U11" s="1">
        <v>31166</v>
      </c>
      <c r="V11" s="1">
        <v>31209</v>
      </c>
      <c r="W11" s="1">
        <v>31250</v>
      </c>
      <c r="X11" s="1">
        <v>31293</v>
      </c>
      <c r="Y11" s="1">
        <v>31332</v>
      </c>
      <c r="Z11" s="1">
        <v>31352</v>
      </c>
      <c r="AA11" s="1">
        <v>31366</v>
      </c>
      <c r="AB11" s="1">
        <v>31376</v>
      </c>
      <c r="AC11" s="1">
        <v>31379</v>
      </c>
      <c r="AD11" s="10"/>
    </row>
    <row r="12" spans="1:30" x14ac:dyDescent="0.2">
      <c r="B12" s="4" t="s">
        <v>69</v>
      </c>
      <c r="C12" s="1">
        <f>-C25</f>
        <v>-32.911300629467043</v>
      </c>
      <c r="D12" s="1">
        <f t="shared" ref="D12:AC12" si="4">-D25</f>
        <v>-106.23242967667791</v>
      </c>
      <c r="E12" s="1">
        <f t="shared" si="4"/>
        <v>-229.00336307715344</v>
      </c>
      <c r="F12" s="1">
        <f t="shared" si="4"/>
        <v>-409.1777278080948</v>
      </c>
      <c r="G12" s="1">
        <f t="shared" si="4"/>
        <v>-654.82797513658022</v>
      </c>
      <c r="H12" s="1">
        <f t="shared" si="4"/>
        <v>-977.02739961118903</v>
      </c>
      <c r="I12" s="1">
        <f t="shared" si="4"/>
        <v>-1383.2024601861515</v>
      </c>
      <c r="J12" s="1">
        <f t="shared" si="4"/>
        <v>-1875.1645648202657</v>
      </c>
      <c r="K12" s="1">
        <f t="shared" si="4"/>
        <v>-2447.9706630996434</v>
      </c>
      <c r="L12" s="1">
        <f t="shared" si="4"/>
        <v>-3090.2690216407746</v>
      </c>
      <c r="M12" s="1">
        <f t="shared" si="4"/>
        <v>-3786.3434251538965</v>
      </c>
      <c r="N12" s="1">
        <f t="shared" si="4"/>
        <v>-4519.3231532053233</v>
      </c>
      <c r="O12" s="1">
        <f t="shared" si="4"/>
        <v>-5274.3873089273457</v>
      </c>
      <c r="P12" s="1">
        <f t="shared" si="4"/>
        <v>-6039.7663933335552</v>
      </c>
      <c r="Q12" s="1">
        <f t="shared" si="4"/>
        <v>-6805.1454777397657</v>
      </c>
      <c r="R12" s="1">
        <f t="shared" si="4"/>
        <v>-7570.5245621459762</v>
      </c>
      <c r="S12" s="1">
        <f t="shared" si="4"/>
        <v>-8325.7914382339095</v>
      </c>
      <c r="T12" s="1">
        <f t="shared" si="4"/>
        <v>-9074.2383603820144</v>
      </c>
      <c r="U12" s="1">
        <f t="shared" si="4"/>
        <v>-9814.7683905872291</v>
      </c>
      <c r="V12" s="1">
        <f t="shared" si="4"/>
        <v>-10546.268202992289</v>
      </c>
      <c r="W12" s="1">
        <f t="shared" si="4"/>
        <v>-11267.210605330794</v>
      </c>
      <c r="X12" s="1">
        <f t="shared" si="4"/>
        <v>-11976.571364874902</v>
      </c>
      <c r="Y12" s="1">
        <f t="shared" si="4"/>
        <v>-12674.100658212637</v>
      </c>
      <c r="Z12" s="1">
        <f t="shared" si="4"/>
        <v>-13327.608320812429</v>
      </c>
      <c r="AA12" s="1">
        <f t="shared" si="4"/>
        <v>-13949.362122596664</v>
      </c>
      <c r="AB12" s="1">
        <f t="shared" si="4"/>
        <v>-14537.963760794817</v>
      </c>
      <c r="AC12" s="1">
        <f t="shared" si="4"/>
        <v>-15083.780197685512</v>
      </c>
    </row>
    <row r="13" spans="1:30" x14ac:dyDescent="0.2">
      <c r="B13" s="4" t="s">
        <v>70</v>
      </c>
      <c r="C13" s="1">
        <f>-C29</f>
        <v>-2.9375690033474884</v>
      </c>
      <c r="D13" s="1">
        <f t="shared" ref="D13:AC13" si="5">-D29</f>
        <v>-5.6793496062375795</v>
      </c>
      <c r="E13" s="1">
        <f t="shared" si="5"/>
        <v>-9.7259385179879114</v>
      </c>
      <c r="F13" s="1">
        <f t="shared" si="5"/>
        <v>-16.638757384805594</v>
      </c>
      <c r="G13" s="1">
        <f t="shared" si="5"/>
        <v>-27.604434682513517</v>
      </c>
      <c r="H13" s="1">
        <f t="shared" si="5"/>
        <v>-43.081260016875028</v>
      </c>
      <c r="I13" s="1">
        <f t="shared" si="5"/>
        <v>-60.949129231457839</v>
      </c>
      <c r="J13" s="1">
        <f t="shared" si="5"/>
        <v>-81.228903169250643</v>
      </c>
      <c r="K13" s="1">
        <f t="shared" si="5"/>
        <v>-101.63264381799726</v>
      </c>
      <c r="L13" s="1">
        <f t="shared" si="5"/>
        <v>-126.52599580055707</v>
      </c>
      <c r="M13" s="1">
        <f t="shared" si="5"/>
        <v>-152.96156938543572</v>
      </c>
      <c r="N13" s="1">
        <f t="shared" si="5"/>
        <v>-176.97825974464558</v>
      </c>
      <c r="O13" s="1">
        <f t="shared" si="5"/>
        <v>-198.30554576928586</v>
      </c>
      <c r="P13" s="1">
        <f t="shared" si="5"/>
        <v>-216.82871263268692</v>
      </c>
      <c r="Q13" s="1">
        <f t="shared" si="5"/>
        <v>-234.97115309943081</v>
      </c>
      <c r="R13" s="1">
        <f t="shared" si="5"/>
        <v>-252.76597381270582</v>
      </c>
      <c r="S13" s="1">
        <f t="shared" si="5"/>
        <v>-271.09050081698194</v>
      </c>
      <c r="T13" s="1">
        <f t="shared" si="5"/>
        <v>-290.62342029759822</v>
      </c>
      <c r="U13" s="1">
        <f t="shared" si="5"/>
        <v>-309.06382055303078</v>
      </c>
      <c r="V13" s="1">
        <f t="shared" si="5"/>
        <v>-325.46816225243066</v>
      </c>
      <c r="W13" s="1">
        <f t="shared" si="5"/>
        <v>-341.37590430401849</v>
      </c>
      <c r="X13" s="1">
        <f t="shared" si="5"/>
        <v>-357.99543918413855</v>
      </c>
      <c r="Y13" s="1">
        <f t="shared" si="5"/>
        <v>-372.99274854807175</v>
      </c>
      <c r="Z13" s="1">
        <f t="shared" si="5"/>
        <v>-380.9383429130686</v>
      </c>
      <c r="AA13" s="1">
        <f t="shared" si="5"/>
        <v>-386.25195914466099</v>
      </c>
      <c r="AB13" s="1">
        <f t="shared" si="5"/>
        <v>-389.86058325209603</v>
      </c>
      <c r="AC13" s="1">
        <f t="shared" si="5"/>
        <v>-391.33382887393952</v>
      </c>
    </row>
    <row r="14" spans="1:30" x14ac:dyDescent="0.2">
      <c r="B14" t="s">
        <v>73</v>
      </c>
      <c r="C14" s="1">
        <f>C11+SUM(C12,C13)</f>
        <v>29929.151130367187</v>
      </c>
      <c r="D14" s="1">
        <f t="shared" ref="D14:AC14" si="6">D11+SUM(D12,D13)</f>
        <v>29927.088220717083</v>
      </c>
      <c r="E14" s="1">
        <f t="shared" si="6"/>
        <v>29866.27069840486</v>
      </c>
      <c r="F14" s="1">
        <f t="shared" si="6"/>
        <v>29755.1835148071</v>
      </c>
      <c r="G14" s="1">
        <f t="shared" si="6"/>
        <v>29587.567590180905</v>
      </c>
      <c r="H14" s="1">
        <f t="shared" si="6"/>
        <v>29344.891340371934</v>
      </c>
      <c r="I14" s="1">
        <f t="shared" si="6"/>
        <v>29007.848410582392</v>
      </c>
      <c r="J14" s="1">
        <f t="shared" si="6"/>
        <v>28577.606532010483</v>
      </c>
      <c r="K14" s="1">
        <f t="shared" si="6"/>
        <v>28055.396693082359</v>
      </c>
      <c r="L14" s="1">
        <f t="shared" si="6"/>
        <v>27465.204982558669</v>
      </c>
      <c r="M14" s="1">
        <f t="shared" si="6"/>
        <v>26817.695005460668</v>
      </c>
      <c r="N14" s="1">
        <f t="shared" si="6"/>
        <v>26125.698587050032</v>
      </c>
      <c r="O14" s="1">
        <f t="shared" si="6"/>
        <v>25406.30714530337</v>
      </c>
      <c r="P14" s="1">
        <f t="shared" si="6"/>
        <v>24670.40489403376</v>
      </c>
      <c r="Q14" s="1">
        <f t="shared" si="6"/>
        <v>23933.883369160802</v>
      </c>
      <c r="R14" s="1">
        <f t="shared" si="6"/>
        <v>23196.70946404132</v>
      </c>
      <c r="S14" s="1">
        <f t="shared" si="6"/>
        <v>22470.118060949109</v>
      </c>
      <c r="T14" s="1">
        <f t="shared" si="6"/>
        <v>21753.13821932039</v>
      </c>
      <c r="U14" s="1">
        <f t="shared" si="6"/>
        <v>21042.167788859741</v>
      </c>
      <c r="V14" s="1">
        <f t="shared" si="6"/>
        <v>20337.26363475528</v>
      </c>
      <c r="W14" s="1">
        <f t="shared" si="6"/>
        <v>19641.413490365187</v>
      </c>
      <c r="X14" s="1">
        <f t="shared" si="6"/>
        <v>18958.433195940961</v>
      </c>
      <c r="Y14" s="1">
        <f t="shared" si="6"/>
        <v>18284.906593239291</v>
      </c>
      <c r="Z14" s="1">
        <f t="shared" si="6"/>
        <v>17643.453336274502</v>
      </c>
      <c r="AA14" s="1">
        <f t="shared" si="6"/>
        <v>17030.385918258675</v>
      </c>
      <c r="AB14" s="1">
        <f t="shared" si="6"/>
        <v>16448.175655953088</v>
      </c>
      <c r="AC14" s="1">
        <f t="shared" si="6"/>
        <v>15903.885973440549</v>
      </c>
    </row>
    <row r="15" spans="1:30" ht="3" customHeight="1" x14ac:dyDescent="0.2">
      <c r="B15" s="4"/>
    </row>
    <row r="16" spans="1:30" s="8" customFormat="1" x14ac:dyDescent="0.2">
      <c r="B16" s="8" t="s">
        <v>74</v>
      </c>
      <c r="C16" s="6">
        <v>2024</v>
      </c>
      <c r="D16" s="6">
        <v>2025</v>
      </c>
      <c r="E16" s="6">
        <v>2026</v>
      </c>
      <c r="F16" s="6">
        <v>2027</v>
      </c>
      <c r="G16" s="6">
        <v>2028</v>
      </c>
      <c r="H16" s="6">
        <v>2029</v>
      </c>
      <c r="I16" s="6">
        <v>2030</v>
      </c>
      <c r="J16" s="6">
        <v>2031</v>
      </c>
      <c r="K16" s="6">
        <v>2032</v>
      </c>
      <c r="L16" s="6">
        <v>2033</v>
      </c>
      <c r="M16" s="6">
        <v>2034</v>
      </c>
      <c r="N16" s="6">
        <v>2035</v>
      </c>
      <c r="O16" s="6">
        <v>2036</v>
      </c>
      <c r="P16" s="6">
        <v>2037</v>
      </c>
      <c r="Q16" s="6">
        <v>2038</v>
      </c>
      <c r="R16" s="6">
        <v>2039</v>
      </c>
      <c r="S16" s="6">
        <v>2040</v>
      </c>
      <c r="T16" s="6">
        <v>2041</v>
      </c>
      <c r="U16" s="6">
        <v>2042</v>
      </c>
      <c r="V16" s="6">
        <v>2043</v>
      </c>
      <c r="W16" s="6">
        <v>2044</v>
      </c>
      <c r="X16" s="6">
        <v>2045</v>
      </c>
      <c r="Y16" s="6">
        <v>2046</v>
      </c>
      <c r="Z16" s="6">
        <v>2047</v>
      </c>
      <c r="AA16" s="6">
        <v>2048</v>
      </c>
      <c r="AB16" s="6">
        <v>2049</v>
      </c>
      <c r="AC16" s="6">
        <v>2050</v>
      </c>
    </row>
    <row r="17" spans="1:30" x14ac:dyDescent="0.2">
      <c r="B17" s="5" t="s">
        <v>45</v>
      </c>
      <c r="C17" s="1">
        <v>28169</v>
      </c>
      <c r="D17" s="1">
        <v>28239</v>
      </c>
      <c r="E17" s="1">
        <v>28300</v>
      </c>
      <c r="F17" s="1">
        <v>28372</v>
      </c>
      <c r="G17" s="1">
        <v>28455</v>
      </c>
      <c r="H17" s="1">
        <v>28545</v>
      </c>
      <c r="I17" s="1">
        <v>28627</v>
      </c>
      <c r="J17" s="1">
        <v>28704</v>
      </c>
      <c r="K17" s="1">
        <v>28771</v>
      </c>
      <c r="L17" s="1">
        <v>28843</v>
      </c>
      <c r="M17" s="1">
        <v>28914</v>
      </c>
      <c r="N17" s="1">
        <v>28975</v>
      </c>
      <c r="O17" s="1">
        <v>29028</v>
      </c>
      <c r="P17" s="1">
        <v>29073</v>
      </c>
      <c r="Q17" s="1">
        <v>29117</v>
      </c>
      <c r="R17" s="1">
        <v>29161</v>
      </c>
      <c r="S17" s="1">
        <v>29205</v>
      </c>
      <c r="T17" s="1">
        <v>29253</v>
      </c>
      <c r="U17" s="1">
        <v>29298</v>
      </c>
      <c r="V17" s="1">
        <v>29338</v>
      </c>
      <c r="W17" s="1">
        <v>29377</v>
      </c>
      <c r="X17" s="1">
        <v>29417</v>
      </c>
      <c r="Y17" s="1">
        <v>29454</v>
      </c>
      <c r="Z17" s="1">
        <v>29473</v>
      </c>
      <c r="AA17" s="1">
        <v>29486</v>
      </c>
      <c r="AB17" s="1">
        <v>29495</v>
      </c>
      <c r="AC17" s="1">
        <v>29499</v>
      </c>
      <c r="AD17" s="10"/>
    </row>
    <row r="18" spans="1:30" x14ac:dyDescent="0.2">
      <c r="B18" s="4" t="s">
        <v>69</v>
      </c>
      <c r="C18" s="1">
        <f>-C27</f>
        <v>-30.938708913635256</v>
      </c>
      <c r="D18" s="1">
        <f t="shared" ref="D18:AC18" si="7">-D27</f>
        <v>-99.865218210556947</v>
      </c>
      <c r="E18" s="1">
        <f t="shared" si="7"/>
        <v>-215.27767833471708</v>
      </c>
      <c r="F18" s="1">
        <f t="shared" si="7"/>
        <v>-384.6530028431248</v>
      </c>
      <c r="G18" s="1">
        <f t="shared" si="7"/>
        <v>-615.57980765781474</v>
      </c>
      <c r="H18" s="1">
        <f t="shared" si="7"/>
        <v>-918.46769161568909</v>
      </c>
      <c r="I18" s="1">
        <f t="shared" si="7"/>
        <v>-1300.2979969137882</v>
      </c>
      <c r="J18" s="1">
        <f t="shared" si="7"/>
        <v>-1762.7735618626389</v>
      </c>
      <c r="K18" s="1">
        <f t="shared" si="7"/>
        <v>-2301.2476057220174</v>
      </c>
      <c r="L18" s="1">
        <f t="shared" si="7"/>
        <v>-2905.0487794993164</v>
      </c>
      <c r="M18" s="1">
        <f t="shared" si="7"/>
        <v>-3559.4028445356557</v>
      </c>
      <c r="N18" s="1">
        <f t="shared" si="7"/>
        <v>-4248.4502541501643</v>
      </c>
      <c r="O18" s="1">
        <f t="shared" si="7"/>
        <v>-4958.2584257569542</v>
      </c>
      <c r="P18" s="1">
        <f t="shared" si="7"/>
        <v>-5677.7632842135881</v>
      </c>
      <c r="Q18" s="1">
        <f t="shared" si="7"/>
        <v>-6397.268142670222</v>
      </c>
      <c r="R18" s="1">
        <f t="shared" si="7"/>
        <v>-7116.7730011268559</v>
      </c>
      <c r="S18" s="1">
        <f t="shared" si="7"/>
        <v>-7826.7717427285052</v>
      </c>
      <c r="T18" s="1">
        <f t="shared" si="7"/>
        <v>-8530.35929529438</v>
      </c>
      <c r="U18" s="1">
        <f t="shared" si="7"/>
        <v>-9226.504467564213</v>
      </c>
      <c r="V18" s="1">
        <f t="shared" si="7"/>
        <v>-9914.1606626559314</v>
      </c>
      <c r="W18" s="1">
        <f t="shared" si="7"/>
        <v>-10591.892223026938</v>
      </c>
      <c r="X18" s="1">
        <f t="shared" si="7"/>
        <v>-11258.736304984623</v>
      </c>
      <c r="Y18" s="1">
        <f t="shared" si="7"/>
        <v>-11914.458058684861</v>
      </c>
      <c r="Z18" s="1">
        <f t="shared" si="7"/>
        <v>-12528.79668886049</v>
      </c>
      <c r="AA18" s="1">
        <f t="shared" si="7"/>
        <v>-13113.284676920288</v>
      </c>
      <c r="AB18" s="1">
        <f t="shared" si="7"/>
        <v>-13666.60752961839</v>
      </c>
      <c r="AC18" s="1">
        <f t="shared" si="7"/>
        <v>-14179.709580836605</v>
      </c>
    </row>
    <row r="19" spans="1:30" x14ac:dyDescent="0.2">
      <c r="B19" s="4" t="s">
        <v>70</v>
      </c>
      <c r="C19" s="1">
        <f>-C31</f>
        <v>-2.7615010823034258</v>
      </c>
      <c r="D19" s="1">
        <f t="shared" ref="D19:AC19" si="8">-D31</f>
        <v>-5.3389486567063864</v>
      </c>
      <c r="E19" s="1">
        <f t="shared" si="8"/>
        <v>-9.1429987561938457</v>
      </c>
      <c r="F19" s="1">
        <f t="shared" si="8"/>
        <v>-15.641486710257787</v>
      </c>
      <c r="G19" s="1">
        <f t="shared" si="8"/>
        <v>-25.949918509239332</v>
      </c>
      <c r="H19" s="1">
        <f t="shared" si="8"/>
        <v>-40.499115434573227</v>
      </c>
      <c r="I19" s="1">
        <f t="shared" si="8"/>
        <v>-57.296045181005582</v>
      </c>
      <c r="J19" s="1">
        <f t="shared" si="8"/>
        <v>-76.360318263363126</v>
      </c>
      <c r="K19" s="1">
        <f t="shared" si="8"/>
        <v>-95.541127912548106</v>
      </c>
      <c r="L19" s="1">
        <f t="shared" si="8"/>
        <v>-118.94245682215315</v>
      </c>
      <c r="M19" s="1">
        <f t="shared" si="8"/>
        <v>-143.79357180286263</v>
      </c>
      <c r="N19" s="1">
        <f t="shared" si="8"/>
        <v>-166.37078321295138</v>
      </c>
      <c r="O19" s="1">
        <f t="shared" si="8"/>
        <v>-186.41978406111087</v>
      </c>
      <c r="P19" s="1">
        <f t="shared" si="8"/>
        <v>-203.8327351382336</v>
      </c>
      <c r="Q19" s="1">
        <f t="shared" si="8"/>
        <v>-220.88777926739226</v>
      </c>
      <c r="R19" s="1">
        <f t="shared" si="8"/>
        <v>-237.61603879188661</v>
      </c>
      <c r="S19" s="1">
        <f t="shared" si="8"/>
        <v>-254.84225580920116</v>
      </c>
      <c r="T19" s="1">
        <f t="shared" si="8"/>
        <v>-273.20443835701747</v>
      </c>
      <c r="U19" s="1">
        <f t="shared" si="8"/>
        <v>-290.53958357588721</v>
      </c>
      <c r="V19" s="1">
        <f t="shared" si="8"/>
        <v>-305.96070468172417</v>
      </c>
      <c r="W19" s="1">
        <f t="shared" si="8"/>
        <v>-320.91499063803735</v>
      </c>
      <c r="X19" s="1">
        <f t="shared" si="8"/>
        <v>-336.53840697533258</v>
      </c>
      <c r="Y19" s="1">
        <f t="shared" si="8"/>
        <v>-350.63682849085836</v>
      </c>
      <c r="Z19" s="1">
        <f t="shared" si="8"/>
        <v>-358.10619088319066</v>
      </c>
      <c r="AA19" s="1">
        <f t="shared" si="8"/>
        <v>-363.10132698306234</v>
      </c>
      <c r="AB19" s="1">
        <f t="shared" si="8"/>
        <v>-366.49366240291351</v>
      </c>
      <c r="AC19" s="1">
        <f t="shared" si="8"/>
        <v>-367.87860667982392</v>
      </c>
    </row>
    <row r="20" spans="1:30" x14ac:dyDescent="0.2">
      <c r="B20" t="s">
        <v>75</v>
      </c>
      <c r="C20" s="1">
        <f>C17+SUM(C18,C19)</f>
        <v>28135.299790004061</v>
      </c>
      <c r="D20" s="1">
        <f t="shared" ref="D20:AC20" si="9">D17+SUM(D18,D19)</f>
        <v>28133.795833132735</v>
      </c>
      <c r="E20" s="1">
        <f t="shared" si="9"/>
        <v>28075.579322909089</v>
      </c>
      <c r="F20" s="1">
        <f t="shared" si="9"/>
        <v>27971.705510446616</v>
      </c>
      <c r="G20" s="1">
        <f t="shared" si="9"/>
        <v>27813.470273832947</v>
      </c>
      <c r="H20" s="1">
        <f t="shared" si="9"/>
        <v>27586.033192949737</v>
      </c>
      <c r="I20" s="1">
        <f t="shared" si="9"/>
        <v>27269.405957905205</v>
      </c>
      <c r="J20" s="1">
        <f t="shared" si="9"/>
        <v>26864.866119873997</v>
      </c>
      <c r="K20" s="1">
        <f t="shared" si="9"/>
        <v>26374.211266365433</v>
      </c>
      <c r="L20" s="1">
        <f t="shared" si="9"/>
        <v>25819.008763678532</v>
      </c>
      <c r="M20" s="1">
        <f t="shared" si="9"/>
        <v>25210.80358366148</v>
      </c>
      <c r="N20" s="1">
        <f t="shared" si="9"/>
        <v>24560.178962636885</v>
      </c>
      <c r="O20" s="1">
        <f t="shared" si="9"/>
        <v>23883.321790181937</v>
      </c>
      <c r="P20" s="1">
        <f t="shared" si="9"/>
        <v>23191.403980648178</v>
      </c>
      <c r="Q20" s="1">
        <f t="shared" si="9"/>
        <v>22498.844078062386</v>
      </c>
      <c r="R20" s="1">
        <f t="shared" si="9"/>
        <v>21806.610960081256</v>
      </c>
      <c r="S20" s="1">
        <f t="shared" si="9"/>
        <v>21123.386001462291</v>
      </c>
      <c r="T20" s="1">
        <f t="shared" si="9"/>
        <v>20449.436266348603</v>
      </c>
      <c r="U20" s="1">
        <f t="shared" si="9"/>
        <v>19780.955948859901</v>
      </c>
      <c r="V20" s="1">
        <f t="shared" si="9"/>
        <v>19117.878632662345</v>
      </c>
      <c r="W20" s="1">
        <f t="shared" si="9"/>
        <v>18464.192786335025</v>
      </c>
      <c r="X20" s="1">
        <f t="shared" si="9"/>
        <v>17821.725288040045</v>
      </c>
      <c r="Y20" s="1">
        <f t="shared" si="9"/>
        <v>17188.905112824279</v>
      </c>
      <c r="Z20" s="1">
        <f t="shared" si="9"/>
        <v>16586.09712025632</v>
      </c>
      <c r="AA20" s="1">
        <f t="shared" si="9"/>
        <v>16009.61399609665</v>
      </c>
      <c r="AB20" s="1">
        <f t="shared" si="9"/>
        <v>15461.898807978696</v>
      </c>
      <c r="AC20" s="1">
        <f t="shared" si="9"/>
        <v>14951.411812483571</v>
      </c>
    </row>
    <row r="21" spans="1:30" ht="2.25" customHeight="1" x14ac:dyDescent="0.2"/>
    <row r="23" spans="1:30" x14ac:dyDescent="0.2">
      <c r="A23" s="8" t="s">
        <v>53</v>
      </c>
    </row>
    <row r="24" spans="1:30" s="6" customFormat="1" x14ac:dyDescent="0.2">
      <c r="B24" s="7" t="s">
        <v>54</v>
      </c>
      <c r="C24" s="6">
        <v>2024</v>
      </c>
      <c r="D24" s="6">
        <v>2025</v>
      </c>
      <c r="E24" s="6">
        <v>2026</v>
      </c>
      <c r="F24" s="6">
        <v>2027</v>
      </c>
      <c r="G24" s="6">
        <v>2028</v>
      </c>
      <c r="H24" s="6">
        <v>2029</v>
      </c>
      <c r="I24" s="6">
        <v>2030</v>
      </c>
      <c r="J24" s="6">
        <v>2031</v>
      </c>
      <c r="K24" s="6">
        <v>2032</v>
      </c>
      <c r="L24" s="6">
        <v>2033</v>
      </c>
      <c r="M24" s="6">
        <v>2034</v>
      </c>
      <c r="N24" s="6">
        <v>2035</v>
      </c>
      <c r="O24" s="6">
        <v>2036</v>
      </c>
      <c r="P24" s="6">
        <v>2037</v>
      </c>
      <c r="Q24" s="6">
        <v>2038</v>
      </c>
      <c r="R24" s="6">
        <v>2039</v>
      </c>
      <c r="S24" s="6">
        <v>2040</v>
      </c>
      <c r="T24" s="6">
        <v>2041</v>
      </c>
      <c r="U24" s="6">
        <v>2042</v>
      </c>
      <c r="V24" s="6">
        <v>2043</v>
      </c>
      <c r="W24" s="6">
        <v>2044</v>
      </c>
      <c r="X24" s="6">
        <v>2045</v>
      </c>
      <c r="Y24" s="6">
        <v>2046</v>
      </c>
      <c r="Z24" s="6">
        <v>2047</v>
      </c>
      <c r="AA24" s="6">
        <v>2048</v>
      </c>
      <c r="AB24" s="6">
        <v>2049</v>
      </c>
      <c r="AC24" s="6">
        <v>2050</v>
      </c>
    </row>
    <row r="25" spans="1:30" x14ac:dyDescent="0.2">
      <c r="B25" s="3" t="s">
        <v>55</v>
      </c>
      <c r="C25" s="1">
        <v>32.911300629467043</v>
      </c>
      <c r="D25" s="1">
        <v>106.23242967667791</v>
      </c>
      <c r="E25" s="1">
        <v>229.00336307715344</v>
      </c>
      <c r="F25" s="1">
        <v>409.1777278080948</v>
      </c>
      <c r="G25" s="1">
        <v>654.82797513658022</v>
      </c>
      <c r="H25" s="1">
        <v>977.02739961118903</v>
      </c>
      <c r="I25" s="1">
        <v>1383.2024601861515</v>
      </c>
      <c r="J25" s="1">
        <v>1875.1645648202657</v>
      </c>
      <c r="K25" s="1">
        <v>2447.9706630996434</v>
      </c>
      <c r="L25" s="1">
        <v>3090.2690216407746</v>
      </c>
      <c r="M25" s="1">
        <v>3786.3434251538965</v>
      </c>
      <c r="N25" s="1">
        <v>4519.3231532053233</v>
      </c>
      <c r="O25" s="1">
        <v>5274.3873089273457</v>
      </c>
      <c r="P25" s="1">
        <v>6039.7663933335552</v>
      </c>
      <c r="Q25" s="1">
        <v>6805.1454777397657</v>
      </c>
      <c r="R25" s="1">
        <v>7570.5245621459762</v>
      </c>
      <c r="S25" s="1">
        <v>8325.7914382339095</v>
      </c>
      <c r="T25" s="1">
        <v>9074.2383603820144</v>
      </c>
      <c r="U25" s="1">
        <v>9814.7683905872291</v>
      </c>
      <c r="V25" s="1">
        <v>10546.268202992289</v>
      </c>
      <c r="W25" s="1">
        <v>11267.210605330794</v>
      </c>
      <c r="X25" s="1">
        <v>11976.571364874902</v>
      </c>
      <c r="Y25" s="1">
        <v>12674.100658212637</v>
      </c>
      <c r="Z25" s="1">
        <v>13327.608320812429</v>
      </c>
      <c r="AA25" s="1">
        <v>13949.362122596664</v>
      </c>
      <c r="AB25" s="1">
        <v>14537.963760794817</v>
      </c>
      <c r="AC25" s="1">
        <v>15083.780197685512</v>
      </c>
    </row>
    <row r="26" spans="1:30" s="6" customFormat="1" x14ac:dyDescent="0.2">
      <c r="B26" s="7" t="s">
        <v>61</v>
      </c>
      <c r="C26" s="6">
        <v>2024</v>
      </c>
      <c r="D26" s="6">
        <v>2025</v>
      </c>
      <c r="E26" s="6">
        <v>2026</v>
      </c>
      <c r="F26" s="6">
        <v>2027</v>
      </c>
      <c r="G26" s="6">
        <v>2028</v>
      </c>
      <c r="H26" s="6">
        <v>2029</v>
      </c>
      <c r="I26" s="6">
        <v>2030</v>
      </c>
      <c r="J26" s="6">
        <v>2031</v>
      </c>
      <c r="K26" s="6">
        <v>2032</v>
      </c>
      <c r="L26" s="6">
        <v>2033</v>
      </c>
      <c r="M26" s="6">
        <v>2034</v>
      </c>
      <c r="N26" s="6">
        <v>2035</v>
      </c>
      <c r="O26" s="6">
        <v>2036</v>
      </c>
      <c r="P26" s="6">
        <v>2037</v>
      </c>
      <c r="Q26" s="6">
        <v>2038</v>
      </c>
      <c r="R26" s="6">
        <v>2039</v>
      </c>
      <c r="S26" s="6">
        <v>2040</v>
      </c>
      <c r="T26" s="6">
        <v>2041</v>
      </c>
      <c r="U26" s="6">
        <v>2042</v>
      </c>
      <c r="V26" s="6">
        <v>2043</v>
      </c>
      <c r="W26" s="6">
        <v>2044</v>
      </c>
      <c r="X26" s="6">
        <v>2045</v>
      </c>
      <c r="Y26" s="6">
        <v>2046</v>
      </c>
      <c r="Z26" s="6">
        <v>2047</v>
      </c>
      <c r="AA26" s="6">
        <v>2048</v>
      </c>
      <c r="AB26" s="6">
        <v>2049</v>
      </c>
      <c r="AC26" s="6">
        <v>2050</v>
      </c>
    </row>
    <row r="27" spans="1:30" x14ac:dyDescent="0.2">
      <c r="B27" s="3" t="s">
        <v>55</v>
      </c>
      <c r="C27" s="1">
        <v>30.938708913635256</v>
      </c>
      <c r="D27" s="1">
        <v>99.865218210556947</v>
      </c>
      <c r="E27" s="1">
        <v>215.27767833471708</v>
      </c>
      <c r="F27" s="1">
        <v>384.6530028431248</v>
      </c>
      <c r="G27" s="1">
        <v>615.57980765781474</v>
      </c>
      <c r="H27" s="1">
        <v>918.46769161568909</v>
      </c>
      <c r="I27" s="1">
        <v>1300.2979969137882</v>
      </c>
      <c r="J27" s="1">
        <v>1762.7735618626389</v>
      </c>
      <c r="K27" s="1">
        <v>2301.2476057220174</v>
      </c>
      <c r="L27" s="1">
        <v>2905.0487794993164</v>
      </c>
      <c r="M27" s="1">
        <v>3559.4028445356557</v>
      </c>
      <c r="N27" s="1">
        <v>4248.4502541501643</v>
      </c>
      <c r="O27" s="1">
        <v>4958.2584257569542</v>
      </c>
      <c r="P27" s="1">
        <v>5677.7632842135881</v>
      </c>
      <c r="Q27" s="1">
        <v>6397.268142670222</v>
      </c>
      <c r="R27" s="1">
        <v>7116.7730011268559</v>
      </c>
      <c r="S27" s="1">
        <v>7826.7717427285052</v>
      </c>
      <c r="T27" s="1">
        <v>8530.35929529438</v>
      </c>
      <c r="U27" s="1">
        <v>9226.504467564213</v>
      </c>
      <c r="V27" s="1">
        <v>9914.1606626559314</v>
      </c>
      <c r="W27" s="1">
        <v>10591.892223026938</v>
      </c>
      <c r="X27" s="1">
        <v>11258.736304984623</v>
      </c>
      <c r="Y27" s="1">
        <v>11914.458058684861</v>
      </c>
      <c r="Z27" s="1">
        <v>12528.79668886049</v>
      </c>
      <c r="AA27" s="1">
        <v>13113.284676920288</v>
      </c>
      <c r="AB27" s="1">
        <v>13666.60752961839</v>
      </c>
      <c r="AC27" s="1">
        <v>14179.709580836605</v>
      </c>
    </row>
    <row r="28" spans="1:30" s="6" customFormat="1" x14ac:dyDescent="0.2">
      <c r="B28" s="7" t="s">
        <v>62</v>
      </c>
      <c r="C28" s="6">
        <v>2024</v>
      </c>
      <c r="D28" s="6">
        <v>2025</v>
      </c>
      <c r="E28" s="6">
        <v>2026</v>
      </c>
      <c r="F28" s="6">
        <v>2027</v>
      </c>
      <c r="G28" s="6">
        <v>2028</v>
      </c>
      <c r="H28" s="6">
        <v>2029</v>
      </c>
      <c r="I28" s="6">
        <v>2030</v>
      </c>
      <c r="J28" s="6">
        <v>2031</v>
      </c>
      <c r="K28" s="6">
        <v>2032</v>
      </c>
      <c r="L28" s="6">
        <v>2033</v>
      </c>
      <c r="M28" s="6">
        <v>2034</v>
      </c>
      <c r="N28" s="6">
        <v>2035</v>
      </c>
      <c r="O28" s="6">
        <v>2036</v>
      </c>
      <c r="P28" s="6">
        <v>2037</v>
      </c>
      <c r="Q28" s="6">
        <v>2038</v>
      </c>
      <c r="R28" s="6">
        <v>2039</v>
      </c>
      <c r="S28" s="6">
        <v>2040</v>
      </c>
      <c r="T28" s="6">
        <v>2041</v>
      </c>
      <c r="U28" s="6">
        <v>2042</v>
      </c>
      <c r="V28" s="6">
        <v>2043</v>
      </c>
      <c r="W28" s="6">
        <v>2044</v>
      </c>
      <c r="X28" s="6">
        <v>2045</v>
      </c>
      <c r="Y28" s="6">
        <v>2046</v>
      </c>
      <c r="Z28" s="6">
        <v>2047</v>
      </c>
      <c r="AA28" s="6">
        <v>2048</v>
      </c>
      <c r="AB28" s="6">
        <v>2049</v>
      </c>
      <c r="AC28" s="6">
        <v>2050</v>
      </c>
    </row>
    <row r="29" spans="1:30" x14ac:dyDescent="0.2">
      <c r="B29" s="3" t="s">
        <v>55</v>
      </c>
      <c r="C29" s="1">
        <v>2.9375690033474884</v>
      </c>
      <c r="D29" s="1">
        <v>5.6793496062375795</v>
      </c>
      <c r="E29" s="1">
        <v>9.7259385179879114</v>
      </c>
      <c r="F29" s="1">
        <v>16.638757384805594</v>
      </c>
      <c r="G29" s="1">
        <v>27.604434682513517</v>
      </c>
      <c r="H29" s="1">
        <v>43.081260016875028</v>
      </c>
      <c r="I29" s="1">
        <v>60.949129231457839</v>
      </c>
      <c r="J29" s="1">
        <v>81.228903169250643</v>
      </c>
      <c r="K29" s="1">
        <v>101.63264381799726</v>
      </c>
      <c r="L29" s="1">
        <v>126.52599580055707</v>
      </c>
      <c r="M29" s="1">
        <v>152.96156938543572</v>
      </c>
      <c r="N29" s="1">
        <v>176.97825974464558</v>
      </c>
      <c r="O29" s="1">
        <v>198.30554576928586</v>
      </c>
      <c r="P29" s="1">
        <v>216.82871263268692</v>
      </c>
      <c r="Q29" s="1">
        <v>234.97115309943081</v>
      </c>
      <c r="R29" s="1">
        <v>252.76597381270582</v>
      </c>
      <c r="S29" s="1">
        <v>271.09050081698194</v>
      </c>
      <c r="T29" s="1">
        <v>290.62342029759822</v>
      </c>
      <c r="U29" s="1">
        <v>309.06382055303078</v>
      </c>
      <c r="V29" s="1">
        <v>325.46816225243066</v>
      </c>
      <c r="W29" s="1">
        <v>341.37590430401849</v>
      </c>
      <c r="X29" s="1">
        <v>357.99543918413855</v>
      </c>
      <c r="Y29" s="1">
        <v>372.99274854807175</v>
      </c>
      <c r="Z29" s="1">
        <v>380.9383429130686</v>
      </c>
      <c r="AA29" s="1">
        <v>386.25195914466099</v>
      </c>
      <c r="AB29" s="1">
        <v>389.86058325209603</v>
      </c>
      <c r="AC29" s="1">
        <v>391.33382887393952</v>
      </c>
    </row>
    <row r="30" spans="1:30" s="6" customFormat="1" x14ac:dyDescent="0.2">
      <c r="B30" s="7" t="s">
        <v>63</v>
      </c>
      <c r="C30" s="6">
        <v>2024</v>
      </c>
      <c r="D30" s="6">
        <v>2025</v>
      </c>
      <c r="E30" s="6">
        <v>2026</v>
      </c>
      <c r="F30" s="6">
        <v>2027</v>
      </c>
      <c r="G30" s="6">
        <v>2028</v>
      </c>
      <c r="H30" s="6">
        <v>2029</v>
      </c>
      <c r="I30" s="6">
        <v>2030</v>
      </c>
      <c r="J30" s="6">
        <v>2031</v>
      </c>
      <c r="K30" s="6">
        <v>2032</v>
      </c>
      <c r="L30" s="6">
        <v>2033</v>
      </c>
      <c r="M30" s="6">
        <v>2034</v>
      </c>
      <c r="N30" s="6">
        <v>2035</v>
      </c>
      <c r="O30" s="6">
        <v>2036</v>
      </c>
      <c r="P30" s="6">
        <v>2037</v>
      </c>
      <c r="Q30" s="6">
        <v>2038</v>
      </c>
      <c r="R30" s="6">
        <v>2039</v>
      </c>
      <c r="S30" s="6">
        <v>2040</v>
      </c>
      <c r="T30" s="6">
        <v>2041</v>
      </c>
      <c r="U30" s="6">
        <v>2042</v>
      </c>
      <c r="V30" s="6">
        <v>2043</v>
      </c>
      <c r="W30" s="6">
        <v>2044</v>
      </c>
      <c r="X30" s="6">
        <v>2045</v>
      </c>
      <c r="Y30" s="6">
        <v>2046</v>
      </c>
      <c r="Z30" s="6">
        <v>2047</v>
      </c>
      <c r="AA30" s="6">
        <v>2048</v>
      </c>
      <c r="AB30" s="6">
        <v>2049</v>
      </c>
      <c r="AC30" s="6">
        <v>2050</v>
      </c>
    </row>
    <row r="31" spans="1:30" x14ac:dyDescent="0.2">
      <c r="B31" s="3" t="s">
        <v>55</v>
      </c>
      <c r="C31" s="1">
        <v>2.7615010823034258</v>
      </c>
      <c r="D31" s="1">
        <v>5.3389486567063864</v>
      </c>
      <c r="E31" s="1">
        <v>9.1429987561938457</v>
      </c>
      <c r="F31" s="1">
        <v>15.641486710257787</v>
      </c>
      <c r="G31" s="1">
        <v>25.949918509239332</v>
      </c>
      <c r="H31" s="1">
        <v>40.499115434573227</v>
      </c>
      <c r="I31" s="1">
        <v>57.296045181005582</v>
      </c>
      <c r="J31" s="1">
        <v>76.360318263363126</v>
      </c>
      <c r="K31" s="1">
        <v>95.541127912548106</v>
      </c>
      <c r="L31" s="1">
        <v>118.94245682215315</v>
      </c>
      <c r="M31" s="1">
        <v>143.79357180286263</v>
      </c>
      <c r="N31" s="1">
        <v>166.37078321295138</v>
      </c>
      <c r="O31" s="1">
        <v>186.41978406111087</v>
      </c>
      <c r="P31" s="1">
        <v>203.8327351382336</v>
      </c>
      <c r="Q31" s="1">
        <v>220.88777926739226</v>
      </c>
      <c r="R31" s="1">
        <v>237.61603879188661</v>
      </c>
      <c r="S31" s="1">
        <v>254.84225580920116</v>
      </c>
      <c r="T31" s="1">
        <v>273.20443835701747</v>
      </c>
      <c r="U31" s="1">
        <v>290.53958357588721</v>
      </c>
      <c r="V31" s="1">
        <v>305.96070468172417</v>
      </c>
      <c r="W31" s="1">
        <v>320.91499063803735</v>
      </c>
      <c r="X31" s="1">
        <v>336.53840697533258</v>
      </c>
      <c r="Y31" s="1">
        <v>350.63682849085836</v>
      </c>
      <c r="Z31" s="1">
        <v>358.10619088319066</v>
      </c>
      <c r="AA31" s="1">
        <v>363.10132698306234</v>
      </c>
      <c r="AB31" s="1">
        <v>366.49366240291351</v>
      </c>
      <c r="AC31" s="1">
        <v>367.87860667982392</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9"/>
  <sheetViews>
    <sheetView workbookViewId="0">
      <selection activeCell="A2" sqref="A2"/>
    </sheetView>
  </sheetViews>
  <sheetFormatPr defaultRowHeight="12" x14ac:dyDescent="0.2"/>
  <cols>
    <col min="1" max="1" width="2.1640625" customWidth="1"/>
    <col min="2" max="2" width="62.1640625" bestFit="1" customWidth="1"/>
    <col min="3" max="29" width="14.1640625" style="1" customWidth="1"/>
  </cols>
  <sheetData>
    <row r="1" spans="1:30" x14ac:dyDescent="0.2">
      <c r="A1" s="8" t="s">
        <v>19</v>
      </c>
    </row>
    <row r="3" spans="1:30" s="8" customFormat="1" x14ac:dyDescent="0.2">
      <c r="B3" s="8" t="s">
        <v>76</v>
      </c>
      <c r="C3" s="6">
        <v>2024</v>
      </c>
      <c r="D3" s="6">
        <v>2025</v>
      </c>
      <c r="E3" s="6">
        <v>2026</v>
      </c>
      <c r="F3" s="6">
        <v>2027</v>
      </c>
      <c r="G3" s="6">
        <v>2028</v>
      </c>
      <c r="H3" s="6">
        <v>2029</v>
      </c>
      <c r="I3" s="6">
        <v>2030</v>
      </c>
      <c r="J3" s="6">
        <v>2031</v>
      </c>
      <c r="K3" s="6">
        <v>2032</v>
      </c>
      <c r="L3" s="6">
        <v>2033</v>
      </c>
      <c r="M3" s="6">
        <v>2034</v>
      </c>
      <c r="N3" s="6">
        <v>2035</v>
      </c>
      <c r="O3" s="6">
        <v>2036</v>
      </c>
      <c r="P3" s="6">
        <v>2037</v>
      </c>
      <c r="Q3" s="6">
        <v>2038</v>
      </c>
      <c r="R3" s="6">
        <v>2039</v>
      </c>
      <c r="S3" s="6">
        <v>2040</v>
      </c>
      <c r="T3" s="6">
        <v>2041</v>
      </c>
      <c r="U3" s="6">
        <v>2042</v>
      </c>
      <c r="V3" s="6">
        <v>2043</v>
      </c>
      <c r="W3" s="6">
        <v>2044</v>
      </c>
      <c r="X3" s="6">
        <v>2045</v>
      </c>
      <c r="Y3" s="6">
        <v>2046</v>
      </c>
      <c r="Z3" s="6">
        <v>2047</v>
      </c>
      <c r="AA3" s="6">
        <v>2048</v>
      </c>
      <c r="AB3" s="6">
        <v>2049</v>
      </c>
      <c r="AC3" s="6">
        <v>2050</v>
      </c>
    </row>
    <row r="4" spans="1:30" x14ac:dyDescent="0.2">
      <c r="B4" s="5" t="s">
        <v>77</v>
      </c>
      <c r="C4" s="1">
        <v>2235</v>
      </c>
      <c r="D4" s="1">
        <v>2218</v>
      </c>
      <c r="E4" s="1">
        <v>2200</v>
      </c>
      <c r="F4" s="1">
        <v>2183</v>
      </c>
      <c r="G4" s="1">
        <v>2166</v>
      </c>
      <c r="H4" s="1">
        <v>2149</v>
      </c>
      <c r="I4" s="1">
        <v>2132</v>
      </c>
      <c r="J4" s="1">
        <v>2114</v>
      </c>
      <c r="K4" s="1">
        <v>2097</v>
      </c>
      <c r="L4" s="1">
        <v>2080</v>
      </c>
      <c r="M4" s="1">
        <v>2063</v>
      </c>
      <c r="N4" s="1">
        <v>2046</v>
      </c>
      <c r="O4" s="1">
        <v>2028</v>
      </c>
      <c r="P4" s="1">
        <v>2011</v>
      </c>
      <c r="Q4" s="1">
        <v>1994</v>
      </c>
      <c r="R4" s="1">
        <v>1977</v>
      </c>
      <c r="S4" s="1">
        <v>1960</v>
      </c>
      <c r="T4" s="1">
        <v>1942</v>
      </c>
      <c r="U4" s="1">
        <v>1925</v>
      </c>
      <c r="V4" s="1">
        <v>1908</v>
      </c>
      <c r="W4" s="1">
        <v>1891</v>
      </c>
      <c r="X4" s="1">
        <v>1874</v>
      </c>
      <c r="Y4" s="1">
        <v>1856</v>
      </c>
      <c r="Z4" s="1">
        <v>1839</v>
      </c>
      <c r="AA4" s="1">
        <v>1822</v>
      </c>
      <c r="AB4" s="1">
        <v>1805</v>
      </c>
      <c r="AC4" s="10">
        <v>1788</v>
      </c>
    </row>
    <row r="5" spans="1:30" x14ac:dyDescent="0.2">
      <c r="B5" s="4" t="s">
        <v>69</v>
      </c>
      <c r="C5" s="1">
        <f>+C12+C18</f>
        <v>22.349999999999909</v>
      </c>
      <c r="D5" s="1">
        <f t="shared" ref="D5:AC5" si="0">+D12+D18</f>
        <v>44.360000000000014</v>
      </c>
      <c r="E5" s="1">
        <f t="shared" si="0"/>
        <v>66</v>
      </c>
      <c r="F5" s="1">
        <f t="shared" si="0"/>
        <v>87.319999999999936</v>
      </c>
      <c r="G5" s="1">
        <f t="shared" si="0"/>
        <v>129.96000000000015</v>
      </c>
      <c r="H5" s="1">
        <f t="shared" si="0"/>
        <v>150.42999999999984</v>
      </c>
      <c r="I5" s="1">
        <f t="shared" si="0"/>
        <v>170.55999999999983</v>
      </c>
      <c r="J5" s="1">
        <f t="shared" si="0"/>
        <v>190.25999999999988</v>
      </c>
      <c r="K5" s="1">
        <f t="shared" si="0"/>
        <v>209.70000000000005</v>
      </c>
      <c r="L5" s="1">
        <f t="shared" si="0"/>
        <v>228.79999999999995</v>
      </c>
      <c r="M5" s="1">
        <f t="shared" si="0"/>
        <v>247.55999999999995</v>
      </c>
      <c r="N5" s="1">
        <f t="shared" si="0"/>
        <v>265.98</v>
      </c>
      <c r="O5" s="1">
        <f t="shared" si="0"/>
        <v>283.92000000000007</v>
      </c>
      <c r="P5" s="1">
        <f t="shared" si="0"/>
        <v>301.65000000000009</v>
      </c>
      <c r="Q5" s="1">
        <f t="shared" si="0"/>
        <v>319.04000000000008</v>
      </c>
      <c r="R5" s="1">
        <f t="shared" si="0"/>
        <v>336.09000000000003</v>
      </c>
      <c r="S5" s="1">
        <f t="shared" si="0"/>
        <v>352.80000000000018</v>
      </c>
      <c r="T5" s="1">
        <f t="shared" si="0"/>
        <v>368.9799999999999</v>
      </c>
      <c r="U5" s="1">
        <f t="shared" si="0"/>
        <v>384.99999999999989</v>
      </c>
      <c r="V5" s="1">
        <f t="shared" si="0"/>
        <v>400.67999999999995</v>
      </c>
      <c r="W5" s="1">
        <f t="shared" si="0"/>
        <v>434.92999999999995</v>
      </c>
      <c r="X5" s="1">
        <f t="shared" si="0"/>
        <v>449.76</v>
      </c>
      <c r="Y5" s="1">
        <f t="shared" si="0"/>
        <v>464</v>
      </c>
      <c r="Z5" s="1">
        <f t="shared" si="0"/>
        <v>478.1400000000001</v>
      </c>
      <c r="AA5" s="1">
        <f t="shared" si="0"/>
        <v>491.94000000000005</v>
      </c>
      <c r="AB5" s="1">
        <f t="shared" si="0"/>
        <v>505.40000000000009</v>
      </c>
      <c r="AC5" s="1">
        <f t="shared" si="0"/>
        <v>518.5200000000001</v>
      </c>
    </row>
    <row r="6" spans="1:30" x14ac:dyDescent="0.2">
      <c r="B6" s="4" t="s">
        <v>70</v>
      </c>
      <c r="C6" s="1">
        <f>+C13+C19</f>
        <v>0</v>
      </c>
      <c r="D6" s="1">
        <f t="shared" ref="D6:AC6" si="1">+D13+D19</f>
        <v>0</v>
      </c>
      <c r="E6" s="1">
        <f t="shared" si="1"/>
        <v>0</v>
      </c>
      <c r="F6" s="1">
        <f t="shared" si="1"/>
        <v>0</v>
      </c>
      <c r="G6" s="1">
        <f t="shared" si="1"/>
        <v>0</v>
      </c>
      <c r="H6" s="1">
        <f t="shared" si="1"/>
        <v>0</v>
      </c>
      <c r="I6" s="1">
        <f t="shared" si="1"/>
        <v>0</v>
      </c>
      <c r="J6" s="1">
        <f t="shared" si="1"/>
        <v>0</v>
      </c>
      <c r="K6" s="1">
        <f t="shared" si="1"/>
        <v>0</v>
      </c>
      <c r="L6" s="1">
        <f t="shared" si="1"/>
        <v>0</v>
      </c>
      <c r="M6" s="1">
        <f t="shared" si="1"/>
        <v>0</v>
      </c>
      <c r="N6" s="1">
        <f t="shared" si="1"/>
        <v>0</v>
      </c>
      <c r="O6" s="1">
        <f t="shared" si="1"/>
        <v>0</v>
      </c>
      <c r="P6" s="1">
        <f t="shared" si="1"/>
        <v>0</v>
      </c>
      <c r="Q6" s="1">
        <f t="shared" si="1"/>
        <v>0</v>
      </c>
      <c r="R6" s="1">
        <f t="shared" si="1"/>
        <v>0</v>
      </c>
      <c r="S6" s="1">
        <f t="shared" si="1"/>
        <v>0</v>
      </c>
      <c r="T6" s="1">
        <f t="shared" si="1"/>
        <v>0</v>
      </c>
      <c r="U6" s="1">
        <f t="shared" si="1"/>
        <v>0</v>
      </c>
      <c r="V6" s="1">
        <f t="shared" si="1"/>
        <v>0</v>
      </c>
      <c r="W6" s="1">
        <f t="shared" si="1"/>
        <v>0</v>
      </c>
      <c r="X6" s="1">
        <f t="shared" si="1"/>
        <v>0</v>
      </c>
      <c r="Y6" s="1">
        <f t="shared" si="1"/>
        <v>0</v>
      </c>
      <c r="Z6" s="1">
        <f t="shared" si="1"/>
        <v>0</v>
      </c>
      <c r="AA6" s="1">
        <f t="shared" si="1"/>
        <v>0</v>
      </c>
      <c r="AB6" s="1">
        <f t="shared" si="1"/>
        <v>0</v>
      </c>
      <c r="AC6" s="1">
        <f t="shared" si="1"/>
        <v>0</v>
      </c>
    </row>
    <row r="7" spans="1:30" s="8" customFormat="1" x14ac:dyDescent="0.2">
      <c r="B7" s="7" t="s">
        <v>71</v>
      </c>
      <c r="C7" s="9">
        <f>C4-SUM(C5,C6)</f>
        <v>2212.65</v>
      </c>
      <c r="D7" s="9">
        <f t="shared" ref="D7:AC7" si="2">D4-SUM(D5,D6)</f>
        <v>2173.64</v>
      </c>
      <c r="E7" s="9">
        <f t="shared" si="2"/>
        <v>2134</v>
      </c>
      <c r="F7" s="9">
        <f t="shared" si="2"/>
        <v>2095.6800000000003</v>
      </c>
      <c r="G7" s="9">
        <f t="shared" si="2"/>
        <v>2036.04</v>
      </c>
      <c r="H7" s="9">
        <f t="shared" si="2"/>
        <v>1998.5700000000002</v>
      </c>
      <c r="I7" s="9">
        <f t="shared" si="2"/>
        <v>1961.44</v>
      </c>
      <c r="J7" s="9">
        <f t="shared" si="2"/>
        <v>1923.7400000000002</v>
      </c>
      <c r="K7" s="9">
        <f t="shared" si="2"/>
        <v>1887.3</v>
      </c>
      <c r="L7" s="9">
        <f t="shared" si="2"/>
        <v>1851.2</v>
      </c>
      <c r="M7" s="9">
        <f t="shared" si="2"/>
        <v>1815.44</v>
      </c>
      <c r="N7" s="9">
        <f t="shared" si="2"/>
        <v>1780.02</v>
      </c>
      <c r="O7" s="9">
        <f t="shared" si="2"/>
        <v>1744.08</v>
      </c>
      <c r="P7" s="9">
        <f t="shared" si="2"/>
        <v>1709.35</v>
      </c>
      <c r="Q7" s="9">
        <f t="shared" si="2"/>
        <v>1674.96</v>
      </c>
      <c r="R7" s="9">
        <f t="shared" si="2"/>
        <v>1640.9099999999999</v>
      </c>
      <c r="S7" s="9">
        <f t="shared" si="2"/>
        <v>1607.1999999999998</v>
      </c>
      <c r="T7" s="9">
        <f t="shared" si="2"/>
        <v>1573.02</v>
      </c>
      <c r="U7" s="9">
        <f t="shared" si="2"/>
        <v>1540</v>
      </c>
      <c r="V7" s="9">
        <f t="shared" si="2"/>
        <v>1507.3200000000002</v>
      </c>
      <c r="W7" s="9">
        <f t="shared" si="2"/>
        <v>1456.0700000000002</v>
      </c>
      <c r="X7" s="9">
        <f t="shared" si="2"/>
        <v>1424.24</v>
      </c>
      <c r="Y7" s="9">
        <f t="shared" si="2"/>
        <v>1392</v>
      </c>
      <c r="Z7" s="9">
        <f t="shared" si="2"/>
        <v>1360.86</v>
      </c>
      <c r="AA7" s="9">
        <f t="shared" si="2"/>
        <v>1330.06</v>
      </c>
      <c r="AB7" s="9">
        <f t="shared" si="2"/>
        <v>1299.5999999999999</v>
      </c>
      <c r="AC7" s="9">
        <f t="shared" si="2"/>
        <v>1269.48</v>
      </c>
    </row>
    <row r="8" spans="1:30" ht="4.5" customHeight="1" x14ac:dyDescent="0.2">
      <c r="B8" s="4"/>
    </row>
    <row r="9" spans="1:30" ht="4.5" customHeight="1" x14ac:dyDescent="0.2"/>
    <row r="10" spans="1:30" s="8" customFormat="1" x14ac:dyDescent="0.2">
      <c r="B10" s="8" t="s">
        <v>72</v>
      </c>
      <c r="C10" s="6">
        <v>2024</v>
      </c>
      <c r="D10" s="6">
        <v>2025</v>
      </c>
      <c r="E10" s="6">
        <v>2026</v>
      </c>
      <c r="F10" s="6">
        <v>2027</v>
      </c>
      <c r="G10" s="6">
        <v>2028</v>
      </c>
      <c r="H10" s="6">
        <v>2029</v>
      </c>
      <c r="I10" s="6">
        <v>2030</v>
      </c>
      <c r="J10" s="6">
        <v>2031</v>
      </c>
      <c r="K10" s="6">
        <v>2032</v>
      </c>
      <c r="L10" s="6">
        <v>2033</v>
      </c>
      <c r="M10" s="6">
        <v>2034</v>
      </c>
      <c r="N10" s="6">
        <v>2035</v>
      </c>
      <c r="O10" s="6">
        <v>2036</v>
      </c>
      <c r="P10" s="6">
        <v>2037</v>
      </c>
      <c r="Q10" s="6">
        <v>2038</v>
      </c>
      <c r="R10" s="6">
        <v>2039</v>
      </c>
      <c r="S10" s="6">
        <v>2040</v>
      </c>
      <c r="T10" s="6">
        <v>2041</v>
      </c>
      <c r="U10" s="6">
        <v>2042</v>
      </c>
      <c r="V10" s="6">
        <v>2043</v>
      </c>
      <c r="W10" s="6">
        <v>2044</v>
      </c>
      <c r="X10" s="6">
        <v>2045</v>
      </c>
      <c r="Y10" s="6">
        <v>2046</v>
      </c>
      <c r="Z10" s="6">
        <v>2047</v>
      </c>
      <c r="AA10" s="6">
        <v>2048</v>
      </c>
      <c r="AB10" s="6">
        <v>2049</v>
      </c>
      <c r="AC10" s="6">
        <v>2050</v>
      </c>
    </row>
    <row r="11" spans="1:30" x14ac:dyDescent="0.2">
      <c r="B11" s="5" t="s">
        <v>36</v>
      </c>
      <c r="C11" s="1">
        <f>C4*$D$29</f>
        <v>1186.981865284974</v>
      </c>
      <c r="D11" s="1">
        <f t="shared" ref="D11:AC11" si="3">D4*$D$29</f>
        <v>1177.9533678756477</v>
      </c>
      <c r="E11" s="1">
        <f t="shared" si="3"/>
        <v>1168.3937823834196</v>
      </c>
      <c r="F11" s="1">
        <f t="shared" si="3"/>
        <v>1159.3652849740934</v>
      </c>
      <c r="G11" s="1">
        <f t="shared" si="3"/>
        <v>1150.3367875647668</v>
      </c>
      <c r="H11" s="1">
        <f t="shared" si="3"/>
        <v>1141.3082901554403</v>
      </c>
      <c r="I11" s="1">
        <f t="shared" si="3"/>
        <v>1132.279792746114</v>
      </c>
      <c r="J11" s="1">
        <f t="shared" si="3"/>
        <v>1122.720207253886</v>
      </c>
      <c r="K11" s="1">
        <f t="shared" si="3"/>
        <v>1113.6917098445597</v>
      </c>
      <c r="L11" s="1">
        <f t="shared" si="3"/>
        <v>1104.6632124352332</v>
      </c>
      <c r="M11" s="1">
        <f t="shared" si="3"/>
        <v>1095.6347150259066</v>
      </c>
      <c r="N11" s="1">
        <f t="shared" si="3"/>
        <v>1086.6062176165804</v>
      </c>
      <c r="O11" s="1">
        <f t="shared" si="3"/>
        <v>1077.0466321243523</v>
      </c>
      <c r="P11" s="1">
        <f t="shared" si="3"/>
        <v>1068.018134715026</v>
      </c>
      <c r="Q11" s="1">
        <f t="shared" si="3"/>
        <v>1058.9896373056995</v>
      </c>
      <c r="R11" s="1">
        <f t="shared" si="3"/>
        <v>1049.961139896373</v>
      </c>
      <c r="S11" s="1">
        <f t="shared" si="3"/>
        <v>1040.9326424870467</v>
      </c>
      <c r="T11" s="1">
        <f t="shared" si="3"/>
        <v>1031.3730569948186</v>
      </c>
      <c r="U11" s="1">
        <f t="shared" si="3"/>
        <v>1022.3445595854922</v>
      </c>
      <c r="V11" s="1">
        <f t="shared" si="3"/>
        <v>1013.3160621761658</v>
      </c>
      <c r="W11" s="1">
        <f t="shared" si="3"/>
        <v>1004.2875647668394</v>
      </c>
      <c r="X11" s="1">
        <f t="shared" si="3"/>
        <v>995.259067357513</v>
      </c>
      <c r="Y11" s="1">
        <f t="shared" si="3"/>
        <v>985.69948186528495</v>
      </c>
      <c r="Z11" s="1">
        <f t="shared" si="3"/>
        <v>976.67098445595855</v>
      </c>
      <c r="AA11" s="1">
        <f t="shared" si="3"/>
        <v>967.64248704663214</v>
      </c>
      <c r="AB11" s="1">
        <f t="shared" si="3"/>
        <v>958.61398963730574</v>
      </c>
      <c r="AC11" s="1">
        <f t="shared" si="3"/>
        <v>949.58549222797933</v>
      </c>
      <c r="AD11" s="10"/>
    </row>
    <row r="12" spans="1:30" x14ac:dyDescent="0.2">
      <c r="B12" s="4" t="s">
        <v>69</v>
      </c>
      <c r="C12" s="1">
        <f>C11-INDEX($C$32:$C$59,MATCH(C$10,$B$32:$B$59,0),1)*C11</f>
        <v>11.869818652849744</v>
      </c>
      <c r="D12" s="1">
        <f t="shared" ref="D12:AC12" si="4">D11-INDEX($C$32:$C$59,MATCH(D$10,$B$32:$B$59,0),1)*D11</f>
        <v>23.559067357512959</v>
      </c>
      <c r="E12" s="1">
        <f t="shared" si="4"/>
        <v>35.051813471502555</v>
      </c>
      <c r="F12" s="1">
        <f t="shared" si="4"/>
        <v>46.37461139896368</v>
      </c>
      <c r="G12" s="1">
        <f t="shared" si="4"/>
        <v>69.020207253886156</v>
      </c>
      <c r="H12" s="1">
        <f t="shared" si="4"/>
        <v>79.891580310880727</v>
      </c>
      <c r="I12" s="1">
        <f t="shared" si="4"/>
        <v>90.582383419688995</v>
      </c>
      <c r="J12" s="1">
        <f t="shared" si="4"/>
        <v>101.0448186528497</v>
      </c>
      <c r="K12" s="1">
        <f t="shared" si="4"/>
        <v>111.36917098445599</v>
      </c>
      <c r="L12" s="1">
        <f t="shared" si="4"/>
        <v>121.51295336787564</v>
      </c>
      <c r="M12" s="1">
        <f t="shared" si="4"/>
        <v>131.47616580310876</v>
      </c>
      <c r="N12" s="1">
        <f t="shared" si="4"/>
        <v>141.25880829015546</v>
      </c>
      <c r="O12" s="1">
        <f t="shared" si="4"/>
        <v>150.78652849740934</v>
      </c>
      <c r="P12" s="1">
        <f t="shared" si="4"/>
        <v>160.20272020725395</v>
      </c>
      <c r="Q12" s="1">
        <f t="shared" si="4"/>
        <v>169.43834196891191</v>
      </c>
      <c r="R12" s="1">
        <f t="shared" si="4"/>
        <v>178.49339378238346</v>
      </c>
      <c r="S12" s="1">
        <f t="shared" si="4"/>
        <v>187.36787564766848</v>
      </c>
      <c r="T12" s="1">
        <f t="shared" si="4"/>
        <v>195.96088082901554</v>
      </c>
      <c r="U12" s="1">
        <f t="shared" si="4"/>
        <v>204.46891191709835</v>
      </c>
      <c r="V12" s="1">
        <f t="shared" si="4"/>
        <v>212.79637305699475</v>
      </c>
      <c r="W12" s="1">
        <f t="shared" si="4"/>
        <v>230.98613989637306</v>
      </c>
      <c r="X12" s="1">
        <f t="shared" si="4"/>
        <v>238.86217616580313</v>
      </c>
      <c r="Y12" s="1">
        <f t="shared" si="4"/>
        <v>246.42487046632118</v>
      </c>
      <c r="Z12" s="1">
        <f t="shared" si="4"/>
        <v>253.93445595854928</v>
      </c>
      <c r="AA12" s="1">
        <f t="shared" si="4"/>
        <v>261.26347150259073</v>
      </c>
      <c r="AB12" s="1">
        <f t="shared" si="4"/>
        <v>268.41191709844566</v>
      </c>
      <c r="AC12" s="1">
        <f t="shared" si="4"/>
        <v>275.37979274611405</v>
      </c>
    </row>
    <row r="13" spans="1:30" x14ac:dyDescent="0.2">
      <c r="B13" s="4" t="s">
        <v>70</v>
      </c>
      <c r="C13" s="1">
        <v>0</v>
      </c>
      <c r="D13" s="1">
        <v>0</v>
      </c>
      <c r="E13" s="1">
        <v>0</v>
      </c>
      <c r="F13" s="1">
        <v>0</v>
      </c>
      <c r="G13" s="1">
        <v>0</v>
      </c>
      <c r="H13" s="1">
        <v>0</v>
      </c>
      <c r="I13" s="1">
        <v>0</v>
      </c>
      <c r="J13" s="1">
        <v>0</v>
      </c>
      <c r="K13" s="1">
        <v>0</v>
      </c>
      <c r="L13" s="1">
        <v>0</v>
      </c>
      <c r="M13" s="1">
        <v>0</v>
      </c>
      <c r="N13" s="1">
        <v>0</v>
      </c>
      <c r="O13" s="1">
        <v>0</v>
      </c>
      <c r="P13" s="1">
        <v>0</v>
      </c>
      <c r="Q13" s="1">
        <v>0</v>
      </c>
      <c r="R13" s="1">
        <v>0</v>
      </c>
      <c r="S13" s="1">
        <v>0</v>
      </c>
      <c r="T13" s="1">
        <v>0</v>
      </c>
      <c r="U13" s="1">
        <v>0</v>
      </c>
      <c r="V13" s="1">
        <v>0</v>
      </c>
      <c r="W13" s="1">
        <v>0</v>
      </c>
      <c r="X13" s="1">
        <v>0</v>
      </c>
      <c r="Y13" s="1">
        <v>0</v>
      </c>
      <c r="Z13" s="1">
        <v>0</v>
      </c>
      <c r="AA13" s="1">
        <v>0</v>
      </c>
      <c r="AB13" s="1">
        <v>0</v>
      </c>
      <c r="AC13" s="1">
        <v>0</v>
      </c>
    </row>
    <row r="14" spans="1:30" x14ac:dyDescent="0.2">
      <c r="B14" t="s">
        <v>73</v>
      </c>
      <c r="C14" s="1">
        <f>C11+SUM(C12,C13)</f>
        <v>1198.8516839378237</v>
      </c>
      <c r="D14" s="1">
        <f t="shared" ref="D14:AC14" si="5">D11+SUM(D12,D13)</f>
        <v>1201.5124352331607</v>
      </c>
      <c r="E14" s="1">
        <f t="shared" si="5"/>
        <v>1203.4455958549222</v>
      </c>
      <c r="F14" s="1">
        <f t="shared" si="5"/>
        <v>1205.739896373057</v>
      </c>
      <c r="G14" s="1">
        <f t="shared" si="5"/>
        <v>1219.356994818653</v>
      </c>
      <c r="H14" s="1">
        <f t="shared" si="5"/>
        <v>1221.199870466321</v>
      </c>
      <c r="I14" s="1">
        <f t="shared" si="5"/>
        <v>1222.862176165803</v>
      </c>
      <c r="J14" s="1">
        <f t="shared" si="5"/>
        <v>1223.7650259067357</v>
      </c>
      <c r="K14" s="1">
        <f t="shared" si="5"/>
        <v>1225.0608808290158</v>
      </c>
      <c r="L14" s="1">
        <f t="shared" si="5"/>
        <v>1226.1761658031087</v>
      </c>
      <c r="M14" s="1">
        <f t="shared" si="5"/>
        <v>1227.1108808290155</v>
      </c>
      <c r="N14" s="1">
        <f t="shared" si="5"/>
        <v>1227.8650259067358</v>
      </c>
      <c r="O14" s="1">
        <f t="shared" si="5"/>
        <v>1227.8331606217616</v>
      </c>
      <c r="P14" s="1">
        <f t="shared" si="5"/>
        <v>1228.2208549222801</v>
      </c>
      <c r="Q14" s="1">
        <f t="shared" si="5"/>
        <v>1228.4279792746115</v>
      </c>
      <c r="R14" s="1">
        <f t="shared" si="5"/>
        <v>1228.4545336787564</v>
      </c>
      <c r="S14" s="1">
        <f t="shared" si="5"/>
        <v>1228.3005181347153</v>
      </c>
      <c r="T14" s="1">
        <f t="shared" si="5"/>
        <v>1227.3339378238343</v>
      </c>
      <c r="U14" s="1">
        <f t="shared" si="5"/>
        <v>1226.8134715025906</v>
      </c>
      <c r="V14" s="1">
        <f t="shared" si="5"/>
        <v>1226.1124352331606</v>
      </c>
      <c r="W14" s="1">
        <f t="shared" si="5"/>
        <v>1235.2737046632124</v>
      </c>
      <c r="X14" s="1">
        <f t="shared" si="5"/>
        <v>1234.121243523316</v>
      </c>
      <c r="Y14" s="1">
        <f t="shared" si="5"/>
        <v>1232.1243523316061</v>
      </c>
      <c r="Z14" s="1">
        <f t="shared" si="5"/>
        <v>1230.6054404145079</v>
      </c>
      <c r="AA14" s="1">
        <f t="shared" si="5"/>
        <v>1228.9059585492228</v>
      </c>
      <c r="AB14" s="1">
        <f t="shared" si="5"/>
        <v>1227.0259067357515</v>
      </c>
      <c r="AC14" s="1">
        <f t="shared" si="5"/>
        <v>1224.9652849740933</v>
      </c>
    </row>
    <row r="15" spans="1:30" ht="3" customHeight="1" x14ac:dyDescent="0.2">
      <c r="B15" s="4"/>
    </row>
    <row r="16" spans="1:30" s="8" customFormat="1" x14ac:dyDescent="0.2">
      <c r="B16" s="8" t="s">
        <v>74</v>
      </c>
      <c r="C16" s="6">
        <v>2024</v>
      </c>
      <c r="D16" s="6">
        <v>2025</v>
      </c>
      <c r="E16" s="6">
        <v>2026</v>
      </c>
      <c r="F16" s="6">
        <v>2027</v>
      </c>
      <c r="G16" s="6">
        <v>2028</v>
      </c>
      <c r="H16" s="6">
        <v>2029</v>
      </c>
      <c r="I16" s="6">
        <v>2030</v>
      </c>
      <c r="J16" s="6">
        <v>2031</v>
      </c>
      <c r="K16" s="6">
        <v>2032</v>
      </c>
      <c r="L16" s="6">
        <v>2033</v>
      </c>
      <c r="M16" s="6">
        <v>2034</v>
      </c>
      <c r="N16" s="6">
        <v>2035</v>
      </c>
      <c r="O16" s="6">
        <v>2036</v>
      </c>
      <c r="P16" s="6">
        <v>2037</v>
      </c>
      <c r="Q16" s="6">
        <v>2038</v>
      </c>
      <c r="R16" s="6">
        <v>2039</v>
      </c>
      <c r="S16" s="6">
        <v>2040</v>
      </c>
      <c r="T16" s="6">
        <v>2041</v>
      </c>
      <c r="U16" s="6">
        <v>2042</v>
      </c>
      <c r="V16" s="6">
        <v>2043</v>
      </c>
      <c r="W16" s="6">
        <v>2044</v>
      </c>
      <c r="X16" s="6">
        <v>2045</v>
      </c>
      <c r="Y16" s="6">
        <v>2046</v>
      </c>
      <c r="Z16" s="6">
        <v>2047</v>
      </c>
      <c r="AA16" s="6">
        <v>2048</v>
      </c>
      <c r="AB16" s="6">
        <v>2049</v>
      </c>
      <c r="AC16" s="6">
        <v>2050</v>
      </c>
    </row>
    <row r="17" spans="2:30" x14ac:dyDescent="0.2">
      <c r="B17" s="5" t="s">
        <v>45</v>
      </c>
      <c r="C17" s="1">
        <f>C4*$D$28</f>
        <v>1048.018134715026</v>
      </c>
      <c r="D17" s="1">
        <f t="shared" ref="D17:AC17" si="6">D4*$D$28</f>
        <v>1040.0466321243523</v>
      </c>
      <c r="E17" s="1">
        <f t="shared" si="6"/>
        <v>1031.6062176165804</v>
      </c>
      <c r="F17" s="1">
        <f t="shared" si="6"/>
        <v>1023.6347150259068</v>
      </c>
      <c r="G17" s="1">
        <f t="shared" si="6"/>
        <v>1015.6632124352332</v>
      </c>
      <c r="H17" s="1">
        <f t="shared" si="6"/>
        <v>1007.6917098445596</v>
      </c>
      <c r="I17" s="1">
        <f t="shared" si="6"/>
        <v>999.72020725388597</v>
      </c>
      <c r="J17" s="1">
        <f t="shared" si="6"/>
        <v>991.27979274611403</v>
      </c>
      <c r="K17" s="1">
        <f t="shared" si="6"/>
        <v>983.30829015544043</v>
      </c>
      <c r="L17" s="1">
        <f t="shared" si="6"/>
        <v>975.33678756476684</v>
      </c>
      <c r="M17" s="1">
        <f t="shared" si="6"/>
        <v>967.36528497409324</v>
      </c>
      <c r="N17" s="1">
        <f t="shared" si="6"/>
        <v>959.39378238341965</v>
      </c>
      <c r="O17" s="1">
        <f t="shared" si="6"/>
        <v>950.9533678756477</v>
      </c>
      <c r="P17" s="1">
        <f t="shared" si="6"/>
        <v>942.98186528497411</v>
      </c>
      <c r="Q17" s="1">
        <f t="shared" si="6"/>
        <v>935.01036269430051</v>
      </c>
      <c r="R17" s="1">
        <f t="shared" si="6"/>
        <v>927.03886010362692</v>
      </c>
      <c r="S17" s="1">
        <f t="shared" si="6"/>
        <v>919.06735751295332</v>
      </c>
      <c r="T17" s="1">
        <f t="shared" si="6"/>
        <v>910.62694300518137</v>
      </c>
      <c r="U17" s="1">
        <f t="shared" si="6"/>
        <v>902.65544041450778</v>
      </c>
      <c r="V17" s="1">
        <f t="shared" si="6"/>
        <v>894.68393782383419</v>
      </c>
      <c r="W17" s="1">
        <f t="shared" si="6"/>
        <v>886.71243523316059</v>
      </c>
      <c r="X17" s="1">
        <f t="shared" si="6"/>
        <v>878.740932642487</v>
      </c>
      <c r="Y17" s="1">
        <f t="shared" si="6"/>
        <v>870.30051813471505</v>
      </c>
      <c r="Z17" s="1">
        <f t="shared" si="6"/>
        <v>862.32901554404145</v>
      </c>
      <c r="AA17" s="1">
        <f t="shared" si="6"/>
        <v>854.35751295336786</v>
      </c>
      <c r="AB17" s="1">
        <f t="shared" si="6"/>
        <v>846.38601036269426</v>
      </c>
      <c r="AC17" s="1">
        <f t="shared" si="6"/>
        <v>838.41450777202067</v>
      </c>
      <c r="AD17" s="10"/>
    </row>
    <row r="18" spans="2:30" x14ac:dyDescent="0.2">
      <c r="B18" s="4" t="s">
        <v>69</v>
      </c>
      <c r="C18" s="1">
        <f>C17-INDEX($C$32:$C$59,MATCH(C$10,$B$32:$B$59,0),1)*C17</f>
        <v>10.480181347150165</v>
      </c>
      <c r="D18" s="1">
        <f t="shared" ref="D18" si="7">D17-INDEX($C$32:$C$59,MATCH(D$10,$B$32:$B$59,0),1)*D17</f>
        <v>20.800932642487055</v>
      </c>
      <c r="E18" s="1">
        <f t="shared" ref="E18" si="8">E17-INDEX($C$32:$C$59,MATCH(E$10,$B$32:$B$59,0),1)*E17</f>
        <v>30.948186528497445</v>
      </c>
      <c r="F18" s="1">
        <f t="shared" ref="F18" si="9">F17-INDEX($C$32:$C$59,MATCH(F$10,$B$32:$B$59,0),1)*F17</f>
        <v>40.945388601036257</v>
      </c>
      <c r="G18" s="1">
        <f t="shared" ref="G18" si="10">G17-INDEX($C$32:$C$59,MATCH(G$10,$B$32:$B$59,0),1)*G17</f>
        <v>60.939792746113994</v>
      </c>
      <c r="H18" s="1">
        <f t="shared" ref="H18" si="11">H17-INDEX($C$32:$C$59,MATCH(H$10,$B$32:$B$59,0),1)*H17</f>
        <v>70.53841968911911</v>
      </c>
      <c r="I18" s="1">
        <f t="shared" ref="I18" si="12">I17-INDEX($C$32:$C$59,MATCH(I$10,$B$32:$B$59,0),1)*I17</f>
        <v>79.977616580310837</v>
      </c>
      <c r="J18" s="1">
        <f t="shared" ref="J18" si="13">J17-INDEX($C$32:$C$59,MATCH(J$10,$B$32:$B$59,0),1)*J17</f>
        <v>89.215181347150178</v>
      </c>
      <c r="K18" s="1">
        <f t="shared" ref="K18" si="14">K17-INDEX($C$32:$C$59,MATCH(K$10,$B$32:$B$59,0),1)*K17</f>
        <v>98.330829015544055</v>
      </c>
      <c r="L18" s="1">
        <f t="shared" ref="L18" si="15">L17-INDEX($C$32:$C$59,MATCH(L$10,$B$32:$B$59,0),1)*L17</f>
        <v>107.28704663212432</v>
      </c>
      <c r="M18" s="1">
        <f t="shared" ref="M18" si="16">M17-INDEX($C$32:$C$59,MATCH(M$10,$B$32:$B$59,0),1)*M17</f>
        <v>116.08383419689119</v>
      </c>
      <c r="N18" s="1">
        <f t="shared" ref="N18" si="17">N17-INDEX($C$32:$C$59,MATCH(N$10,$B$32:$B$59,0),1)*N17</f>
        <v>124.72119170984456</v>
      </c>
      <c r="O18" s="1">
        <f t="shared" ref="O18" si="18">O17-INDEX($C$32:$C$59,MATCH(O$10,$B$32:$B$59,0),1)*O17</f>
        <v>133.13347150259074</v>
      </c>
      <c r="P18" s="1">
        <f t="shared" ref="P18" si="19">P17-INDEX($C$32:$C$59,MATCH(P$10,$B$32:$B$59,0),1)*P17</f>
        <v>141.44727979274614</v>
      </c>
      <c r="Q18" s="1">
        <f t="shared" ref="Q18" si="20">Q17-INDEX($C$32:$C$59,MATCH(Q$10,$B$32:$B$59,0),1)*Q17</f>
        <v>149.60165803108816</v>
      </c>
      <c r="R18" s="1">
        <f t="shared" ref="R18" si="21">R17-INDEX($C$32:$C$59,MATCH(R$10,$B$32:$B$59,0),1)*R17</f>
        <v>157.59660621761657</v>
      </c>
      <c r="S18" s="1">
        <f t="shared" ref="S18" si="22">S17-INDEX($C$32:$C$59,MATCH(S$10,$B$32:$B$59,0),1)*S17</f>
        <v>165.4321243523317</v>
      </c>
      <c r="T18" s="1">
        <f t="shared" ref="T18" si="23">T17-INDEX($C$32:$C$59,MATCH(T$10,$B$32:$B$59,0),1)*T17</f>
        <v>173.01911917098437</v>
      </c>
      <c r="U18" s="1">
        <f t="shared" ref="U18" si="24">U17-INDEX($C$32:$C$59,MATCH(U$10,$B$32:$B$59,0),1)*U17</f>
        <v>180.53108808290153</v>
      </c>
      <c r="V18" s="1">
        <f t="shared" ref="V18" si="25">V17-INDEX($C$32:$C$59,MATCH(V$10,$B$32:$B$59,0),1)*V17</f>
        <v>187.8836269430052</v>
      </c>
      <c r="W18" s="1">
        <f t="shared" ref="W18" si="26">W17-INDEX($C$32:$C$59,MATCH(W$10,$B$32:$B$59,0),1)*W17</f>
        <v>203.94386010362689</v>
      </c>
      <c r="X18" s="1">
        <f t="shared" ref="X18" si="27">X17-INDEX($C$32:$C$59,MATCH(X$10,$B$32:$B$59,0),1)*X17</f>
        <v>210.89782383419686</v>
      </c>
      <c r="Y18" s="1">
        <f t="shared" ref="Y18" si="28">Y17-INDEX($C$32:$C$59,MATCH(Y$10,$B$32:$B$59,0),1)*Y17</f>
        <v>217.57512953367882</v>
      </c>
      <c r="Z18" s="1">
        <f t="shared" ref="Z18" si="29">Z17-INDEX($C$32:$C$59,MATCH(Z$10,$B$32:$B$59,0),1)*Z17</f>
        <v>224.20554404145082</v>
      </c>
      <c r="AA18" s="1">
        <f t="shared" ref="AA18" si="30">AA17-INDEX($C$32:$C$59,MATCH(AA$10,$B$32:$B$59,0),1)*AA17</f>
        <v>230.67652849740932</v>
      </c>
      <c r="AB18" s="1">
        <f t="shared" ref="AB18" si="31">AB17-INDEX($C$32:$C$59,MATCH(AB$10,$B$32:$B$59,0),1)*AB17</f>
        <v>236.98808290155444</v>
      </c>
      <c r="AC18" s="1">
        <f t="shared" ref="AC18" si="32">AC17-INDEX($C$32:$C$59,MATCH(AC$10,$B$32:$B$59,0),1)*AC17</f>
        <v>243.14020725388605</v>
      </c>
    </row>
    <row r="19" spans="2:30" x14ac:dyDescent="0.2">
      <c r="B19" s="4" t="s">
        <v>70</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row>
    <row r="20" spans="2:30" x14ac:dyDescent="0.2">
      <c r="B20" t="s">
        <v>75</v>
      </c>
      <c r="C20" s="1">
        <f>C17-SUM(C18,C19)</f>
        <v>1037.5379533678758</v>
      </c>
      <c r="D20" s="1">
        <f t="shared" ref="D20:AC20" si="33">D17+SUM(D18,D19)</f>
        <v>1060.8475647668392</v>
      </c>
      <c r="E20" s="1">
        <f t="shared" si="33"/>
        <v>1062.5544041450778</v>
      </c>
      <c r="F20" s="1">
        <f t="shared" si="33"/>
        <v>1064.5801036269431</v>
      </c>
      <c r="G20" s="1">
        <f t="shared" si="33"/>
        <v>1076.6030051813473</v>
      </c>
      <c r="H20" s="1">
        <f t="shared" si="33"/>
        <v>1078.2301295336788</v>
      </c>
      <c r="I20" s="1">
        <f t="shared" si="33"/>
        <v>1079.6978238341967</v>
      </c>
      <c r="J20" s="1">
        <f t="shared" si="33"/>
        <v>1080.4949740932643</v>
      </c>
      <c r="K20" s="1">
        <f t="shared" si="33"/>
        <v>1081.6391191709845</v>
      </c>
      <c r="L20" s="1">
        <f t="shared" si="33"/>
        <v>1082.623834196891</v>
      </c>
      <c r="M20" s="1">
        <f t="shared" si="33"/>
        <v>1083.4491191709844</v>
      </c>
      <c r="N20" s="1">
        <f t="shared" si="33"/>
        <v>1084.1149740932642</v>
      </c>
      <c r="O20" s="1">
        <f t="shared" si="33"/>
        <v>1084.0868393782384</v>
      </c>
      <c r="P20" s="1">
        <f t="shared" si="33"/>
        <v>1084.4291450777202</v>
      </c>
      <c r="Q20" s="1">
        <f t="shared" si="33"/>
        <v>1084.6120207253887</v>
      </c>
      <c r="R20" s="1">
        <f t="shared" si="33"/>
        <v>1084.6354663212435</v>
      </c>
      <c r="S20" s="1">
        <f t="shared" si="33"/>
        <v>1084.4994818652849</v>
      </c>
      <c r="T20" s="1">
        <f t="shared" si="33"/>
        <v>1083.6460621761657</v>
      </c>
      <c r="U20" s="1">
        <f t="shared" si="33"/>
        <v>1083.1865284974092</v>
      </c>
      <c r="V20" s="1">
        <f t="shared" si="33"/>
        <v>1082.5675647668395</v>
      </c>
      <c r="W20" s="1">
        <f t="shared" si="33"/>
        <v>1090.6562953367875</v>
      </c>
      <c r="X20" s="1">
        <f t="shared" si="33"/>
        <v>1089.6387564766837</v>
      </c>
      <c r="Y20" s="1">
        <f t="shared" si="33"/>
        <v>1087.8756476683939</v>
      </c>
      <c r="Z20" s="1">
        <f t="shared" si="33"/>
        <v>1086.5345595854924</v>
      </c>
      <c r="AA20" s="1">
        <f t="shared" si="33"/>
        <v>1085.0340414507773</v>
      </c>
      <c r="AB20" s="1">
        <f t="shared" si="33"/>
        <v>1083.3740932642486</v>
      </c>
      <c r="AC20" s="1">
        <f t="shared" si="33"/>
        <v>1081.5547150259067</v>
      </c>
    </row>
    <row r="21" spans="2:30" ht="2.25" customHeight="1" x14ac:dyDescent="0.2"/>
    <row r="26" spans="2:30" x14ac:dyDescent="0.2">
      <c r="B26" t="s">
        <v>19</v>
      </c>
      <c r="C26" s="1" t="s">
        <v>78</v>
      </c>
    </row>
    <row r="27" spans="2:30" x14ac:dyDescent="0.2">
      <c r="B27" t="s">
        <v>79</v>
      </c>
      <c r="C27" s="1">
        <v>2135</v>
      </c>
    </row>
    <row r="28" spans="2:30" x14ac:dyDescent="0.2">
      <c r="B28" t="s">
        <v>80</v>
      </c>
      <c r="C28" s="1">
        <v>1086</v>
      </c>
      <c r="D28" s="11">
        <f>C28/SUM(C28:C29)</f>
        <v>0.4689119170984456</v>
      </c>
    </row>
    <row r="29" spans="2:30" x14ac:dyDescent="0.2">
      <c r="B29" t="s">
        <v>81</v>
      </c>
      <c r="C29" s="1">
        <v>1230</v>
      </c>
      <c r="D29" s="11">
        <f>C29/SUM(C28:C29)</f>
        <v>0.5310880829015544</v>
      </c>
    </row>
    <row r="31" spans="2:30" x14ac:dyDescent="0.2">
      <c r="B31" s="13" t="s">
        <v>82</v>
      </c>
      <c r="C31" s="11" t="s">
        <v>83</v>
      </c>
    </row>
    <row r="32" spans="2:30" x14ac:dyDescent="0.2">
      <c r="B32" s="12">
        <v>2023</v>
      </c>
      <c r="C32" s="11">
        <v>1</v>
      </c>
    </row>
    <row r="33" spans="2:3" x14ac:dyDescent="0.2">
      <c r="B33" s="12">
        <v>2024</v>
      </c>
      <c r="C33" s="11">
        <v>0.99</v>
      </c>
    </row>
    <row r="34" spans="2:3" x14ac:dyDescent="0.2">
      <c r="B34" s="12">
        <v>2025</v>
      </c>
      <c r="C34" s="11">
        <v>0.98</v>
      </c>
    </row>
    <row r="35" spans="2:3" x14ac:dyDescent="0.2">
      <c r="B35" s="12">
        <v>2026</v>
      </c>
      <c r="C35" s="11">
        <v>0.97</v>
      </c>
    </row>
    <row r="36" spans="2:3" x14ac:dyDescent="0.2">
      <c r="B36" s="12">
        <v>2027</v>
      </c>
      <c r="C36" s="11">
        <v>0.96</v>
      </c>
    </row>
    <row r="37" spans="2:3" x14ac:dyDescent="0.2">
      <c r="B37" s="12">
        <v>2028</v>
      </c>
      <c r="C37" s="11">
        <v>0.94</v>
      </c>
    </row>
    <row r="38" spans="2:3" x14ac:dyDescent="0.2">
      <c r="B38" s="12">
        <v>2029</v>
      </c>
      <c r="C38" s="11">
        <v>0.93</v>
      </c>
    </row>
    <row r="39" spans="2:3" x14ac:dyDescent="0.2">
      <c r="B39" s="12">
        <v>2030</v>
      </c>
      <c r="C39" s="11">
        <v>0.92</v>
      </c>
    </row>
    <row r="40" spans="2:3" x14ac:dyDescent="0.2">
      <c r="B40" s="12">
        <v>2031</v>
      </c>
      <c r="C40" s="11">
        <v>0.91</v>
      </c>
    </row>
    <row r="41" spans="2:3" x14ac:dyDescent="0.2">
      <c r="B41" s="12">
        <v>2032</v>
      </c>
      <c r="C41" s="11">
        <v>0.9</v>
      </c>
    </row>
    <row r="42" spans="2:3" x14ac:dyDescent="0.2">
      <c r="B42" s="12">
        <v>2033</v>
      </c>
      <c r="C42" s="11">
        <v>0.89</v>
      </c>
    </row>
    <row r="43" spans="2:3" x14ac:dyDescent="0.2">
      <c r="B43" s="12">
        <v>2034</v>
      </c>
      <c r="C43" s="11">
        <v>0.88</v>
      </c>
    </row>
    <row r="44" spans="2:3" x14ac:dyDescent="0.2">
      <c r="B44" s="12">
        <v>2035</v>
      </c>
      <c r="C44" s="11">
        <v>0.87</v>
      </c>
    </row>
    <row r="45" spans="2:3" x14ac:dyDescent="0.2">
      <c r="B45" s="12">
        <v>2036</v>
      </c>
      <c r="C45" s="11">
        <v>0.86</v>
      </c>
    </row>
    <row r="46" spans="2:3" x14ac:dyDescent="0.2">
      <c r="B46" s="12">
        <v>2037</v>
      </c>
      <c r="C46" s="11">
        <v>0.85</v>
      </c>
    </row>
    <row r="47" spans="2:3" x14ac:dyDescent="0.2">
      <c r="B47" s="12">
        <v>2038</v>
      </c>
      <c r="C47" s="11">
        <v>0.84</v>
      </c>
    </row>
    <row r="48" spans="2:3" x14ac:dyDescent="0.2">
      <c r="B48" s="12">
        <v>2039</v>
      </c>
      <c r="C48" s="11">
        <v>0.83</v>
      </c>
    </row>
    <row r="49" spans="2:3" x14ac:dyDescent="0.2">
      <c r="B49" s="12">
        <v>2040</v>
      </c>
      <c r="C49" s="11">
        <v>0.82</v>
      </c>
    </row>
    <row r="50" spans="2:3" x14ac:dyDescent="0.2">
      <c r="B50" s="12">
        <v>2041</v>
      </c>
      <c r="C50" s="11">
        <v>0.81</v>
      </c>
    </row>
    <row r="51" spans="2:3" x14ac:dyDescent="0.2">
      <c r="B51" s="12">
        <v>2042</v>
      </c>
      <c r="C51" s="11">
        <v>0.8</v>
      </c>
    </row>
    <row r="52" spans="2:3" x14ac:dyDescent="0.2">
      <c r="B52" s="12">
        <v>2043</v>
      </c>
      <c r="C52" s="11">
        <v>0.79</v>
      </c>
    </row>
    <row r="53" spans="2:3" x14ac:dyDescent="0.2">
      <c r="B53" s="12">
        <v>2044</v>
      </c>
      <c r="C53" s="11">
        <v>0.77</v>
      </c>
    </row>
    <row r="54" spans="2:3" x14ac:dyDescent="0.2">
      <c r="B54" s="12">
        <v>2045</v>
      </c>
      <c r="C54" s="11">
        <v>0.76</v>
      </c>
    </row>
    <row r="55" spans="2:3" x14ac:dyDescent="0.2">
      <c r="B55" s="12">
        <v>2046</v>
      </c>
      <c r="C55" s="11">
        <v>0.75</v>
      </c>
    </row>
    <row r="56" spans="2:3" x14ac:dyDescent="0.2">
      <c r="B56" s="12">
        <v>2047</v>
      </c>
      <c r="C56" s="11">
        <v>0.74</v>
      </c>
    </row>
    <row r="57" spans="2:3" x14ac:dyDescent="0.2">
      <c r="B57" s="12">
        <v>2048</v>
      </c>
      <c r="C57" s="11">
        <v>0.73</v>
      </c>
    </row>
    <row r="58" spans="2:3" x14ac:dyDescent="0.2">
      <c r="B58" s="12">
        <v>2049</v>
      </c>
      <c r="C58" s="11">
        <v>0.72</v>
      </c>
    </row>
    <row r="59" spans="2:3" x14ac:dyDescent="0.2">
      <c r="B59" s="12">
        <v>2050</v>
      </c>
      <c r="C59" s="11">
        <v>0.71</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2024-08-06T07:00:00+00:00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C268135-9C79-4E6C-B3BE-71F9DB745B0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9CAFC29-AE05-48AA-A596-B3CAACDD7A02}">
  <ds:schemaRefs>
    <ds:schemaRef ds:uri="http://schemas.microsoft.com/sharepoint/v3/contenttype/forms"/>
  </ds:schemaRefs>
</ds:datastoreItem>
</file>

<file path=customXml/itemProps3.xml><?xml version="1.0" encoding="utf-8"?>
<ds:datastoreItem xmlns:ds="http://schemas.openxmlformats.org/officeDocument/2006/customXml" ds:itemID="{023F0105-3467-4045-AB06-7411BCEBD364}"/>
</file>

<file path=customXml/itemProps4.xml><?xml version="1.0" encoding="utf-8"?>
<ds:datastoreItem xmlns:ds="http://schemas.openxmlformats.org/officeDocument/2006/customXml" ds:itemID="{4EC76E9F-40BA-4CA6-81A0-CFF4CA0D8E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Summary</vt:lpstr>
      <vt:lpstr>Res-SC1</vt:lpstr>
      <vt:lpstr>Res-SC2</vt:lpstr>
      <vt:lpstr>Res-SC3</vt:lpstr>
      <vt:lpstr>Res-SC4</vt:lpstr>
      <vt:lpstr>Com</vt:lpstr>
      <vt:lpstr>Ind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Aquila Velonis</dc:creator>
  <cp:keywords/>
  <dc:description/>
  <cp:lastModifiedBy>Robert Earle</cp:lastModifiedBy>
  <cp:revision/>
  <dcterms:created xsi:type="dcterms:W3CDTF">2023-08-09T03:56:10Z</dcterms:created>
  <dcterms:modified xsi:type="dcterms:W3CDTF">2024-07-14T22:13:44Z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ies>
</file>