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shington\Avista 2020\Crane\"/>
    </mc:Choice>
  </mc:AlternateContent>
  <xr:revisionPtr revIDLastSave="0" documentId="13_ncr:1_{6B866417-E230-4AB5-A3B2-8DA4A06F04A6}" xr6:coauthVersionLast="46" xr6:coauthVersionMax="46" xr10:uidLastSave="{00000000-0000-0000-0000-000000000000}"/>
  <bookViews>
    <workbookView xWindow="-120" yWindow="-120" windowWidth="20730" windowHeight="11160" xr2:uid="{8C4AC239-EE2B-4205-9FA4-2D92580566E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I30" i="1"/>
  <c r="I29" i="1"/>
  <c r="I28" i="1"/>
  <c r="I27" i="1"/>
  <c r="I26" i="1"/>
  <c r="I25" i="1"/>
  <c r="I24" i="1"/>
  <c r="I23" i="1"/>
  <c r="I22" i="1"/>
  <c r="I21" i="1"/>
  <c r="I20" i="1"/>
  <c r="I17" i="1"/>
  <c r="I14" i="1"/>
  <c r="I13" i="1"/>
  <c r="I12" i="1"/>
  <c r="I11" i="1"/>
  <c r="I10" i="1"/>
  <c r="I9" i="1"/>
  <c r="I8" i="1"/>
  <c r="I6" i="1"/>
  <c r="I33" i="1" l="1"/>
  <c r="I37" i="1" s="1"/>
</calcChain>
</file>

<file path=xl/sharedStrings.xml><?xml version="1.0" encoding="utf-8"?>
<sst xmlns="http://schemas.openxmlformats.org/spreadsheetml/2006/main" count="33" uniqueCount="33">
  <si>
    <t>Results of Operation</t>
  </si>
  <si>
    <t>Working Capital</t>
  </si>
  <si>
    <t>Remove AMI Rate Base</t>
  </si>
  <si>
    <t>Restating Incentives</t>
  </si>
  <si>
    <t>Restate Debt Interest</t>
  </si>
  <si>
    <t>Restate AMA Rate Base to EOP</t>
  </si>
  <si>
    <t>2020 Large and Distinct</t>
  </si>
  <si>
    <t>2020 Programmatic</t>
  </si>
  <si>
    <t>2020 Mandatory &amp; Compliance</t>
  </si>
  <si>
    <t>2020 Short Lived</t>
  </si>
  <si>
    <t>AMI Capital</t>
  </si>
  <si>
    <t>Company Claim</t>
  </si>
  <si>
    <t>Deferred FIT</t>
  </si>
  <si>
    <t>IS/IT Expense</t>
  </si>
  <si>
    <t>ProForma ARAM DFIT</t>
  </si>
  <si>
    <t>Adjustments Due to Cost of Capital/Capital Structure:</t>
  </si>
  <si>
    <t>Adjustments Due to Company Corrections:</t>
  </si>
  <si>
    <t>Other Revenue Requirement Adjustments:</t>
  </si>
  <si>
    <t>Company</t>
  </si>
  <si>
    <t>Difference</t>
  </si>
  <si>
    <t>AVISTA UTILITIES</t>
  </si>
  <si>
    <t>Recommended</t>
  </si>
  <si>
    <t>Total Adjustments</t>
  </si>
  <si>
    <t>Recommended Base Revenue Increase</t>
  </si>
  <si>
    <t>SUMMARY OF RECOMMENDED GAS ADJUSTMENTS</t>
  </si>
  <si>
    <t>LEAP Deferral Amortization</t>
  </si>
  <si>
    <t>Restate 2019 ADIT</t>
  </si>
  <si>
    <t>Labor - Non-Executive Expense</t>
  </si>
  <si>
    <t>Employee Benefits Expense</t>
  </si>
  <si>
    <t>Insurance Expense</t>
  </si>
  <si>
    <t>Property Tax Expense</t>
  </si>
  <si>
    <t>2020 Customer At Center</t>
  </si>
  <si>
    <t>Exhibit ACC-8r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</si>
</sst>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/>
    <xf numFmtId="37" fontId="0" fillId="0" borderId="0" xfId="0" applyNumberFormat="1"/>
    <xf numFmtId="37" fontId="0" fillId="0" borderId="1" xfId="0" applyNumberFormat="1" applyBorder="1"/>
    <xf numFmtId="5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2" fillId="0" borderId="0" xfId="0" applyFont="1"/>
    <xf numFmtId="37" fontId="2" fillId="0" borderId="0" xfId="0" applyNumberFormat="1" applyFont="1"/>
    <xf numFmtId="2" fontId="2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37" fontId="3" fillId="0" borderId="1" xfId="0" applyNumberFormat="1" applyFont="1" applyBorder="1" applyAlignment="1">
      <alignment horizontal="center"/>
    </xf>
    <xf numFmtId="37" fontId="0" fillId="0" borderId="0" xfId="0" applyNumberFormat="1" applyBorder="1"/>
    <xf numFmtId="0" fontId="0" fillId="0" borderId="0" xfId="0" applyBorder="1"/>
    <xf numFmtId="5" fontId="0" fillId="0" borderId="0" xfId="0" applyNumberFormat="1" applyBorder="1"/>
    <xf numFmtId="5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7051B-6ABB-4D6D-8FCE-DDA58D63DE63}">
  <sheetPr>
    <pageSetUpPr fitToPage="1"/>
  </sheetPr>
  <dimension ref="A1:N41"/>
  <sheetViews>
    <sheetView tabSelected="1" workbookViewId="0">
      <selection activeCell="I2" sqref="I2"/>
    </sheetView>
  </sheetViews>
  <sheetFormatPr defaultRowHeight="15" x14ac:dyDescent="0.25"/>
  <cols>
    <col min="6" max="6" width="3.7109375" customWidth="1"/>
    <col min="7" max="9" width="14.7109375" customWidth="1"/>
    <col min="10" max="12" width="10.7109375" customWidth="1"/>
    <col min="13" max="13" width="9.7109375" customWidth="1"/>
    <col min="14" max="14" width="6.7109375" customWidth="1"/>
  </cols>
  <sheetData>
    <row r="1" spans="1:14" x14ac:dyDescent="0.25">
      <c r="A1" s="14" t="s">
        <v>20</v>
      </c>
      <c r="B1" s="14"/>
      <c r="C1" s="14"/>
      <c r="I1" s="4" t="s">
        <v>32</v>
      </c>
      <c r="J1" s="4"/>
      <c r="K1" s="4"/>
      <c r="L1" s="4"/>
    </row>
    <row r="2" spans="1:14" x14ac:dyDescent="0.25">
      <c r="A2" s="14"/>
    </row>
    <row r="3" spans="1:14" x14ac:dyDescent="0.25">
      <c r="A3" s="14" t="s">
        <v>24</v>
      </c>
      <c r="I3" s="3"/>
      <c r="J3" s="3"/>
      <c r="K3" s="3"/>
      <c r="L3" s="3"/>
      <c r="M3" s="2"/>
      <c r="N3" s="1"/>
    </row>
    <row r="5" spans="1:14" x14ac:dyDescent="0.25">
      <c r="A5" s="11" t="s">
        <v>15</v>
      </c>
      <c r="B5" s="11"/>
      <c r="C5" s="11"/>
      <c r="D5" s="11"/>
      <c r="E5" s="11"/>
      <c r="F5" s="11"/>
      <c r="G5" s="15" t="s">
        <v>21</v>
      </c>
      <c r="H5" s="15" t="s">
        <v>18</v>
      </c>
      <c r="I5" s="16" t="s">
        <v>19</v>
      </c>
      <c r="J5" s="12"/>
      <c r="K5" s="12"/>
      <c r="L5" s="12"/>
      <c r="M5" s="5"/>
      <c r="N5" s="1"/>
    </row>
    <row r="6" spans="1:14" x14ac:dyDescent="0.25">
      <c r="A6" s="8">
        <v>1</v>
      </c>
      <c r="B6" t="s">
        <v>0</v>
      </c>
      <c r="G6" s="7">
        <v>4798</v>
      </c>
      <c r="H6" s="7">
        <v>7528</v>
      </c>
      <c r="I6" s="7">
        <f t="shared" ref="I6:I31" si="0">+G6-H6</f>
        <v>-2730</v>
      </c>
      <c r="J6" s="7"/>
      <c r="N6" s="1"/>
    </row>
    <row r="7" spans="1:14" x14ac:dyDescent="0.25">
      <c r="G7" s="5"/>
      <c r="H7" s="5"/>
      <c r="I7" s="5"/>
      <c r="J7" s="4"/>
      <c r="N7" s="1"/>
    </row>
    <row r="8" spans="1:14" x14ac:dyDescent="0.25">
      <c r="A8" s="8">
        <v>1.01</v>
      </c>
      <c r="B8" t="s">
        <v>12</v>
      </c>
      <c r="G8" s="5">
        <v>-84</v>
      </c>
      <c r="H8" s="5">
        <v>-91</v>
      </c>
      <c r="I8" s="5">
        <f t="shared" si="0"/>
        <v>7</v>
      </c>
      <c r="J8" s="7"/>
      <c r="N8" s="1"/>
    </row>
    <row r="9" spans="1:14" x14ac:dyDescent="0.25">
      <c r="A9" s="8">
        <v>1.03</v>
      </c>
      <c r="B9" t="s">
        <v>1</v>
      </c>
      <c r="G9" s="5">
        <v>-97</v>
      </c>
      <c r="H9" s="5">
        <v>-105</v>
      </c>
      <c r="I9" s="5">
        <f t="shared" si="0"/>
        <v>8</v>
      </c>
      <c r="J9" s="7"/>
      <c r="N9" s="1"/>
    </row>
    <row r="10" spans="1:14" x14ac:dyDescent="0.25">
      <c r="A10" s="8">
        <v>1.04</v>
      </c>
      <c r="B10" t="s">
        <v>2</v>
      </c>
      <c r="G10" s="5">
        <v>-1555</v>
      </c>
      <c r="H10" s="5">
        <v>-1683</v>
      </c>
      <c r="I10" s="5">
        <f t="shared" si="0"/>
        <v>128</v>
      </c>
      <c r="J10" s="7"/>
      <c r="N10" s="1"/>
    </row>
    <row r="11" spans="1:14" x14ac:dyDescent="0.25">
      <c r="A11" s="8">
        <v>2.14</v>
      </c>
      <c r="B11" t="s">
        <v>4</v>
      </c>
      <c r="G11" s="5">
        <v>206</v>
      </c>
      <c r="H11" s="5">
        <v>294</v>
      </c>
      <c r="I11" s="5">
        <f t="shared" si="0"/>
        <v>-88</v>
      </c>
      <c r="J11" s="7"/>
      <c r="N11" s="1"/>
    </row>
    <row r="12" spans="1:14" x14ac:dyDescent="0.25">
      <c r="A12" s="9">
        <v>2.15</v>
      </c>
      <c r="B12" t="s">
        <v>5</v>
      </c>
      <c r="G12" s="5">
        <v>802</v>
      </c>
      <c r="H12" s="5">
        <v>890</v>
      </c>
      <c r="I12" s="5">
        <f t="shared" si="0"/>
        <v>-88</v>
      </c>
      <c r="J12" s="7"/>
      <c r="N12" s="1"/>
    </row>
    <row r="13" spans="1:14" x14ac:dyDescent="0.25">
      <c r="A13" s="10">
        <v>3.17</v>
      </c>
      <c r="B13" t="s">
        <v>25</v>
      </c>
      <c r="G13" s="5">
        <v>1286</v>
      </c>
      <c r="H13" s="5">
        <v>1259</v>
      </c>
      <c r="I13" s="5">
        <f t="shared" si="0"/>
        <v>27</v>
      </c>
      <c r="J13" s="7"/>
      <c r="N13" s="1"/>
    </row>
    <row r="14" spans="1:14" x14ac:dyDescent="0.25">
      <c r="A14" s="8">
        <v>3.21</v>
      </c>
      <c r="B14" t="s">
        <v>26</v>
      </c>
      <c r="G14" s="5">
        <v>-1287</v>
      </c>
      <c r="H14" s="5">
        <v>-1393</v>
      </c>
      <c r="I14" s="5">
        <f t="shared" si="0"/>
        <v>106</v>
      </c>
      <c r="J14" s="7"/>
      <c r="N14" s="1"/>
    </row>
    <row r="15" spans="1:14" x14ac:dyDescent="0.25">
      <c r="G15" s="5"/>
      <c r="H15" s="5"/>
      <c r="I15" s="5"/>
      <c r="J15" s="7"/>
    </row>
    <row r="16" spans="1:14" x14ac:dyDescent="0.25">
      <c r="A16" s="13" t="s">
        <v>16</v>
      </c>
      <c r="G16" s="5"/>
      <c r="H16" s="5"/>
      <c r="I16" s="5"/>
      <c r="J16" s="7"/>
      <c r="N16" s="1"/>
    </row>
    <row r="17" spans="1:14" x14ac:dyDescent="0.25">
      <c r="A17" s="8">
        <v>3.03</v>
      </c>
      <c r="B17" t="s">
        <v>14</v>
      </c>
      <c r="G17" s="5">
        <v>-7</v>
      </c>
      <c r="H17" s="5">
        <v>54</v>
      </c>
      <c r="I17" s="5">
        <f t="shared" si="0"/>
        <v>-61</v>
      </c>
      <c r="J17" s="7"/>
    </row>
    <row r="18" spans="1:14" x14ac:dyDescent="0.25">
      <c r="G18" s="5"/>
      <c r="H18" s="5"/>
      <c r="I18" s="5"/>
      <c r="J18" s="7"/>
    </row>
    <row r="19" spans="1:14" x14ac:dyDescent="0.25">
      <c r="A19" s="11" t="s">
        <v>17</v>
      </c>
      <c r="G19" s="5"/>
      <c r="H19" s="5"/>
      <c r="I19" s="5"/>
      <c r="J19" s="7"/>
    </row>
    <row r="20" spans="1:14" x14ac:dyDescent="0.25">
      <c r="A20" s="8">
        <v>2.13</v>
      </c>
      <c r="B20" t="s">
        <v>3</v>
      </c>
      <c r="G20" s="5">
        <v>-388</v>
      </c>
      <c r="H20" s="5">
        <v>229</v>
      </c>
      <c r="I20" s="5">
        <f t="shared" si="0"/>
        <v>-617</v>
      </c>
      <c r="J20" s="7"/>
      <c r="N20" s="1"/>
    </row>
    <row r="21" spans="1:14" x14ac:dyDescent="0.25">
      <c r="A21" s="8">
        <v>3.04</v>
      </c>
      <c r="B21" t="s">
        <v>27</v>
      </c>
      <c r="G21" s="5">
        <v>550</v>
      </c>
      <c r="H21" s="5">
        <v>1022</v>
      </c>
      <c r="I21" s="5">
        <f t="shared" si="0"/>
        <v>-472</v>
      </c>
      <c r="J21" s="7"/>
      <c r="N21" s="1"/>
    </row>
    <row r="22" spans="1:14" x14ac:dyDescent="0.25">
      <c r="A22" s="8">
        <v>3.06</v>
      </c>
      <c r="B22" t="s">
        <v>28</v>
      </c>
      <c r="G22" s="5">
        <v>389</v>
      </c>
      <c r="H22" s="5">
        <v>357</v>
      </c>
      <c r="I22" s="5">
        <f t="shared" si="0"/>
        <v>32</v>
      </c>
      <c r="J22" s="7"/>
      <c r="N22" s="1"/>
    </row>
    <row r="23" spans="1:14" x14ac:dyDescent="0.25">
      <c r="A23" s="8">
        <v>3.07</v>
      </c>
      <c r="B23" t="s">
        <v>29</v>
      </c>
      <c r="G23" s="5">
        <v>573</v>
      </c>
      <c r="H23" s="5">
        <v>1128</v>
      </c>
      <c r="I23" s="5">
        <f t="shared" si="0"/>
        <v>-555</v>
      </c>
      <c r="J23" s="7"/>
      <c r="N23" s="1"/>
    </row>
    <row r="24" spans="1:14" x14ac:dyDescent="0.25">
      <c r="A24" s="8">
        <v>3.08</v>
      </c>
      <c r="B24" t="s">
        <v>13</v>
      </c>
      <c r="G24" s="5">
        <v>348</v>
      </c>
      <c r="H24" s="5">
        <v>653</v>
      </c>
      <c r="I24" s="5">
        <f t="shared" si="0"/>
        <v>-305</v>
      </c>
      <c r="J24" s="7"/>
    </row>
    <row r="25" spans="1:14" x14ac:dyDescent="0.25">
      <c r="A25" s="8">
        <v>3.09</v>
      </c>
      <c r="B25" t="s">
        <v>30</v>
      </c>
      <c r="G25" s="5">
        <v>268</v>
      </c>
      <c r="H25" s="5">
        <v>484</v>
      </c>
      <c r="I25" s="5">
        <f t="shared" si="0"/>
        <v>-216</v>
      </c>
      <c r="J25" s="7"/>
      <c r="N25" s="1"/>
    </row>
    <row r="26" spans="1:14" x14ac:dyDescent="0.25">
      <c r="A26" s="8">
        <v>3.11</v>
      </c>
      <c r="B26" t="s">
        <v>31</v>
      </c>
      <c r="G26" s="5">
        <v>868</v>
      </c>
      <c r="H26" s="5">
        <v>871</v>
      </c>
      <c r="I26" s="5">
        <f t="shared" si="0"/>
        <v>-3</v>
      </c>
      <c r="J26" s="7"/>
      <c r="N26" s="1"/>
    </row>
    <row r="27" spans="1:14" x14ac:dyDescent="0.25">
      <c r="A27" s="8">
        <v>3.12</v>
      </c>
      <c r="B27" t="s">
        <v>6</v>
      </c>
      <c r="G27" s="5">
        <v>736</v>
      </c>
      <c r="H27" s="5">
        <v>853</v>
      </c>
      <c r="I27" s="5">
        <f t="shared" si="0"/>
        <v>-117</v>
      </c>
      <c r="J27" s="7"/>
      <c r="N27" s="1"/>
    </row>
    <row r="28" spans="1:14" x14ac:dyDescent="0.25">
      <c r="A28" s="8">
        <v>3.13</v>
      </c>
      <c r="B28" t="s">
        <v>7</v>
      </c>
      <c r="G28" s="5">
        <v>711</v>
      </c>
      <c r="H28" s="5">
        <v>897</v>
      </c>
      <c r="I28" s="5">
        <f t="shared" si="0"/>
        <v>-186</v>
      </c>
      <c r="J28" s="7"/>
      <c r="N28" s="1"/>
    </row>
    <row r="29" spans="1:14" x14ac:dyDescent="0.25">
      <c r="A29" s="8">
        <v>3.14</v>
      </c>
      <c r="B29" t="s">
        <v>8</v>
      </c>
      <c r="G29" s="5">
        <v>1094</v>
      </c>
      <c r="H29" s="5">
        <v>1489</v>
      </c>
      <c r="I29" s="5">
        <f t="shared" si="0"/>
        <v>-395</v>
      </c>
      <c r="J29" s="7"/>
      <c r="N29" s="1"/>
    </row>
    <row r="30" spans="1:14" x14ac:dyDescent="0.25">
      <c r="A30" s="8">
        <v>3.15</v>
      </c>
      <c r="B30" t="s">
        <v>9</v>
      </c>
      <c r="G30" s="5">
        <v>833</v>
      </c>
      <c r="H30" s="5">
        <v>983</v>
      </c>
      <c r="I30" s="5">
        <f t="shared" si="0"/>
        <v>-150</v>
      </c>
      <c r="J30" s="7"/>
      <c r="N30" s="1"/>
    </row>
    <row r="31" spans="1:14" x14ac:dyDescent="0.25">
      <c r="A31" s="8">
        <v>3.16</v>
      </c>
      <c r="B31" t="s">
        <v>10</v>
      </c>
      <c r="G31" s="6">
        <v>4141</v>
      </c>
      <c r="H31" s="6">
        <v>6861</v>
      </c>
      <c r="I31" s="6">
        <f t="shared" si="0"/>
        <v>-2720</v>
      </c>
      <c r="J31" s="7"/>
      <c r="N31" s="1"/>
    </row>
    <row r="32" spans="1:14" x14ac:dyDescent="0.25">
      <c r="A32" s="10"/>
      <c r="G32" s="5"/>
      <c r="H32" s="5"/>
      <c r="I32" s="5"/>
      <c r="J32" s="7"/>
      <c r="N32" s="1"/>
    </row>
    <row r="33" spans="1:10" x14ac:dyDescent="0.25">
      <c r="B33" s="4" t="s">
        <v>22</v>
      </c>
      <c r="C33" s="4"/>
      <c r="D33" s="4"/>
      <c r="E33" s="4"/>
      <c r="F33" s="4"/>
      <c r="G33" s="5"/>
      <c r="H33" s="5"/>
      <c r="I33" s="7">
        <f>SUM(I6:I31)</f>
        <v>-8395</v>
      </c>
    </row>
    <row r="34" spans="1:10" x14ac:dyDescent="0.25">
      <c r="G34" s="7"/>
      <c r="H34" s="7"/>
      <c r="J34" s="7"/>
    </row>
    <row r="35" spans="1:10" x14ac:dyDescent="0.25">
      <c r="A35" s="8"/>
      <c r="B35" t="s">
        <v>11</v>
      </c>
      <c r="G35" s="18"/>
      <c r="H35" s="18"/>
      <c r="I35" s="6">
        <v>12790</v>
      </c>
    </row>
    <row r="36" spans="1:10" x14ac:dyDescent="0.25">
      <c r="F36" s="18"/>
      <c r="G36" s="17"/>
      <c r="H36" s="17"/>
      <c r="J36" s="17"/>
    </row>
    <row r="37" spans="1:10" ht="17.25" x14ac:dyDescent="0.4">
      <c r="A37" s="8"/>
      <c r="B37" t="s">
        <v>23</v>
      </c>
      <c r="F37" s="18"/>
      <c r="G37" s="19"/>
      <c r="H37" s="19"/>
      <c r="I37" s="20">
        <f>+I33+I35</f>
        <v>4395</v>
      </c>
      <c r="J37" s="7"/>
    </row>
    <row r="38" spans="1:10" x14ac:dyDescent="0.25">
      <c r="A38" s="8"/>
      <c r="F38" s="18"/>
      <c r="G38" s="18"/>
      <c r="H38" s="18"/>
    </row>
    <row r="39" spans="1:10" x14ac:dyDescent="0.25">
      <c r="A39" s="8"/>
    </row>
    <row r="40" spans="1:10" x14ac:dyDescent="0.25">
      <c r="A40" s="8"/>
    </row>
    <row r="41" spans="1:10" x14ac:dyDescent="0.25">
      <c r="A41" s="8"/>
    </row>
  </sheetData>
  <pageMargins left="0.7" right="0.7" top="0.75" bottom="0.75" header="0.3" footer="0.3"/>
  <pageSetup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Date1 xmlns="dc463f71-b30c-4ab2-9473-d307f9d35888">2021-05-24T07:00:00+00:00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8FC0198-7A54-4B31-84BB-3FF5C415DD4B}"/>
</file>

<file path=customXml/itemProps2.xml><?xml version="1.0" encoding="utf-8"?>
<ds:datastoreItem xmlns:ds="http://schemas.openxmlformats.org/officeDocument/2006/customXml" ds:itemID="{38F2624C-D134-4D19-8EEC-3C485F72A95C}"/>
</file>

<file path=customXml/itemProps3.xml><?xml version="1.0" encoding="utf-8"?>
<ds:datastoreItem xmlns:ds="http://schemas.openxmlformats.org/officeDocument/2006/customXml" ds:itemID="{1010CC44-B1A6-4D63-B7A0-B7962686791D}"/>
</file>

<file path=customXml/itemProps4.xml><?xml version="1.0" encoding="utf-8"?>
<ds:datastoreItem xmlns:ds="http://schemas.openxmlformats.org/officeDocument/2006/customXml" ds:itemID="{AC1C5420-E095-41A2-A576-45D804E53B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2021-04-22T13:05:31Z</cp:lastPrinted>
  <dcterms:created xsi:type="dcterms:W3CDTF">2019-07-11T21:31:37Z</dcterms:created>
  <dcterms:modified xsi:type="dcterms:W3CDTF">2021-05-19T19:49:56Z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