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7" i="1" l="1"/>
  <c r="L37" i="1"/>
  <c r="M35" i="1"/>
  <c r="L35" i="1"/>
  <c r="M33" i="1"/>
  <c r="L33" i="1"/>
  <c r="M31" i="1"/>
  <c r="L31" i="1"/>
  <c r="M29" i="1"/>
  <c r="L29" i="1"/>
  <c r="M27" i="1"/>
  <c r="M38" i="1" s="1"/>
  <c r="L27" i="1"/>
  <c r="L38" i="1" s="1"/>
  <c r="M20" i="1"/>
  <c r="L20" i="1"/>
  <c r="M18" i="1"/>
  <c r="L18" i="1"/>
  <c r="M16" i="1"/>
  <c r="L16" i="1"/>
  <c r="M14" i="1"/>
  <c r="L14" i="1"/>
  <c r="M12" i="1"/>
  <c r="L12" i="1"/>
  <c r="M9" i="1"/>
  <c r="M21" i="1" s="1"/>
  <c r="L9" i="1"/>
  <c r="L21" i="1" s="1"/>
</calcChain>
</file>

<file path=xl/sharedStrings.xml><?xml version="1.0" encoding="utf-8"?>
<sst xmlns="http://schemas.openxmlformats.org/spreadsheetml/2006/main" count="56" uniqueCount="42">
  <si>
    <t>Comparison of Rate Changes to Earned Returns  at PSE</t>
  </si>
  <si>
    <t>For 2005 through 2011</t>
  </si>
  <si>
    <t>Electric Rate Increases</t>
  </si>
  <si>
    <t>PSE Commission Basis Results of Operations</t>
  </si>
  <si>
    <t>Deviation from Authorized</t>
  </si>
  <si>
    <t xml:space="preserve">Docket </t>
  </si>
  <si>
    <t>Rates effective</t>
  </si>
  <si>
    <r>
      <t xml:space="preserve">Percent Rate Change </t>
    </r>
    <r>
      <rPr>
        <sz val="10"/>
        <color theme="1"/>
        <rFont val="Times New Roman"/>
        <family val="1"/>
      </rPr>
      <t>*1</t>
    </r>
  </si>
  <si>
    <t>Calendar Year</t>
  </si>
  <si>
    <t>Subsequent Commission Basis Report</t>
  </si>
  <si>
    <t>Achieved Return</t>
  </si>
  <si>
    <t>Granted Rate Of Return</t>
  </si>
  <si>
    <t>Achieved Equity Return</t>
  </si>
  <si>
    <t>Granted Equity Return</t>
  </si>
  <si>
    <t>Overall</t>
  </si>
  <si>
    <t>Equity</t>
  </si>
  <si>
    <t>UE-050870</t>
  </si>
  <si>
    <t>UE-060783</t>
  </si>
  <si>
    <t>UE-070825</t>
  </si>
  <si>
    <t>UE-060266</t>
  </si>
  <si>
    <t>UE-070565</t>
  </si>
  <si>
    <t>UE-080850</t>
  </si>
  <si>
    <t>UE-072300</t>
  </si>
  <si>
    <t>UE-090674</t>
  </si>
  <si>
    <t>UE-100719</t>
  </si>
  <si>
    <t>UE-090704</t>
  </si>
  <si>
    <t>UE-110764</t>
  </si>
  <si>
    <t>UE-120608</t>
  </si>
  <si>
    <t>Average Earnings Shortfalls</t>
  </si>
  <si>
    <t>*1  Percent rate changes are at annual rates and not cumulative.  Some increases were in effect less than one year.</t>
  </si>
  <si>
    <t>Natural Gas Rate Increases</t>
  </si>
  <si>
    <t>UG-040640</t>
  </si>
  <si>
    <t>UG-070826</t>
  </si>
  <si>
    <t>UG-060267</t>
  </si>
  <si>
    <t>UG-080851</t>
  </si>
  <si>
    <t>UG-072301</t>
  </si>
  <si>
    <t>UG-090675</t>
  </si>
  <si>
    <t>UG-100720</t>
  </si>
  <si>
    <t>UG090705</t>
  </si>
  <si>
    <t>UG-110765</t>
  </si>
  <si>
    <t>UG-120609</t>
  </si>
  <si>
    <t>UE-040641/                  UE-032043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</si>
</sst>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0" fontId="2" fillId="0" borderId="0" xfId="2" applyNumberFormat="1" applyFont="1" applyBorder="1"/>
    <xf numFmtId="164" fontId="2" fillId="0" borderId="0" xfId="1" applyNumberFormat="1" applyFont="1" applyBorder="1"/>
    <xf numFmtId="164" fontId="2" fillId="0" borderId="0" xfId="0" applyNumberFormat="1" applyFont="1" applyBorder="1"/>
    <xf numFmtId="0" fontId="5" fillId="0" borderId="3" xfId="0" applyFont="1" applyBorder="1" applyAlignment="1">
      <alignment horizontal="right"/>
    </xf>
    <xf numFmtId="0" fontId="2" fillId="0" borderId="6" xfId="0" applyFont="1" applyBorder="1"/>
    <xf numFmtId="0" fontId="2" fillId="0" borderId="4" xfId="0" applyFont="1" applyBorder="1"/>
    <xf numFmtId="164" fontId="2" fillId="0" borderId="4" xfId="0" applyNumberFormat="1" applyFont="1" applyBorder="1"/>
    <xf numFmtId="10" fontId="2" fillId="0" borderId="4" xfId="2" applyNumberFormat="1" applyFont="1" applyBorder="1"/>
    <xf numFmtId="164" fontId="2" fillId="0" borderId="4" xfId="1" applyNumberFormat="1" applyFont="1" applyBorder="1"/>
    <xf numFmtId="0" fontId="0" fillId="0" borderId="0" xfId="0" applyBorder="1"/>
    <xf numFmtId="0" fontId="2" fillId="0" borderId="8" xfId="0" applyFont="1" applyBorder="1"/>
    <xf numFmtId="0" fontId="0" fillId="0" borderId="3" xfId="0" applyBorder="1"/>
    <xf numFmtId="0" fontId="0" fillId="0" borderId="5" xfId="0" applyBorder="1"/>
    <xf numFmtId="1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10" fontId="0" fillId="0" borderId="0" xfId="2" applyNumberFormat="1" applyFont="1" applyBorder="1"/>
    <xf numFmtId="0" fontId="0" fillId="0" borderId="6" xfId="0" applyBorder="1"/>
    <xf numFmtId="0" fontId="0" fillId="0" borderId="4" xfId="0" applyBorder="1"/>
    <xf numFmtId="10" fontId="0" fillId="0" borderId="4" xfId="2" applyNumberFormat="1" applyFont="1" applyBorder="1"/>
    <xf numFmtId="0" fontId="0" fillId="0" borderId="7" xfId="0" applyBorder="1"/>
    <xf numFmtId="0" fontId="0" fillId="0" borderId="8" xfId="0" applyBorder="1"/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164" fontId="2" fillId="0" borderId="5" xfId="2" applyNumberFormat="1" applyFont="1" applyBorder="1"/>
    <xf numFmtId="164" fontId="2" fillId="0" borderId="5" xfId="0" applyNumberFormat="1" applyFont="1" applyBorder="1"/>
    <xf numFmtId="164" fontId="2" fillId="0" borderId="14" xfId="2" applyNumberFormat="1" applyFont="1" applyBorder="1"/>
    <xf numFmtId="0" fontId="2" fillId="0" borderId="7" xfId="0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Layout" topLeftCell="D1" zoomScaleNormal="100" workbookViewId="0">
      <selection activeCell="E40" sqref="E40"/>
    </sheetView>
  </sheetViews>
  <sheetFormatPr defaultRowHeight="15" x14ac:dyDescent="0.25"/>
  <cols>
    <col min="1" max="1" width="14.85546875" customWidth="1"/>
    <col min="2" max="2" width="14.42578125" bestFit="1" customWidth="1"/>
    <col min="3" max="3" width="15.85546875" bestFit="1" customWidth="1"/>
    <col min="4" max="4" width="2.85546875" customWidth="1"/>
    <col min="6" max="6" width="14.28515625" customWidth="1"/>
    <col min="7" max="7" width="11" customWidth="1"/>
    <col min="11" max="11" width="3.28515625" customWidth="1"/>
    <col min="12" max="12" width="11.140625" customWidth="1"/>
    <col min="13" max="13" width="13.42578125" customWidth="1"/>
  </cols>
  <sheetData>
    <row r="1" spans="1:13" ht="15.75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x14ac:dyDescent="0.25">
      <c r="A2" s="1"/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6.5" thickBot="1" x14ac:dyDescent="0.3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48" t="s">
        <v>2</v>
      </c>
      <c r="B4" s="49"/>
      <c r="C4" s="49"/>
      <c r="D4" s="2"/>
      <c r="E4" s="33"/>
      <c r="F4" s="33" t="s">
        <v>3</v>
      </c>
      <c r="G4" s="33"/>
      <c r="H4" s="33"/>
      <c r="I4" s="33"/>
      <c r="J4" s="33"/>
      <c r="K4" s="37"/>
      <c r="L4" s="49" t="s">
        <v>4</v>
      </c>
      <c r="M4" s="53"/>
    </row>
    <row r="5" spans="1:13" ht="47.25" x14ac:dyDescent="0.25">
      <c r="A5" s="36" t="s">
        <v>5</v>
      </c>
      <c r="B5" s="34" t="s">
        <v>6</v>
      </c>
      <c r="C5" s="35" t="s">
        <v>7</v>
      </c>
      <c r="D5" s="3"/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4"/>
      <c r="L5" s="5" t="s">
        <v>14</v>
      </c>
      <c r="M5" s="38" t="s">
        <v>15</v>
      </c>
    </row>
    <row r="6" spans="1:13" ht="15.75" x14ac:dyDescent="0.25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"/>
    </row>
    <row r="7" spans="1:13" ht="31.5" customHeight="1" x14ac:dyDescent="0.25">
      <c r="A7" s="47" t="s">
        <v>41</v>
      </c>
      <c r="B7" s="9">
        <v>38415</v>
      </c>
      <c r="C7" s="10">
        <v>3.9E-2</v>
      </c>
      <c r="D7" s="4"/>
      <c r="E7" s="4"/>
      <c r="F7" s="4"/>
      <c r="G7" s="4"/>
      <c r="H7" s="4"/>
      <c r="I7" s="4"/>
      <c r="J7" s="4"/>
      <c r="K7" s="4"/>
      <c r="L7" s="4"/>
      <c r="M7" s="6"/>
    </row>
    <row r="8" spans="1:13" ht="15.75" x14ac:dyDescent="0.25">
      <c r="A8" s="8" t="s">
        <v>16</v>
      </c>
      <c r="B8" s="9">
        <v>38657</v>
      </c>
      <c r="C8" s="10">
        <v>3.6499999999999998E-2</v>
      </c>
      <c r="D8" s="4"/>
      <c r="E8" s="4"/>
      <c r="F8" s="4"/>
      <c r="G8" s="4"/>
      <c r="H8" s="4"/>
      <c r="I8" s="4"/>
      <c r="J8" s="4"/>
      <c r="K8" s="4"/>
      <c r="L8" s="4"/>
      <c r="M8" s="6"/>
    </row>
    <row r="9" spans="1:13" ht="15.75" x14ac:dyDescent="0.25">
      <c r="A9" s="11" t="s">
        <v>17</v>
      </c>
      <c r="B9" s="9">
        <v>38899</v>
      </c>
      <c r="C9" s="10">
        <v>5.96E-2</v>
      </c>
      <c r="D9" s="4"/>
      <c r="E9" s="4">
        <v>2006</v>
      </c>
      <c r="F9" s="4" t="s">
        <v>18</v>
      </c>
      <c r="G9" s="12">
        <v>8.7800000000000003E-2</v>
      </c>
      <c r="H9" s="12">
        <v>8.4000000000000005E-2</v>
      </c>
      <c r="I9" s="12">
        <v>0.10299999999999999</v>
      </c>
      <c r="J9" s="12">
        <v>0.104</v>
      </c>
      <c r="K9" s="4"/>
      <c r="L9" s="13">
        <f>+G9-H9</f>
        <v>3.7999999999999978E-3</v>
      </c>
      <c r="M9" s="39">
        <f>+I9-J9</f>
        <v>-1.0000000000000009E-3</v>
      </c>
    </row>
    <row r="10" spans="1:13" ht="15.75" x14ac:dyDescent="0.25">
      <c r="A10" s="8"/>
      <c r="B10" s="4"/>
      <c r="C10" s="14"/>
      <c r="D10" s="4"/>
      <c r="E10" s="4"/>
      <c r="F10" s="4"/>
      <c r="G10" s="4"/>
      <c r="H10" s="4"/>
      <c r="I10" s="4"/>
      <c r="J10" s="4"/>
      <c r="K10" s="4"/>
      <c r="L10" s="14"/>
      <c r="M10" s="40"/>
    </row>
    <row r="11" spans="1:13" ht="15.75" x14ac:dyDescent="0.25">
      <c r="A11" s="8" t="s">
        <v>19</v>
      </c>
      <c r="B11" s="9">
        <v>39095</v>
      </c>
      <c r="C11" s="10">
        <v>-1.2999999999999999E-2</v>
      </c>
      <c r="D11" s="4"/>
      <c r="E11" s="4"/>
      <c r="F11" s="4"/>
      <c r="G11" s="4"/>
      <c r="H11" s="4"/>
      <c r="I11" s="4"/>
      <c r="J11" s="4"/>
      <c r="K11" s="4"/>
      <c r="L11" s="14"/>
      <c r="M11" s="40"/>
    </row>
    <row r="12" spans="1:13" ht="15.75" x14ac:dyDescent="0.25">
      <c r="A12" s="15" t="s">
        <v>20</v>
      </c>
      <c r="B12" s="9">
        <v>39303</v>
      </c>
      <c r="C12" s="10">
        <v>3.6700000000000003E-2</v>
      </c>
      <c r="D12" s="4"/>
      <c r="E12" s="4">
        <v>2007</v>
      </c>
      <c r="F12" s="4" t="s">
        <v>21</v>
      </c>
      <c r="G12" s="12">
        <v>8.1299999999999997E-2</v>
      </c>
      <c r="H12" s="12">
        <v>8.4000000000000005E-2</v>
      </c>
      <c r="I12" s="12">
        <v>9.8900000000000002E-2</v>
      </c>
      <c r="J12" s="12">
        <v>0.104</v>
      </c>
      <c r="K12" s="4"/>
      <c r="L12" s="13">
        <f>+G12-H12</f>
        <v>-2.7000000000000079E-3</v>
      </c>
      <c r="M12" s="39">
        <f>+I12-J12</f>
        <v>-5.0999999999999934E-3</v>
      </c>
    </row>
    <row r="13" spans="1:13" ht="15.75" x14ac:dyDescent="0.25">
      <c r="A13" s="8"/>
      <c r="B13" s="4"/>
      <c r="C13" s="14"/>
      <c r="D13" s="4"/>
      <c r="E13" s="4"/>
      <c r="F13" s="4"/>
      <c r="G13" s="4"/>
      <c r="H13" s="4"/>
      <c r="I13" s="4"/>
      <c r="J13" s="4"/>
      <c r="K13" s="4"/>
      <c r="L13" s="14"/>
      <c r="M13" s="40"/>
    </row>
    <row r="14" spans="1:13" ht="15.75" x14ac:dyDescent="0.25">
      <c r="A14" s="8" t="s">
        <v>22</v>
      </c>
      <c r="B14" s="9">
        <v>39753</v>
      </c>
      <c r="C14" s="10">
        <v>7.0900000000000005E-2</v>
      </c>
      <c r="D14" s="4"/>
      <c r="E14" s="4">
        <v>2008</v>
      </c>
      <c r="F14" s="4" t="s">
        <v>23</v>
      </c>
      <c r="G14" s="12">
        <v>6.3899999999999998E-2</v>
      </c>
      <c r="H14" s="12">
        <v>8.2500000000000004E-2</v>
      </c>
      <c r="I14" s="12">
        <v>5.9400000000000001E-2</v>
      </c>
      <c r="J14" s="12">
        <v>0.10150000000000001</v>
      </c>
      <c r="K14" s="4"/>
      <c r="L14" s="13">
        <f t="shared" ref="L14:L16" si="0">+G14-H14</f>
        <v>-1.8600000000000005E-2</v>
      </c>
      <c r="M14" s="39">
        <f t="shared" ref="M14:M16" si="1">+I14-J14</f>
        <v>-4.2100000000000005E-2</v>
      </c>
    </row>
    <row r="15" spans="1:13" ht="15.75" x14ac:dyDescent="0.25">
      <c r="A15" s="8"/>
      <c r="B15" s="9"/>
      <c r="C15" s="10"/>
      <c r="D15" s="4"/>
      <c r="E15" s="4"/>
      <c r="F15" s="4"/>
      <c r="G15" s="12"/>
      <c r="H15" s="12"/>
      <c r="I15" s="12"/>
      <c r="J15" s="12"/>
      <c r="K15" s="4"/>
      <c r="L15" s="13"/>
      <c r="M15" s="39"/>
    </row>
    <row r="16" spans="1:13" ht="15.75" x14ac:dyDescent="0.25">
      <c r="A16" s="8"/>
      <c r="B16" s="4"/>
      <c r="C16" s="14"/>
      <c r="D16" s="4"/>
      <c r="E16" s="4">
        <v>2009</v>
      </c>
      <c r="F16" s="4" t="s">
        <v>24</v>
      </c>
      <c r="G16" s="12">
        <v>6.1100000000000002E-2</v>
      </c>
      <c r="H16" s="12">
        <v>8.2500000000000004E-2</v>
      </c>
      <c r="I16" s="12">
        <v>5.6300000000000003E-2</v>
      </c>
      <c r="J16" s="12">
        <v>0.10150000000000001</v>
      </c>
      <c r="K16" s="4"/>
      <c r="L16" s="13">
        <f t="shared" si="0"/>
        <v>-2.1400000000000002E-2</v>
      </c>
      <c r="M16" s="39">
        <f t="shared" si="1"/>
        <v>-4.5200000000000004E-2</v>
      </c>
    </row>
    <row r="17" spans="1:13" ht="15.75" x14ac:dyDescent="0.25">
      <c r="A17" s="8"/>
      <c r="B17" s="4"/>
      <c r="C17" s="14"/>
      <c r="D17" s="4"/>
      <c r="E17" s="4"/>
      <c r="F17" s="4"/>
      <c r="G17" s="4"/>
      <c r="H17" s="4"/>
      <c r="I17" s="4"/>
      <c r="J17" s="4"/>
      <c r="K17" s="4"/>
      <c r="L17" s="14"/>
      <c r="M17" s="40"/>
    </row>
    <row r="18" spans="1:13" ht="15.75" x14ac:dyDescent="0.25">
      <c r="A18" s="11" t="s">
        <v>25</v>
      </c>
      <c r="B18" s="9">
        <v>40299</v>
      </c>
      <c r="C18" s="10">
        <v>3.6999999999999998E-2</v>
      </c>
      <c r="D18" s="4"/>
      <c r="E18" s="4">
        <v>2010</v>
      </c>
      <c r="F18" s="4" t="s">
        <v>26</v>
      </c>
      <c r="G18" s="12">
        <v>6.0699999999999997E-2</v>
      </c>
      <c r="H18" s="12">
        <v>8.1000000000000003E-2</v>
      </c>
      <c r="I18" s="12">
        <v>5.57E-2</v>
      </c>
      <c r="J18" s="12">
        <v>0.10100000000000001</v>
      </c>
      <c r="K18" s="4"/>
      <c r="L18" s="13">
        <f t="shared" ref="L18:L20" si="2">+G18-H18</f>
        <v>-2.0300000000000006E-2</v>
      </c>
      <c r="M18" s="39">
        <f t="shared" ref="M18:M20" si="3">+I18-J18</f>
        <v>-4.5300000000000007E-2</v>
      </c>
    </row>
    <row r="19" spans="1:13" ht="15.75" x14ac:dyDescent="0.25">
      <c r="A19" s="11"/>
      <c r="B19" s="9"/>
      <c r="C19" s="10"/>
      <c r="D19" s="4"/>
      <c r="E19" s="4"/>
      <c r="F19" s="4"/>
      <c r="G19" s="12"/>
      <c r="H19" s="12"/>
      <c r="I19" s="12"/>
      <c r="J19" s="12"/>
      <c r="K19" s="4"/>
      <c r="L19" s="13"/>
      <c r="M19" s="39"/>
    </row>
    <row r="20" spans="1:13" ht="15.75" x14ac:dyDescent="0.25">
      <c r="A20" s="16"/>
      <c r="B20" s="17"/>
      <c r="C20" s="18"/>
      <c r="D20" s="4"/>
      <c r="E20" s="17">
        <v>2011</v>
      </c>
      <c r="F20" s="17" t="s">
        <v>27</v>
      </c>
      <c r="G20" s="19">
        <v>6.6199999999999995E-2</v>
      </c>
      <c r="H20" s="19">
        <v>8.14E-2</v>
      </c>
      <c r="I20" s="19">
        <v>6.9800000000000001E-2</v>
      </c>
      <c r="J20" s="19">
        <v>0.10100000000000001</v>
      </c>
      <c r="K20" s="4"/>
      <c r="L20" s="20">
        <f t="shared" si="2"/>
        <v>-1.5200000000000005E-2</v>
      </c>
      <c r="M20" s="41">
        <f t="shared" si="3"/>
        <v>-3.1200000000000006E-2</v>
      </c>
    </row>
    <row r="21" spans="1:13" ht="16.5" thickBot="1" x14ac:dyDescent="0.3">
      <c r="A21" s="42"/>
      <c r="B21" s="32"/>
      <c r="C21" s="32"/>
      <c r="D21" s="22"/>
      <c r="E21" s="22"/>
      <c r="F21" s="22" t="s">
        <v>28</v>
      </c>
      <c r="G21" s="22"/>
      <c r="H21" s="22"/>
      <c r="I21" s="22"/>
      <c r="J21" s="22"/>
      <c r="K21" s="22"/>
      <c r="L21" s="43">
        <f>AVERAGE(L9:L20)</f>
        <v>-1.2400000000000003E-2</v>
      </c>
      <c r="M21" s="44">
        <f>AVERAGE(M9:M20)</f>
        <v>-2.8316666666666671E-2</v>
      </c>
    </row>
    <row r="23" spans="1:13" ht="15.75" thickBot="1" x14ac:dyDescent="0.3"/>
    <row r="24" spans="1:13" ht="15.75" x14ac:dyDescent="0.25">
      <c r="A24" s="48" t="s">
        <v>30</v>
      </c>
      <c r="B24" s="49"/>
      <c r="C24" s="49"/>
      <c r="D24" s="2"/>
      <c r="E24" s="2"/>
      <c r="F24" s="2" t="s">
        <v>3</v>
      </c>
      <c r="G24" s="2"/>
      <c r="H24" s="2"/>
      <c r="I24" s="2"/>
      <c r="J24" s="2"/>
      <c r="K24" s="51" t="s">
        <v>4</v>
      </c>
      <c r="L24" s="51"/>
      <c r="M24" s="52"/>
    </row>
    <row r="25" spans="1:13" ht="47.25" x14ac:dyDescent="0.25">
      <c r="A25" s="36" t="s">
        <v>5</v>
      </c>
      <c r="B25" s="34" t="s">
        <v>6</v>
      </c>
      <c r="C25" s="35" t="s">
        <v>7</v>
      </c>
      <c r="D25" s="3"/>
      <c r="E25" s="35" t="s">
        <v>8</v>
      </c>
      <c r="F25" s="35" t="s">
        <v>9</v>
      </c>
      <c r="G25" s="35" t="s">
        <v>10</v>
      </c>
      <c r="H25" s="35" t="s">
        <v>11</v>
      </c>
      <c r="I25" s="35" t="s">
        <v>12</v>
      </c>
      <c r="J25" s="35" t="s">
        <v>13</v>
      </c>
      <c r="K25" s="4"/>
      <c r="L25" s="34" t="s">
        <v>14</v>
      </c>
      <c r="M25" s="45" t="s">
        <v>15</v>
      </c>
    </row>
    <row r="26" spans="1:13" x14ac:dyDescent="0.25">
      <c r="A26" s="23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4"/>
    </row>
    <row r="27" spans="1:13" ht="15.75" x14ac:dyDescent="0.25">
      <c r="A27" s="46" t="s">
        <v>31</v>
      </c>
      <c r="B27" s="25">
        <v>38415</v>
      </c>
      <c r="C27" s="26">
        <v>3.2000000000000001E-2</v>
      </c>
      <c r="D27" s="21"/>
      <c r="E27" s="21">
        <v>2006</v>
      </c>
      <c r="F27" s="21" t="s">
        <v>32</v>
      </c>
      <c r="G27" s="27">
        <v>7.2099999999999997E-2</v>
      </c>
      <c r="H27" s="27">
        <v>8.4000000000000005E-2</v>
      </c>
      <c r="I27" s="27">
        <v>0.10299999999999999</v>
      </c>
      <c r="J27" s="27">
        <v>0.104</v>
      </c>
      <c r="K27" s="21"/>
      <c r="L27" s="13">
        <f t="shared" ref="L27" si="4">+G27-H27</f>
        <v>-1.1900000000000008E-2</v>
      </c>
      <c r="M27" s="39">
        <f t="shared" ref="M27" si="5">+I27-J27</f>
        <v>-1.0000000000000009E-3</v>
      </c>
    </row>
    <row r="28" spans="1:13" x14ac:dyDescent="0.25">
      <c r="A28" s="46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4"/>
    </row>
    <row r="29" spans="1:13" ht="15.75" x14ac:dyDescent="0.25">
      <c r="A29" s="46" t="s">
        <v>33</v>
      </c>
      <c r="B29" s="25">
        <v>39095</v>
      </c>
      <c r="C29" s="26">
        <v>3.1E-2</v>
      </c>
      <c r="D29" s="21"/>
      <c r="E29" s="21">
        <v>2007</v>
      </c>
      <c r="F29" s="21" t="s">
        <v>34</v>
      </c>
      <c r="G29" s="27">
        <v>7.3400000000000007E-2</v>
      </c>
      <c r="H29" s="27">
        <v>8.4000000000000005E-2</v>
      </c>
      <c r="I29" s="27">
        <v>9.8900000000000002E-2</v>
      </c>
      <c r="J29" s="27">
        <v>0.104</v>
      </c>
      <c r="K29" s="21"/>
      <c r="L29" s="13">
        <f t="shared" ref="L29" si="6">+G29-H29</f>
        <v>-1.0599999999999998E-2</v>
      </c>
      <c r="M29" s="39">
        <f t="shared" ref="M29" si="7">+I29-J29</f>
        <v>-5.0999999999999934E-3</v>
      </c>
    </row>
    <row r="30" spans="1:13" x14ac:dyDescent="0.25">
      <c r="A30" s="4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4"/>
    </row>
    <row r="31" spans="1:13" ht="15.75" x14ac:dyDescent="0.25">
      <c r="A31" s="46" t="s">
        <v>35</v>
      </c>
      <c r="B31" s="25">
        <v>39753</v>
      </c>
      <c r="C31" s="26">
        <v>4.5999999999999999E-2</v>
      </c>
      <c r="D31" s="21"/>
      <c r="E31" s="21">
        <v>2008</v>
      </c>
      <c r="F31" s="21" t="s">
        <v>36</v>
      </c>
      <c r="G31" s="27">
        <v>6.5199999999999994E-2</v>
      </c>
      <c r="H31" s="27">
        <v>8.2500000000000004E-2</v>
      </c>
      <c r="I31" s="27">
        <v>5.9400000000000001E-2</v>
      </c>
      <c r="J31" s="27">
        <v>0.10150000000000001</v>
      </c>
      <c r="K31" s="21"/>
      <c r="L31" s="13">
        <f t="shared" ref="L31:L37" si="8">+G31-H31</f>
        <v>-1.730000000000001E-2</v>
      </c>
      <c r="M31" s="39">
        <f t="shared" ref="M31:M37" si="9">+I31-J31</f>
        <v>-4.2100000000000005E-2</v>
      </c>
    </row>
    <row r="32" spans="1:13" ht="15.75" x14ac:dyDescent="0.25">
      <c r="A32" s="46"/>
      <c r="B32" s="25"/>
      <c r="C32" s="26"/>
      <c r="D32" s="21"/>
      <c r="E32" s="21"/>
      <c r="F32" s="21"/>
      <c r="G32" s="27"/>
      <c r="H32" s="27"/>
      <c r="I32" s="27"/>
      <c r="J32" s="27"/>
      <c r="K32" s="21"/>
      <c r="L32" s="13"/>
      <c r="M32" s="39"/>
    </row>
    <row r="33" spans="1:13" ht="15.75" x14ac:dyDescent="0.25">
      <c r="A33" s="46"/>
      <c r="B33" s="21"/>
      <c r="C33" s="21"/>
      <c r="D33" s="21"/>
      <c r="E33" s="21">
        <v>2009</v>
      </c>
      <c r="F33" s="21" t="s">
        <v>37</v>
      </c>
      <c r="G33" s="27">
        <v>6.0999999999999999E-2</v>
      </c>
      <c r="H33" s="27">
        <v>8.2500000000000004E-2</v>
      </c>
      <c r="I33" s="27">
        <v>5.6300000000000003E-2</v>
      </c>
      <c r="J33" s="27">
        <v>0.10150000000000001</v>
      </c>
      <c r="K33" s="21"/>
      <c r="L33" s="13">
        <f t="shared" si="8"/>
        <v>-2.1500000000000005E-2</v>
      </c>
      <c r="M33" s="39">
        <f t="shared" si="9"/>
        <v>-4.5200000000000004E-2</v>
      </c>
    </row>
    <row r="34" spans="1:13" ht="15.75" x14ac:dyDescent="0.25">
      <c r="A34" s="46"/>
      <c r="B34" s="21"/>
      <c r="C34" s="21"/>
      <c r="D34" s="21"/>
      <c r="E34" s="21"/>
      <c r="F34" s="21"/>
      <c r="G34" s="27"/>
      <c r="H34" s="27"/>
      <c r="I34" s="27"/>
      <c r="J34" s="27"/>
      <c r="K34" s="21"/>
      <c r="L34" s="13"/>
      <c r="M34" s="39"/>
    </row>
    <row r="35" spans="1:13" ht="15.75" x14ac:dyDescent="0.25">
      <c r="A35" s="46" t="s">
        <v>38</v>
      </c>
      <c r="B35" s="25">
        <v>40299</v>
      </c>
      <c r="C35" s="26">
        <v>8.0000000000000002E-3</v>
      </c>
      <c r="D35" s="21"/>
      <c r="E35" s="21">
        <v>2010</v>
      </c>
      <c r="F35" s="21" t="s">
        <v>39</v>
      </c>
      <c r="G35" s="27">
        <v>6.2399999999999997E-2</v>
      </c>
      <c r="H35" s="27">
        <v>8.1000000000000003E-2</v>
      </c>
      <c r="I35" s="27">
        <v>5.57E-2</v>
      </c>
      <c r="J35" s="27">
        <v>0.10100000000000001</v>
      </c>
      <c r="K35" s="21"/>
      <c r="L35" s="13">
        <f t="shared" si="8"/>
        <v>-1.8600000000000005E-2</v>
      </c>
      <c r="M35" s="39">
        <f t="shared" si="9"/>
        <v>-4.5300000000000007E-2</v>
      </c>
    </row>
    <row r="36" spans="1:13" ht="15.75" x14ac:dyDescent="0.25">
      <c r="A36" s="46"/>
      <c r="B36" s="25"/>
      <c r="C36" s="26"/>
      <c r="D36" s="21"/>
      <c r="E36" s="21"/>
      <c r="F36" s="21"/>
      <c r="G36" s="27"/>
      <c r="H36" s="27"/>
      <c r="I36" s="27"/>
      <c r="J36" s="27"/>
      <c r="K36" s="21"/>
      <c r="L36" s="13"/>
      <c r="M36" s="39"/>
    </row>
    <row r="37" spans="1:13" ht="15.75" x14ac:dyDescent="0.25">
      <c r="A37" s="28"/>
      <c r="B37" s="29"/>
      <c r="C37" s="29"/>
      <c r="D37" s="21"/>
      <c r="E37" s="29">
        <v>2011</v>
      </c>
      <c r="F37" s="29" t="s">
        <v>40</v>
      </c>
      <c r="G37" s="30">
        <v>6.7799999999999999E-2</v>
      </c>
      <c r="H37" s="30">
        <v>8.14E-2</v>
      </c>
      <c r="I37" s="30">
        <v>7.2999999999999995E-2</v>
      </c>
      <c r="J37" s="30">
        <v>0.10100000000000001</v>
      </c>
      <c r="K37" s="21"/>
      <c r="L37" s="20">
        <f t="shared" si="8"/>
        <v>-1.3600000000000001E-2</v>
      </c>
      <c r="M37" s="41">
        <f t="shared" si="9"/>
        <v>-2.8000000000000011E-2</v>
      </c>
    </row>
    <row r="38" spans="1:13" ht="16.5" thickBot="1" x14ac:dyDescent="0.3">
      <c r="A38" s="31"/>
      <c r="B38" s="32"/>
      <c r="C38" s="32"/>
      <c r="D38" s="32"/>
      <c r="E38" s="32"/>
      <c r="F38" s="22" t="s">
        <v>28</v>
      </c>
      <c r="G38" s="32"/>
      <c r="H38" s="32"/>
      <c r="I38" s="32"/>
      <c r="J38" s="32"/>
      <c r="K38" s="32"/>
      <c r="L38" s="43">
        <f>AVERAGE(L25:L37)</f>
        <v>-1.5583333333333338E-2</v>
      </c>
      <c r="M38" s="44">
        <f>AVERAGE(M25:M37)</f>
        <v>-2.7783333333333337E-2</v>
      </c>
    </row>
    <row r="39" spans="1:13" x14ac:dyDescent="0.25">
      <c r="A39" s="23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39" customHeight="1" x14ac:dyDescent="0.25">
      <c r="A40" s="54" t="s">
        <v>29</v>
      </c>
      <c r="B40" s="55"/>
      <c r="C40" s="55"/>
      <c r="D40" s="55"/>
    </row>
  </sheetData>
  <mergeCells count="7">
    <mergeCell ref="A40:D40"/>
    <mergeCell ref="A4:C4"/>
    <mergeCell ref="A24:C24"/>
    <mergeCell ref="B1:M1"/>
    <mergeCell ref="B2:M2"/>
    <mergeCell ref="K24:M24"/>
    <mergeCell ref="L4:M4"/>
  </mergeCells>
  <pageMargins left="0.7" right="0.7" top="0.75" bottom="0.75" header="0.3" footer="0.3"/>
  <pageSetup scale="71" orientation="landscape" r:id="rId1"/>
  <headerFooter>
    <oddHeader>&amp;R&amp;"Times New Roman,Regular"&amp;10Exhibit No. ___ (TES-3)
Dockets UE-121373
Dockets UE-121697/UG-121705
Dockets UE-130137/UG-130138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2013-03-27T07:00:00+00:00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E06FFC-B6F7-4239-AD06-468F692BFA66}"/>
</file>

<file path=customXml/itemProps2.xml><?xml version="1.0" encoding="utf-8"?>
<ds:datastoreItem xmlns:ds="http://schemas.openxmlformats.org/officeDocument/2006/customXml" ds:itemID="{3FC36EF2-D609-404D-9186-9F16D4B7E683}"/>
</file>

<file path=customXml/itemProps3.xml><?xml version="1.0" encoding="utf-8"?>
<ds:datastoreItem xmlns:ds="http://schemas.openxmlformats.org/officeDocument/2006/customXml" ds:itemID="{6FDAD56C-435E-4A7A-B2CF-6B0133038036}"/>
</file>

<file path=customXml/itemProps4.xml><?xml version="1.0" encoding="utf-8"?>
<ds:datastoreItem xmlns:ds="http://schemas.openxmlformats.org/officeDocument/2006/customXml" ds:itemID="{7FA252F9-A492-4669-A46C-FCCF035FB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Krista Gross</cp:lastModifiedBy>
  <cp:lastPrinted>2013-03-27T17:25:45Z</cp:lastPrinted>
  <dcterms:created xsi:type="dcterms:W3CDTF">2013-03-26T23:46:41Z</dcterms:created>
  <dcterms:modified xsi:type="dcterms:W3CDTF">2013-03-27T17:26:45Z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