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9680" yWindow="90" windowWidth="19200" windowHeight="11100" tabRatio="900"/>
  </bookViews>
  <sheets>
    <sheet name="Page 8.1" sheetId="50" r:id="rId1"/>
    <sheet name="Page 8.1.1" sheetId="5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cct154SNPP">'[3]Functional Study'!$H$2034</definedName>
    <definedName name="Acct2281SO">'[3]Functional Study'!$H$2139</definedName>
    <definedName name="Acct2283SO">'[3]Functional Study'!$H$2147</definedName>
    <definedName name="Acct22841SE">'[3]Functional Study'!$H$2155</definedName>
    <definedName name="Acct228SO">'[3]Functional Study'!$H$2143</definedName>
    <definedName name="ACCT254SO">'[3]Functional Study'!$H$2151</definedName>
    <definedName name="Acct350">'[3]Functional Study'!$H$1583</definedName>
    <definedName name="Acct352">'[3]Functional Study'!$H$1590</definedName>
    <definedName name="Acct353">'[3]Functional Study'!$H$1596</definedName>
    <definedName name="Acct354">'[3]Functional Study'!$H$1602</definedName>
    <definedName name="Acct355">'[3]Functional Study'!$H$1608</definedName>
    <definedName name="Acct356">'[3]Functional Study'!$H$1614</definedName>
    <definedName name="Acct357">'[3]Functional Study'!$H$1620</definedName>
    <definedName name="Acct358">'[3]Functional Study'!$H$1626</definedName>
    <definedName name="Acct359">'[3]Functional Study'!$H$1632</definedName>
    <definedName name="Acct360">'[3]Functional Study'!$H$1652</definedName>
    <definedName name="Acct361">'[3]Functional Study'!$H$1658</definedName>
    <definedName name="Acct362">'[3]Functional Study'!$H$1664</definedName>
    <definedName name="Acct364">'[3]Functional Study'!$H$1675</definedName>
    <definedName name="Acct365">'[3]Functional Study'!$H$1682</definedName>
    <definedName name="Acct366">'[3]Functional Study'!$H$1689</definedName>
    <definedName name="Acct367">'[3]Functional Study'!$H$1696</definedName>
    <definedName name="Acct368">'[3]Functional Study'!$H$1702</definedName>
    <definedName name="Acct369">'[3]Functional Study'!$H$1709</definedName>
    <definedName name="Acct370">'[3]Functional Study'!$H$1720</definedName>
    <definedName name="Acct371">'[3]Functional Study'!$H$1727</definedName>
    <definedName name="Acct371___Demand__Primary">'[4]Functional Study'!$I$1518</definedName>
    <definedName name="Acct372">'[3]Functional Study'!$H$1734</definedName>
    <definedName name="Acct372A">'[3]Functional Study'!$H$1733</definedName>
    <definedName name="Acct372DP">'[3]Functional Study'!$H$1731</definedName>
    <definedName name="Acct372DS">'[3]Functional Study'!$H$1732</definedName>
    <definedName name="Acct373">'[3]Functional Study'!$H$1740</definedName>
    <definedName name="Acct447">'[3]Functional Study'!$H$288</definedName>
    <definedName name="Acct448">'[3]Functional Study'!$H$276</definedName>
    <definedName name="Acct448S">'[5]Func Study'!$H$274</definedName>
    <definedName name="Acct448SO">'[3]Functional Study'!$H$275</definedName>
    <definedName name="Acct450S">'[3]Functional Study'!$H$303</definedName>
    <definedName name="Acct451S">'[3]Functional Study'!$H$308</definedName>
    <definedName name="Acct454S">'[3]Functional Study'!$H$318</definedName>
    <definedName name="Acct456S">'[3]Functional Study'!$H$324</definedName>
    <definedName name="ACCT557CAGE">'[5]Func Study'!$H$683</definedName>
    <definedName name="Acct557CT">'[5]Func Study'!$H$681</definedName>
    <definedName name="Acct565">'[3]Functional Study'!$H$732</definedName>
    <definedName name="Acct580">'[3]Functional Study'!$H$779</definedName>
    <definedName name="Acct581">'[3]Functional Study'!$H$784</definedName>
    <definedName name="Acct582">'[3]Functional Study'!$H$789</definedName>
    <definedName name="Acct583">'[3]Functional Study'!$H$794</definedName>
    <definedName name="Acct584">'[3]Functional Study'!$H$799</definedName>
    <definedName name="Acct585">'[3]Functional Study'!$H$804</definedName>
    <definedName name="Acct586">'[3]Functional Study'!$H$809</definedName>
    <definedName name="Acct587">'[3]Functional Study'!$H$814</definedName>
    <definedName name="Acct588">'[3]Functional Study'!$H$819</definedName>
    <definedName name="Acct589">'[3]Functional Study'!$H$824</definedName>
    <definedName name="Acct590">'[3]Functional Study'!$H$829</definedName>
    <definedName name="Acct590DNPD">'[3]Functional Study'!$H$828</definedName>
    <definedName name="Acct590S">'[3]Functional Study'!$H$827</definedName>
    <definedName name="Acct591">'[3]Functional Study'!$H$834</definedName>
    <definedName name="Acct592">'[3]Functional Study'!$H$839</definedName>
    <definedName name="Acct593">'[3]Functional Study'!$H$844</definedName>
    <definedName name="Acct594">'[3]Functional Study'!$H$849</definedName>
    <definedName name="Acct595">'[3]Functional Study'!$H$854</definedName>
    <definedName name="Acct596">'[3]Functional Study'!$H$864</definedName>
    <definedName name="Acct597">'[3]Functional Study'!$H$869</definedName>
    <definedName name="Acct598">'[3]Functional Study'!$H$874</definedName>
    <definedName name="AcctAGA">'[3]Functional Study'!$H$297</definedName>
    <definedName name="AcctTable">[6]Variables!$AK$42:$AK$396</definedName>
    <definedName name="AcctTS0">'[3]Functional Study'!$H$1640</definedName>
    <definedName name="actualror">[7]WorkArea!$F$86</definedName>
    <definedName name="Adjs2avg">[8]Inputs!$L$255:'[8]Inputs'!$T$505</definedName>
    <definedName name="anscount" hidden="1">1</definedName>
    <definedName name="asa" hidden="1">{"Factors Pages 1-2",#N/A,FALSE,"Factors";"Factors Page 3",#N/A,FALSE,"Factors";"Factors Page 4",#N/A,FALSE,"Factors";"Factors Page 5",#N/A,FALSE,"Factors";"Factors Pages 8-27",#N/A,FALSE,"Factors"}</definedName>
    <definedName name="AverageFactors">[8]UTCR!$AC$22:$AQ$108</definedName>
    <definedName name="AverageInput">[8]Inputs!$F$3:$I$1722</definedName>
    <definedName name="AvgFactors">[9]Factors!$B$3:$P$99</definedName>
    <definedName name="Camas" hidden="1">{#N/A,#N/A,FALSE,"Summary";#N/A,#N/A,FALSE,"SmPlants";#N/A,#N/A,FALSE,"Utah";#N/A,#N/A,FALSE,"Idaho";#N/A,#N/A,FALSE,"Lewis River";#N/A,#N/A,FALSE,"NrthUmpq";#N/A,#N/A,FALSE,"KlamRog"}</definedName>
    <definedName name="cap">[10]Readings!$B$2</definedName>
    <definedName name="Cap_RR">[11]Generic_Model!$D$866:$BB$887</definedName>
    <definedName name="CapacityFactor">[12]Main!$G$45</definedName>
    <definedName name="CCG_Hier">OFFSET('[13]cost center'!$A$1,0,0,COUNTA('[13]cost center'!$A$1:$A$65536),COUNTA('[13]cost center'!$A$1:$IV$1))</definedName>
    <definedName name="cgf" hidden="1">{"PRINT",#N/A,TRUE,"APPA";"PRINT",#N/A,TRUE,"APS";"PRINT",#N/A,TRUE,"BHPL";"PRINT",#N/A,TRUE,"BHPL2";"PRINT",#N/A,TRUE,"CDWR";"PRINT",#N/A,TRUE,"EWEB";"PRINT",#N/A,TRUE,"LADWP";"PRINT",#N/A,TRUE,"NEVBASE"}</definedName>
    <definedName name="Classification">'[3]Functional Study'!$AG$252</definedName>
    <definedName name="combined1" hidden="1">{"YTD-Total",#N/A,TRUE,"Provision";"YTD-Utility",#N/A,TRUE,"Prov Utility";"YTD-NonUtility",#N/A,TRUE,"Prov NonUtility"}</definedName>
    <definedName name="Conversion">[14]Conversion!$A$2:$E$1253</definedName>
    <definedName name="COSFacVal">[5]Inputs!$R$5</definedName>
    <definedName name="customer">[15]PD!$B$5</definedName>
    <definedName name="dateTable">'[16]on off peak hours'!$C$15:$N$15</definedName>
    <definedName name="daysMonth">'[16]on off peak hours'!$C$3:$N$3</definedName>
    <definedName name="degradationcurve">'[11]Multipliers Input'!$R$6:$V$55</definedName>
    <definedName name="Demand">[3]Inputs!$D$8</definedName>
    <definedName name="Demand2">[3]Inputs!$D$10</definedName>
    <definedName name="Dis">'[5]Func Study'!$AB$250</definedName>
    <definedName name="DisFac">'[3]Functional Dist Factor Table'!$A$11:$G$25</definedName>
    <definedName name="DispatchSum">"GRID Thermal Generation!R2C1:R4C2"</definedName>
    <definedName name="DUDE" hidden="1">#REF!</definedName>
    <definedName name="enddate">[11]Main!$D$9</definedName>
    <definedName name="energy">[10]Readings!$B$3</definedName>
    <definedName name="Engy">[3]Inputs!$D$9</definedName>
    <definedName name="Engy2">[17]Inputs!$D$12</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actorck">'[3]COS Factor Table'!$P$15:$P$121</definedName>
    <definedName name="FactorMethod">[8]Variables!$AB$2</definedName>
    <definedName name="FactorType">[9]Variables!$AK$2:$AL$12</definedName>
    <definedName name="FactSum">'[3]COS Factor Table'!$A$14:$Y$121</definedName>
    <definedName name="foo" hidden="1">{#N/A,#N/A,FALSE,"Bgt";#N/A,#N/A,FALSE,"Act";#N/A,#N/A,FALSE,"Chrt Data";#N/A,#N/A,FALSE,"Bus Result";#N/A,#N/A,FALSE,"Main Charts";#N/A,#N/A,FALSE,"P&amp;L Ttl";#N/A,#N/A,FALSE,"P&amp;L C_Ttl";#N/A,#N/A,FALSE,"P&amp;L C_Oct";#N/A,#N/A,FALSE,"P&amp;L C_Sep";#N/A,#N/A,FALSE,"1996";#N/A,#N/A,FALSE,"Data"}</definedName>
    <definedName name="Franchise_Tax">[18]Variables!$H$25</definedName>
    <definedName name="friend" hidden="1">{"PRINT",#N/A,TRUE,"APPA";"PRINT",#N/A,TRUE,"APS";"PRINT",#N/A,TRUE,"BHPL";"PRINT",#N/A,TRUE,"BHPL2";"PRINT",#N/A,TRUE,"CDWR";"PRINT",#N/A,TRUE,"EWEB";"PRINT",#N/A,TRUE,"LADWP";"PRINT",#N/A,TRUE,"NEVBASE"}</definedName>
    <definedName name="Func">'[3]Functional Factor Table'!$A$9:$H$79</definedName>
    <definedName name="Function">'[3]Functional Study'!$AG$251</definedName>
    <definedName name="HolidayObserved">'[16]on off peak hours'!$C$21:$N$21</definedName>
    <definedName name="Holidays">'[16]on off peak hours'!$C$7:$N$7</definedName>
    <definedName name="HoursHoliday">'[16]on off peak hours'!$C$16:$N$20</definedName>
    <definedName name="HoursNoHoliday">'[16]on off peak hours'!$C$10:$N$13</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tem_Number">"GP Detail"</definedName>
    <definedName name="jjj">[19]Inputs!$N$18</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risdiction">[9]Variables!$AK$15</definedName>
    <definedName name="JurisNumber">[9]Variables!$AL$15</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[20]Variables!$B$7</definedName>
    <definedName name="limcount" hidden="1">1</definedName>
    <definedName name="LinkCos">'[3]Download JAM'!$P$4</definedName>
    <definedName name="ListOffset" hidden="1">1</definedName>
    <definedName name="Macro2">[21]!Macro2</definedName>
    <definedName name="Master" hidden="1">{#N/A,#N/A,FALSE,"Actual";#N/A,#N/A,FALSE,"Normalized";#N/A,#N/A,FALSE,"Electric Actual";#N/A,#N/A,FALSE,"Electric Normalized"}</definedName>
    <definedName name="Method">[22]Inputs!$C$6</definedName>
    <definedName name="mmm" hidden="1">{"PRINT",#N/A,TRUE,"APPA";"PRINT",#N/A,TRUE,"APS";"PRINT",#N/A,TRUE,"BHPL";"PRINT",#N/A,TRUE,"BHPL2";"PRINT",#N/A,TRUE,"CDWR";"PRINT",#N/A,TRUE,"EWEB";"PRINT",#N/A,TRUE,"LADWP";"PRINT",#N/A,TRUE,"NEVBASE"}</definedName>
    <definedName name="MO">[23]INPUT!$B$5</definedName>
    <definedName name="monthlist">[24]Table!$R$2:$S$13</definedName>
    <definedName name="monthtotals">'[24]WA SBC'!$D$40:$O$40</definedName>
    <definedName name="MTR_YR3">[25]Variables!$E$14</definedName>
    <definedName name="MW">[11]Main!$G$6</definedName>
    <definedName name="mwdegradation">[11]Main!$G$12</definedName>
    <definedName name="Net_to_Gross_Factor">[26]Inputs!$G$8</definedName>
    <definedName name="NewContract">[26]Inputs!$N$24</definedName>
    <definedName name="NPC">[27]Inputs!$N$18</definedName>
    <definedName name="OFPC_Date">[28]VDOC!$O$4</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'[7]Dist Misc'!$F$120</definedName>
    <definedName name="others" hidden="1">{"Factors Pages 1-2",#N/A,FALSE,"Factors";"Factors Page 3",#N/A,FALSE,"Factors";"Factors Page 4",#N/A,FALSE,"Factors";"Factors Page 5",#N/A,FALSE,"Factors";"Factors Pages 8-27",#N/A,FALSE,"Factors"}</definedName>
    <definedName name="PeakMethod">[22]Inputs!$T$5</definedName>
    <definedName name="Percent_Common">[18]Variables!$B$16</definedName>
    <definedName name="Period2">[3]Inputs!$C$5</definedName>
    <definedName name="pete" hidden="1">{#N/A,#N/A,FALSE,"Bgt";#N/A,#N/A,FALSE,"Act";#N/A,#N/A,FALSE,"Chrt Data";#N/A,#N/A,FALSE,"Bus Result";#N/A,#N/A,FALSE,"Main Charts";#N/A,#N/A,FALSE,"P&amp;L Ttl";#N/A,#N/A,FALSE,"P&amp;L C_Ttl";#N/A,#N/A,FALSE,"P&amp;L C_Oct";#N/A,#N/A,FALSE,"P&amp;L C_Sep";#N/A,#N/A,FALSE,"1996";#N/A,#N/A,FALSE,"Data"}</definedName>
    <definedName name="PricingInfo" hidden="1">[29]Inputs!#REF!</definedName>
    <definedName name="_xlnm.Print_Area" localSheetId="0">'Page 8.1'!$A$1:$J$59</definedName>
    <definedName name="_xlnm.Print_Area" localSheetId="1">'Page 8.1.1'!$A$1:$P$16</definedName>
    <definedName name="property_tax_ann">[11]Generic_Model!$D$713:$BB$716</definedName>
    <definedName name="PSATable">[30]Hermiston!$A$41:$E$56</definedName>
    <definedName name="Rates">[31]Codes!$A$1:$C$500</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Class">[31]Codes!$F$2:$G$10</definedName>
    <definedName name="RevenueSum">"GRID Thermal Revenue!R2C1:R4C2"</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ch25Split">[32]Inputs!$N$29</definedName>
    <definedName name="Schedule">[27]Inputs!$N$14</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PWS_WBID">"12F19027-1C25-43D5-BF1F-44D7E5A374C0"</definedName>
    <definedName name="ss" hidden="1">{"PRINT",#N/A,TRUE,"APPA";"PRINT",#N/A,TRUE,"APS";"PRINT",#N/A,TRUE,"BHPL";"PRINT",#N/A,TRUE,"BHPL2";"PRINT",#N/A,TRUE,"CDWR";"PRINT",#N/A,TRUE,"EWEB";"PRINT",#N/A,TRUE,"LADWP";"PRINT",#N/A,TRUE,"NEVBASE"}</definedName>
    <definedName name="standard1" hidden="1">{"YTD-Total",#N/A,FALSE,"Provision"}</definedName>
    <definedName name="startdate">[12]Lookups!$G$40</definedName>
    <definedName name="State">[3]Inputs!$C$4</definedName>
    <definedName name="TargetInc">[4]Inputs!$K$19</definedName>
    <definedName name="Targetror">[7]Variables!$I$38</definedName>
    <definedName name="TargetROR1">[33]Inputs!$G$30</definedName>
    <definedName name="TestPeriod">[5]Inputs!$C$5</definedName>
    <definedName name="TotalRateBase">'[3]G+T+D+R+M'!$H$58</definedName>
    <definedName name="TRANSM_2">[34]Transm2!$A$1:$M$461:'[34]10 Yr FC'!$M$47</definedName>
    <definedName name="UAcct103">'[3]Functional Study'!$AG$1568</definedName>
    <definedName name="UAcct105Dnpg">'[3]Functional Study'!$AG$1964</definedName>
    <definedName name="UAcct105S">'[3]Functional Study'!$AG$1959</definedName>
    <definedName name="UAcct105Seu">'[3]Functional Study'!$AG$1963</definedName>
    <definedName name="UAcct105Snppo">'[3]Functional Study'!$AG$1962</definedName>
    <definedName name="UAcct105Snpps">'[3]Functional Study'!$AG$1960</definedName>
    <definedName name="UAcct105Snpt">'[3]Functional Study'!$AG$1961</definedName>
    <definedName name="UAcct1081390">'[5]Func Study'!$AB$2451</definedName>
    <definedName name="UAcct1081390Rcl">'[3]Functional Study'!$AG$2406</definedName>
    <definedName name="UAcct1081390Sou">'[3]Functional Study'!$AG$2403</definedName>
    <definedName name="UAcct1081399">'[5]Func Study'!$AB$2459</definedName>
    <definedName name="UAcct1081399Rcl">'[3]Functional Study'!$AG$2414</definedName>
    <definedName name="UAcct1081399S">'[3]Functional Study'!$AG$2410</definedName>
    <definedName name="UAcct1081399Sep">'[3]Functional Study'!$AG$2411</definedName>
    <definedName name="UAcct108360">'[3]Functional Study'!$AG$2309</definedName>
    <definedName name="UAcct108361">'[3]Functional Study'!$AG$2313</definedName>
    <definedName name="UAcct108362">'[3]Functional Study'!$AG$2317</definedName>
    <definedName name="UAcct108364">'[3]Functional Study'!$AG$2324</definedName>
    <definedName name="UAcct108365">'[3]Functional Study'!$AG$2328</definedName>
    <definedName name="UAcct108366">'[3]Functional Study'!$AG$2332</definedName>
    <definedName name="UAcct108367">'[3]Functional Study'!$AG$2336</definedName>
    <definedName name="UAcct108368">'[3]Functional Study'!$AG$2340</definedName>
    <definedName name="UAcct108369">'[3]Functional Study'!$AG$2344</definedName>
    <definedName name="UAcct108370">'[3]Functional Study'!$AG$2348</definedName>
    <definedName name="UAcct108371">'[3]Functional Study'!$AG$2352</definedName>
    <definedName name="UAcct108372">'[3]Functional Study'!$AG$2356</definedName>
    <definedName name="UAcct108373">'[3]Functional Study'!$AG$2360</definedName>
    <definedName name="UAcct108D">'[3]Functional Study'!$AG$2372</definedName>
    <definedName name="UAcct108D00">'[3]Functional Study'!$AG$2364</definedName>
    <definedName name="UAcct108Ds">'[3]Functional Study'!$AG$2368</definedName>
    <definedName name="UAcct108Ep">'[3]Functional Study'!$AG$2282</definedName>
    <definedName name="UAcct108Gpcn">'[3]Functional Study'!$AG$2386</definedName>
    <definedName name="UAcct108Gps">'[3]Functional Study'!$AG$2382</definedName>
    <definedName name="UAcct108Gpse">'[3]Functional Study'!$AG$2388</definedName>
    <definedName name="UAcct108Gpsg">'[3]Functional Study'!$AG$2385</definedName>
    <definedName name="UAcct108Gpsgp">'[3]Functional Study'!$AG$2383</definedName>
    <definedName name="UAcct108Gpsgu">'[3]Functional Study'!$AG$2384</definedName>
    <definedName name="UAcct108Gpso">'[3]Functional Study'!$AG$2387</definedName>
    <definedName name="UACCT108GPSSGCH">'[5]Func Study'!$AB$2434</definedName>
    <definedName name="UACCT108GPSSGCT">'[5]Func Study'!$AB$2433</definedName>
    <definedName name="UAcct108Hp">'[3]Functional Study'!$AG$2269</definedName>
    <definedName name="UAcct108Mp">'[3]Functional Study'!$AG$2400</definedName>
    <definedName name="UAcct108Np">'[3]Functional Study'!$AG$2262</definedName>
    <definedName name="UACCT108NPSSCCT">'[3]Functional Study'!$AG$2276</definedName>
    <definedName name="UAcct108Op">'[3]Functional Study'!$AG$2277</definedName>
    <definedName name="UAcct108OpSGW">'[35]Functional Study'!$AG$2274</definedName>
    <definedName name="UACCT108OPSSCCT">'[5]Func Study'!$AB$2321</definedName>
    <definedName name="UAcct108Sp">'[3]Functional Study'!$AG$2256</definedName>
    <definedName name="UAcct108Spdgp">'[4]Functional Study'!$AG$2002</definedName>
    <definedName name="UACCT108SPSSGCH">'[3]Functional Study'!$AG$2255</definedName>
    <definedName name="UACCT108SSGCH">'[3]Functional Study'!$AG$2390</definedName>
    <definedName name="UACCT108SSGCT">'[3]Functional Study'!$AG$2389</definedName>
    <definedName name="UAcct108Tp">'[3]Functional Study'!$AG$2300</definedName>
    <definedName name="UACCT111390">'[3]Functional Study'!$AG$2471</definedName>
    <definedName name="UAcct111Clg">'[3]Functional Study'!$AG$2443</definedName>
    <definedName name="UAcct111Clgsou">'[3]Functional Study'!$AG$2441</definedName>
    <definedName name="UAcct111Clh">'[3]Functional Study'!$AG$2449</definedName>
    <definedName name="UAcct111Cls">'[3]Functional Study'!$AG$2434</definedName>
    <definedName name="UAcct111Ipcn">'[3]Functional Study'!$AG$2458</definedName>
    <definedName name="UAcct111Ips">'[3]Functional Study'!$AG$2453</definedName>
    <definedName name="UAcct111Ipse">'[3]Functional Study'!$AG$2456</definedName>
    <definedName name="UAcct111Ipsg">'[3]Functional Study'!$AG$2457</definedName>
    <definedName name="UAcct111Ipsgp">'[3]Functional Study'!$AG$2454</definedName>
    <definedName name="UAcct111Ipsgu">'[3]Functional Study'!$AG$2455</definedName>
    <definedName name="UAcct111Ipso">'[3]Functional Study'!$AG$2459</definedName>
    <definedName name="UACCT111IPSSGCH">'[5]Func Study'!$AB$2505</definedName>
    <definedName name="UACCT111IPSSGCT">'[5]Func Study'!$AB$2504</definedName>
    <definedName name="UAcct114">'[3]Functional Study'!$AG$1971</definedName>
    <definedName name="UAcct120">'[3]Functional Study'!$AG$1975</definedName>
    <definedName name="UAcct124">'[3]Functional Study'!$AG$1980</definedName>
    <definedName name="UAcct141">'[3]Functional Study'!$AG$2123</definedName>
    <definedName name="UAcct151">'[5]Func Study'!$AB$2049</definedName>
    <definedName name="UAcct151Se">'[3]Functional Study'!$AG$2000</definedName>
    <definedName name="UACCT151SSECH">'[3]Functional Study'!$AG$2002</definedName>
    <definedName name="UACCT151SSECT">'[3]Functional Study'!$AG$2001</definedName>
    <definedName name="UAcct154">'[3]Functional Study'!$AG$2037</definedName>
    <definedName name="UAcct154Sg">'[4]Functional Study'!$AG$1795</definedName>
    <definedName name="UACCT154SSGCH">'[3]Functional Study'!$AG$2035</definedName>
    <definedName name="uacct154ssgct">'[3]Functional Study'!$AG$2036</definedName>
    <definedName name="UAcct163">'[3]Functional Study'!$AG$2047</definedName>
    <definedName name="UAcct165">'[3]Functional Study'!$AG$2062</definedName>
    <definedName name="UAcct165Gps">'[3]Functional Study'!$AG$2058</definedName>
    <definedName name="UAcct182">'[3]Functional Study'!$AG$1987</definedName>
    <definedName name="UAcct18222">'[3]Functional Study'!$AG$2113</definedName>
    <definedName name="UAcct182M">'[3]Functional Study'!$AG$2070</definedName>
    <definedName name="UACCT182MSGCT">'[3]Functional Study'!$AG$2067</definedName>
    <definedName name="UAcct182MSSGCH">'[5]Func Study'!$AB$2113</definedName>
    <definedName name="UAcct186">'[3]Functional Study'!$AG$1995</definedName>
    <definedName name="UAcct1869">'[3]Functional Study'!$AG$2118</definedName>
    <definedName name="UAcct186M">'[3]Functional Study'!$AG$2081</definedName>
    <definedName name="UAcct190">'[3]Functional Study'!$AG$2194</definedName>
    <definedName name="UAcct190Baddebt">'[3]Functional Study'!$AG$2187</definedName>
    <definedName name="Uacct190CN">'[3]Functional Study'!$AG$2183</definedName>
    <definedName name="UAcct190Dop">'[3]Functional Study'!$AG$2184</definedName>
    <definedName name="UAcct2281">'[3]Functional Study'!$AG$2140</definedName>
    <definedName name="UAcct2282">'[3]Functional Study'!$AG$2144</definedName>
    <definedName name="UAcct2283">'[3]Functional Study'!$AG$2148</definedName>
    <definedName name="UAcct22841">'[3]Functional Study'!$AG$2156</definedName>
    <definedName name="UACCT22841SG">'[5]Func Study'!$AB$2205</definedName>
    <definedName name="UAcct22842">'[3]Functional Study'!$AG$2160</definedName>
    <definedName name="UAcct235">'[3]Functional Study'!$AG$2136</definedName>
    <definedName name="UACCT235CN">'[5]Func Study'!$AB$2186</definedName>
    <definedName name="UAcct252">'[3]Functional Study'!$AG$2168</definedName>
    <definedName name="UAcct25316">'[3]Functional Study'!$AG$2011</definedName>
    <definedName name="UAcct25317">'[3]Functional Study'!$AG$2015</definedName>
    <definedName name="UAcct25318">'[3]Functional Study'!$AG$2052</definedName>
    <definedName name="UAcct25319">'[3]Functional Study'!$AG$2019</definedName>
    <definedName name="uacct25398">'[5]Func Study'!$AB$2222</definedName>
    <definedName name="UACCT25398SE">'[3]Functional Study'!$AG$2171</definedName>
    <definedName name="UAcct25399">'[3]Functional Study'!$AG$2179</definedName>
    <definedName name="UACCT254">'[3]Functional Study'!$AG$2152</definedName>
    <definedName name="UACCT254SO">'[5]Func Study'!$AB$2202</definedName>
    <definedName name="UAcct255">'[3]Functional Study'!$AG$2241</definedName>
    <definedName name="UAcct281">'[3]Functional Study'!$AG$2200</definedName>
    <definedName name="UAcct282">'[3]Functional Study'!$AG$2216</definedName>
    <definedName name="UAcct282Cn">'[3]Functional Study'!$AG$2207</definedName>
    <definedName name="UAcct282So">'[3]Functional Study'!$AG$2206</definedName>
    <definedName name="UAcct283">'[3]Functional Study'!$AG$2228</definedName>
    <definedName name="UAcct283S">'[3]Functional Study'!$AG$2219</definedName>
    <definedName name="UAcct283So">'[3]Functional Study'!$AG$2222</definedName>
    <definedName name="UAcct301S">'[3]Functional Study'!$AG$1919</definedName>
    <definedName name="UAcct301Sg">'[3]Functional Study'!$AG$1921</definedName>
    <definedName name="UAcct301So">'[3]Functional Study'!$AG$1920</definedName>
    <definedName name="UAcct302S">'[3]Functional Study'!$AG$1924</definedName>
    <definedName name="UAcct302Sg">'[3]Functional Study'!$AG$1925</definedName>
    <definedName name="UAcct302Sgp">'[3]Functional Study'!$AG$1926</definedName>
    <definedName name="UAcct302Sgu">'[3]Functional Study'!$AG$1927</definedName>
    <definedName name="UAcct303Cn">'[3]Functional Study'!$AG$1935</definedName>
    <definedName name="UAcct303S">'[3]Functional Study'!$AG$1931</definedName>
    <definedName name="UAcct303Se">'[3]Functional Study'!$AG$1934</definedName>
    <definedName name="UAcct303Sg">'[3]Functional Study'!$AG$1932</definedName>
    <definedName name="UAcct303Sgp">'[3]Functional Study'!$AG$1937</definedName>
    <definedName name="UAcct303Sgu">'[3]Functional Study'!$AG$1936</definedName>
    <definedName name="UAcct303So">'[3]Functional Study'!$AG$1933</definedName>
    <definedName name="UACCT303SSGCH">'[5]Func Study'!$AB$1983</definedName>
    <definedName name="UAcct310">'[3]Functional Study'!$AG$1368</definedName>
    <definedName name="UAcct310JBG">'[5]Func Study'!$AB$1413</definedName>
    <definedName name="UAcct310sg">'[4]Functional Study'!$AG$1208</definedName>
    <definedName name="UACCT310SSCH">'[3]Functional Study'!$AG$1367</definedName>
    <definedName name="UAcct311">'[3]Functional Study'!$AG$1375</definedName>
    <definedName name="UAcct311JBG">'[5]Func Study'!$AB$1420</definedName>
    <definedName name="UAcct311sg">'[4]Functional Study'!$AG$1213</definedName>
    <definedName name="UACCT311SGCH">'[3]Functional Study'!$AG$1374</definedName>
    <definedName name="UAcct312">'[3]Functional Study'!$AG$1382</definedName>
    <definedName name="UAcct312JBG">'[5]Func Study'!$AB$1427</definedName>
    <definedName name="UAcct312Sg">'[4]Functional Study'!$AG$1217</definedName>
    <definedName name="UACCT312SGCH">'[3]Functional Study'!$AG$1381</definedName>
    <definedName name="UAcct314">'[3]Functional Study'!$AG$1389</definedName>
    <definedName name="UAcct314JBG">'[5]Func Study'!$AB$1434</definedName>
    <definedName name="UAcct314Sgp">'[4]Functional Study'!$AG$1221</definedName>
    <definedName name="UACCT314SSGCH">'[3]Functional Study'!$AG$1388</definedName>
    <definedName name="UAcct315">'[3]Functional Study'!$AG$1396</definedName>
    <definedName name="UAcct315JBG">'[5]Func Study'!$AB$1441</definedName>
    <definedName name="UAcct315Sgp">'[4]Functional Study'!$AG$1225</definedName>
    <definedName name="UACCT315SSGCH">'[3]Functional Study'!$AG$1395</definedName>
    <definedName name="UAcct316">'[3]Functional Study'!$AG$1403</definedName>
    <definedName name="UAcct316JBG">'[5]Func Study'!$AB$1449</definedName>
    <definedName name="UAcct316Sgp">'[4]Functional Study'!$AG$1229</definedName>
    <definedName name="UACCT316SSGCH">'[3]Functional Study'!$AG$1402</definedName>
    <definedName name="UAcct320">'[3]Functional Study'!$AG$1419</definedName>
    <definedName name="UAcct321">'[3]Functional Study'!$AG$1424</definedName>
    <definedName name="UAcct322">'[3]Functional Study'!$AG$1429</definedName>
    <definedName name="UAcct323">'[3]Functional Study'!$AG$1434</definedName>
    <definedName name="UAcct324">'[3]Functional Study'!$AG$1439</definedName>
    <definedName name="UAcct325">'[3]Functional Study'!$AG$1444</definedName>
    <definedName name="UAcct33">'[3]Functional Study'!$AG$296</definedName>
    <definedName name="UAcct330">'[3]Functional Study'!$AG$1461</definedName>
    <definedName name="UAcct331">'[3]Functional Study'!$AG$1466</definedName>
    <definedName name="UAcct332">'[3]Functional Study'!$AG$1471</definedName>
    <definedName name="UAcct333">'[3]Functional Study'!$AG$1476</definedName>
    <definedName name="UAcct334">'[3]Functional Study'!$AG$1481</definedName>
    <definedName name="UAcct335">'[3]Functional Study'!$AG$1486</definedName>
    <definedName name="UAcct336">'[3]Functional Study'!$AG$1491</definedName>
    <definedName name="UAcct340Dgu">'[3]Functional Study'!$AG$1516</definedName>
    <definedName name="UAcct340Sgu">'[3]Functional Study'!$AG$1517</definedName>
    <definedName name="UACCT340SGW">'[35]Functional Study'!$AG$1517</definedName>
    <definedName name="UACCT340SSGCT">'[3]Functional Study'!$AG$1518</definedName>
    <definedName name="UAcct341Dgu">'[3]Functional Study'!$AG$1522</definedName>
    <definedName name="UAcct341Sgu">'[3]Functional Study'!$AG$1523</definedName>
    <definedName name="UACCT341SGW">'[35]Functional Study'!$AG$1524</definedName>
    <definedName name="UACCT341SSGCT">'[3]Functional Study'!$AG$1524</definedName>
    <definedName name="UAcct342Dgu">'[3]Functional Study'!$AG$1528</definedName>
    <definedName name="UAcct342Sgu">'[3]Functional Study'!$AG$1529</definedName>
    <definedName name="UACCT342SSGCT">'[3]Functional Study'!$AG$1530</definedName>
    <definedName name="UAcct343">'[3]Functional Study'!$AG$1538</definedName>
    <definedName name="UAcct343SGW">'[35]Functional Study'!$AG$1536</definedName>
    <definedName name="UACCT343SSCCT">'[3]Functional Study'!$AG$1537</definedName>
    <definedName name="UAcct344">'[4]Functional Study'!$AG$1354</definedName>
    <definedName name="UAcct344S">'[3]Functional Study'!$AG$1541</definedName>
    <definedName name="UAcct344Sgp">'[3]Functional Study'!$AG$1542</definedName>
    <definedName name="UAcct344Sgu">'[3]Functional Study'!$AG$1543</definedName>
    <definedName name="UAcct344SGW">'[35]Functional Study'!$AG$1542</definedName>
    <definedName name="UACCT344SSGCT">'[3]Functional Study'!$AG$1544</definedName>
    <definedName name="UAcct345">'[4]Functional Study'!$AG$1359</definedName>
    <definedName name="UAcct345Dgu">'[3]Functional Study'!$AG$1548</definedName>
    <definedName name="UAcct345SG">'[4]Functional Study'!$AG$1357</definedName>
    <definedName name="UAcct345Sgu">'[3]Functional Study'!$AG$1549</definedName>
    <definedName name="UAcct345SGW">'[35]Functional Study'!$AG$1549</definedName>
    <definedName name="UACCT345SSGCT">'[3]Functional Study'!$AG$1550</definedName>
    <definedName name="UAcct346">'[3]Functional Study'!$AG$1556</definedName>
    <definedName name="UACCT346SGW">'[35]Functional Study'!$AG$1555</definedName>
    <definedName name="UAcct350">'[3]Functional Study'!$AG$1583</definedName>
    <definedName name="UAcct352">'[3]Functional Study'!$AG$1590</definedName>
    <definedName name="UAcct353">'[3]Functional Study'!$AG$1596</definedName>
    <definedName name="UAcct354">'[3]Functional Study'!$AG$1602</definedName>
    <definedName name="UAcct355">'[3]Functional Study'!$AG$1608</definedName>
    <definedName name="UAcct356">'[3]Functional Study'!$AG$1614</definedName>
    <definedName name="UAcct357">'[3]Functional Study'!$AG$1620</definedName>
    <definedName name="UAcct358">'[3]Functional Study'!$AG$1626</definedName>
    <definedName name="UAcct359">'[3]Functional Study'!$AG$1632</definedName>
    <definedName name="UAcct360">'[3]Functional Study'!$AG$1652</definedName>
    <definedName name="UAcct361">'[3]Functional Study'!$AG$1658</definedName>
    <definedName name="UAcct362">'[3]Functional Study'!$AG$1664</definedName>
    <definedName name="UAcct368">'[3]Functional Study'!$AG$1702</definedName>
    <definedName name="UAcct369">'[3]Functional Study'!$AG$1709</definedName>
    <definedName name="UAcct370">'[3]Functional Study'!$AG$1720</definedName>
    <definedName name="UAcct372A">'[3]Functional Study'!$AG$1733</definedName>
    <definedName name="UAcct372Dp">'[3]Functional Study'!$AG$1731</definedName>
    <definedName name="UAcct372Ds">'[3]Functional Study'!$AG$1732</definedName>
    <definedName name="UAcct373">'[3]Functional Study'!$AG$1740</definedName>
    <definedName name="UAcct389Cn">'[3]Functional Study'!$AG$1758</definedName>
    <definedName name="UAcct389S">'[3]Functional Study'!$AG$1757</definedName>
    <definedName name="UAcct389Sg">'[3]Functional Study'!$AG$1760</definedName>
    <definedName name="UAcct389Sgu">'[3]Functional Study'!$AG$1759</definedName>
    <definedName name="UAcct389So">'[3]Functional Study'!$AG$1761</definedName>
    <definedName name="UAcct390Cn">'[3]Functional Study'!$AG$1768</definedName>
    <definedName name="UAcct390JBG">'[5]Func Study'!$AB$1812</definedName>
    <definedName name="UAcct390L">'[3]Functional Study'!$AG$1883</definedName>
    <definedName name="UAcct390Lrcl">'[3]Functional Study'!$AG$1885</definedName>
    <definedName name="UAcct390S">'[3]Functional Study'!$AG$1765</definedName>
    <definedName name="UAcct390Sgp">'[3]Functional Study'!$AG$1766</definedName>
    <definedName name="UAcct390Sgu">'[3]Functional Study'!$AG$1767</definedName>
    <definedName name="UAcct390Sop">'[3]Functional Study'!$AG$1769</definedName>
    <definedName name="UAcct390Sou">'[3]Functional Study'!$AG$1770</definedName>
    <definedName name="UAcct391Cn">'[3]Functional Study'!$AG$1777</definedName>
    <definedName name="UACCT391JBE">'[5]Func Study'!$AB$1825</definedName>
    <definedName name="UAcct391S">'[3]Functional Study'!$AG$1774</definedName>
    <definedName name="UAcct391Se">'[3]Functional Study'!$AG$1779</definedName>
    <definedName name="UAcct391Sg">'[3]Functional Study'!$AG$1778</definedName>
    <definedName name="UAcct391Sgp">'[3]Functional Study'!$AG$1775</definedName>
    <definedName name="UAcct391Sgu">'[3]Functional Study'!$AG$1776</definedName>
    <definedName name="UAcct391So">'[3]Functional Study'!$AG$1780</definedName>
    <definedName name="UACCT391SSGCH">'[3]Functional Study'!$AG$1781</definedName>
    <definedName name="UACCT391SSGCT">'[3]Functional Study'!$AG$1782</definedName>
    <definedName name="UAcct392Cn">'[3]Functional Study'!$AG$1789</definedName>
    <definedName name="UAcct392L">'[3]Functional Study'!$AG$1890</definedName>
    <definedName name="UAcct392Lrcl">'[3]Functional Study'!$AG$1892</definedName>
    <definedName name="UAcct392S">'[3]Functional Study'!$AG$1786</definedName>
    <definedName name="UAcct392Se">'[3]Functional Study'!$AG$1791</definedName>
    <definedName name="UAcct392Sg">'[3]Functional Study'!$AG$1788</definedName>
    <definedName name="UAcct392Sgp">'[3]Functional Study'!$AG$1792</definedName>
    <definedName name="UAcct392Sgu">'[3]Functional Study'!$AG$1790</definedName>
    <definedName name="UAcct392So">'[3]Functional Study'!$AG$1787</definedName>
    <definedName name="UACCT392SSGCH">'[3]Functional Study'!$AG$1793</definedName>
    <definedName name="UACCT392SSGCT">'[3]Functional Study'!$AG$1794</definedName>
    <definedName name="UAcct393S">'[3]Functional Study'!$AG$1798</definedName>
    <definedName name="UAcct393Sg">'[3]Functional Study'!$AG$1802</definedName>
    <definedName name="UAcct393Sgp">'[3]Functional Study'!$AG$1799</definedName>
    <definedName name="UAcct393Sgu">'[3]Functional Study'!$AG$1800</definedName>
    <definedName name="UAcct393So">'[3]Functional Study'!$AG$1801</definedName>
    <definedName name="UACCT393SSGCT">'[3]Functional Study'!$AG$1803</definedName>
    <definedName name="UAcct394S">'[3]Functional Study'!$AG$1807</definedName>
    <definedName name="UAcct394Se">'[3]Functional Study'!$AG$1811</definedName>
    <definedName name="UAcct394Sg">'[3]Functional Study'!$AG$1812</definedName>
    <definedName name="UAcct394Sgp">'[3]Functional Study'!$AG$1808</definedName>
    <definedName name="UAcct394Sgu">'[3]Functional Study'!$AG$1809</definedName>
    <definedName name="UAcct394So">'[3]Functional Study'!$AG$1810</definedName>
    <definedName name="UACCT394SSGCH">'[3]Functional Study'!$AG$1813</definedName>
    <definedName name="UACCT394SSGCT">'[3]Functional Study'!$AG$1814</definedName>
    <definedName name="UAcct395S">'[3]Functional Study'!$AG$1818</definedName>
    <definedName name="UAcct395Se">'[3]Functional Study'!$AG$1822</definedName>
    <definedName name="UAcct395Sg">'[3]Functional Study'!$AG$1823</definedName>
    <definedName name="UAcct395Sgp">'[3]Functional Study'!$AG$1819</definedName>
    <definedName name="UAcct395Sgu">'[3]Functional Study'!$AG$1820</definedName>
    <definedName name="UAcct395So">'[3]Functional Study'!$AG$1821</definedName>
    <definedName name="UACCT395SSGCH">'[3]Functional Study'!$AG$1824</definedName>
    <definedName name="UACCT395SSGCT">'[3]Functional Study'!$AG$1825</definedName>
    <definedName name="UAcct396S">'[3]Functional Study'!$AG$1829</definedName>
    <definedName name="UAcct396Se">'[3]Functional Study'!$AG$1834</definedName>
    <definedName name="UAcct396Sg">'[3]Functional Study'!$AG$1831</definedName>
    <definedName name="UAcct396Sgp">'[3]Functional Study'!$AG$1830</definedName>
    <definedName name="UAcct396Sgu">'[3]Functional Study'!$AG$1833</definedName>
    <definedName name="UAcct396So">'[3]Functional Study'!$AG$1832</definedName>
    <definedName name="UACCT396SSGCH">'[3]Functional Study'!$AG$1836</definedName>
    <definedName name="UACCT396SSGCT">'[5]Func Study'!$AB$1878</definedName>
    <definedName name="UAcct397Cn">'[3]Functional Study'!$AG$1847</definedName>
    <definedName name="UAcct397JBG">'[5]Func Study'!$AB$1893</definedName>
    <definedName name="UAcct397S">'[3]Functional Study'!$AG$1843</definedName>
    <definedName name="UAcct397Se">'[3]Functional Study'!$AG$1849</definedName>
    <definedName name="UAcct397Sg">'[3]Functional Study'!$AG$1848</definedName>
    <definedName name="UAcct397Sgp">'[3]Functional Study'!$AG$1844</definedName>
    <definedName name="UAcct397Sgu">'[3]Functional Study'!$AG$1845</definedName>
    <definedName name="UAcct397So">'[3]Functional Study'!$AG$1846</definedName>
    <definedName name="UACCT397SSGCH">'[3]Functional Study'!$AG$1850</definedName>
    <definedName name="UACCT397SSGCT">'[3]Functional Study'!$AG$1851</definedName>
    <definedName name="UAcct398Cn">'[3]Functional Study'!$AG$1858</definedName>
    <definedName name="UAcct398S">'[3]Functional Study'!$AG$1855</definedName>
    <definedName name="UAcct398Se">'[3]Functional Study'!$AG$1860</definedName>
    <definedName name="UAcct398Sg">'[3]Functional Study'!$AG$1861</definedName>
    <definedName name="UAcct398Sgp">'[3]Functional Study'!$AG$1856</definedName>
    <definedName name="UAcct398Sgu">'[3]Functional Study'!$AG$1857</definedName>
    <definedName name="UAcct398So">'[3]Functional Study'!$AG$1859</definedName>
    <definedName name="UACCT398SSGCT">'[3]Functional Study'!$AG$1862</definedName>
    <definedName name="UAcct399">'[3]Functional Study'!$AG$1869</definedName>
    <definedName name="UAcct399G">'[3]Functional Study'!$AG$1910</definedName>
    <definedName name="UAcct399L">'[3]Functional Study'!$AG$1873</definedName>
    <definedName name="UAcct399Lrcl">'[3]Functional Study'!$AG$1875</definedName>
    <definedName name="UAcct403360">'[3]Functional Study'!$AG$1073</definedName>
    <definedName name="UAcct403361">'[3]Functional Study'!$AG$1074</definedName>
    <definedName name="UAcct403362">'[3]Functional Study'!$AG$1075</definedName>
    <definedName name="UAcct403363">'[3]Functional Study'!$AG$1076</definedName>
    <definedName name="UAcct403364">'[3]Functional Study'!$AG$1077</definedName>
    <definedName name="UAcct403365">'[3]Functional Study'!$AG$1078</definedName>
    <definedName name="UAcct403366">'[3]Functional Study'!$AG$1079</definedName>
    <definedName name="UAcct403367">'[3]Functional Study'!$AG$1080</definedName>
    <definedName name="UAcct403368">'[3]Functional Study'!$AG$1081</definedName>
    <definedName name="UAcct403369">'[3]Functional Study'!$AG$1082</definedName>
    <definedName name="UAcct403370">'[3]Functional Study'!$AG$1083</definedName>
    <definedName name="UAcct403371">'[3]Functional Study'!$AG$1084</definedName>
    <definedName name="UAcct403372">'[3]Functional Study'!$AG$1085</definedName>
    <definedName name="UAcct403373">'[3]Functional Study'!$AG$1086</definedName>
    <definedName name="UAcct403Ep">'[3]Functional Study'!$AG$1112</definedName>
    <definedName name="UAcct403Gpcn">'[3]Functional Study'!$AG$1094</definedName>
    <definedName name="UAcct403GPDGP">'[5]Func Study'!$AB$1108</definedName>
    <definedName name="UAcct403GPDGU">'[5]Func Study'!$AB$1109</definedName>
    <definedName name="UAcct403GPJBG">'[5]Func Study'!$AB$1115</definedName>
    <definedName name="UAcct403Gps">'[3]Functional Study'!$AG$1090</definedName>
    <definedName name="UAcct403Gpse">'[3]Functional Study'!$AG$1093</definedName>
    <definedName name="UAcct403Gpsg">'[3]Functional Study'!$AG$1095</definedName>
    <definedName name="UACCT403gpsg1">'[4]Functional Study'!$AG$991</definedName>
    <definedName name="UAcct403Gpsgp">'[3]Functional Study'!$AG$1091</definedName>
    <definedName name="UAcct403Gpsgu">'[3]Functional Study'!$AG$1092</definedName>
    <definedName name="UAcct403Gpso">'[3]Functional Study'!$AG$1096</definedName>
    <definedName name="UACCT403GPSSGCT">'[3]Functional Study'!$AG$1097</definedName>
    <definedName name="UAcct403Gv0">'[3]Functional Study'!$AG$1103</definedName>
    <definedName name="UAcct403Hp">'[3]Functional Study'!$AG$1057</definedName>
    <definedName name="UACCT403JBE">'[5]Func Study'!$AB$1116</definedName>
    <definedName name="UAcct403Mp">'[3]Functional Study'!$AG$1107</definedName>
    <definedName name="UAcct403Np">'[3]Functional Study'!$AG$1051</definedName>
    <definedName name="UAcct403Op">'[4]Functional Study'!$AG$964</definedName>
    <definedName name="UAcct403OPCAGE">'[5]Func Study'!$AB$1078</definedName>
    <definedName name="UAcct403Opsgp">'[3]Functional Study'!$AG$1060</definedName>
    <definedName name="UAcct403Opsgu">'[3]Functional Study'!$AG$1061</definedName>
    <definedName name="uacct403opsgw">'[35]Functional Study'!$AG$1063</definedName>
    <definedName name="uacct403opssgch">'[3]Functional Study'!$AG$1063</definedName>
    <definedName name="uacct403opssgct">'[3]Functional Study'!$AG$1062</definedName>
    <definedName name="UAcct403Sp">'[4]Functional Study'!$AG$951</definedName>
    <definedName name="uacct403spdg">'[3]Functional Study'!$AG$1046</definedName>
    <definedName name="UAcct403SPJBG">'[5]Func Study'!$AB$1058</definedName>
    <definedName name="UAcct403Spsgp">'[3]Functional Study'!$AG$1043</definedName>
    <definedName name="UAcct403Spsgu">'[3]Functional Study'!$AG$1044</definedName>
    <definedName name="UACCT403SPSSGCH">'[3]Functional Study'!$AG$1045</definedName>
    <definedName name="uacct403ssgch">'[3]Functional Study'!$AG$1098</definedName>
    <definedName name="UAcct403Tp">'[3]Functional Study'!$AG$1070</definedName>
    <definedName name="UAcct404330">'[3]Functional Study'!$AG$1158</definedName>
    <definedName name="UAcct404Clg">'[3]Functional Study'!$AG$1127</definedName>
    <definedName name="UAcct404Clgsop">'[3]Functional Study'!$AG$1125</definedName>
    <definedName name="UAcct404Clgsou">'[3]Functional Study'!$AG$1123</definedName>
    <definedName name="UAcct404Cls">'[3]Functional Study'!$AG$1132</definedName>
    <definedName name="UACCT404GP">'[5]Func Study'!$AB$1146</definedName>
    <definedName name="UACCT404GPCN">'[5]Func Study'!$AB$1143</definedName>
    <definedName name="UACCT404GPSO">'[5]Func Study'!$AB$1141</definedName>
    <definedName name="UAcct404Ipcn">'[3]Functional Study'!$AG$1139</definedName>
    <definedName name="UACCT404IPIDGU">'[3]Functional Study'!$AG$1143</definedName>
    <definedName name="UAcct404IPJBG">'[5]Func Study'!$AB$1163</definedName>
    <definedName name="UAcct404Ips">'[3]Functional Study'!$AG$1135</definedName>
    <definedName name="UAcct404Ipse">'[3]Functional Study'!$AG$1136</definedName>
    <definedName name="UAcct404Ipsg">'[3]Functional Study'!$AG$1137</definedName>
    <definedName name="UAcct404Ipsg1">'[3]Functional Study'!$AG$1140</definedName>
    <definedName name="UAcct404Ipsg2">'[5]Func Study'!$AB$1160</definedName>
    <definedName name="UAcct404Ipso">'[3]Functional Study'!$AG$1138</definedName>
    <definedName name="UACCT404IPSSGCH">'[3]Functional Study'!$AG$1142</definedName>
    <definedName name="UACCT404IPSSGCT">'[3]Functional Study'!$AG$1141</definedName>
    <definedName name="UAcct404M">'[3]Functional Study'!$AG$1148</definedName>
    <definedName name="UACCT404OP">'[5]Func Study'!$AB$1172</definedName>
    <definedName name="UACCT404SP">'[5]Func Study'!$AB$1151</definedName>
    <definedName name="UAcct405">'[3]Functional Study'!$AG$1166</definedName>
    <definedName name="UAcct406">'[3]Functional Study'!$AG$1174</definedName>
    <definedName name="UAcct407">'[3]Functional Study'!$AG$1183</definedName>
    <definedName name="UAcct408">'[3]Functional Study'!$AG$1202</definedName>
    <definedName name="UAcct408S">'[3]Functional Study'!$AG$1194</definedName>
    <definedName name="UAcct41010">'[3]Functional Study'!$AG$1276</definedName>
    <definedName name="UAcct41011">'[5]Func Study'!$AB$1309</definedName>
    <definedName name="uacct41110">'[3]Functional Study'!$AG$1294</definedName>
    <definedName name="UAcct41140">'[3]Functional Study'!$AG$1213</definedName>
    <definedName name="UAcct41141">'[3]Functional Study'!$AG$1218</definedName>
    <definedName name="UAcct41160">'[3]Functional Study'!$AG$361</definedName>
    <definedName name="UAcct41170">'[3]Functional Study'!$AG$366</definedName>
    <definedName name="UAcct4118">'[3]Functional Study'!$AG$370</definedName>
    <definedName name="UAcct41181">'[3]Functional Study'!$AG$373</definedName>
    <definedName name="UAcct4194">'[3]Functional Study'!$AG$377</definedName>
    <definedName name="UAcct421">'[3]Functional Study'!$AG$386</definedName>
    <definedName name="UAcct4311">'[3]Functional Study'!$AG$393</definedName>
    <definedName name="UAcct442Se">'[3]Functional Study'!$AG$260</definedName>
    <definedName name="UAcct442Sg">'[3]Functional Study'!$AG$261</definedName>
    <definedName name="UAcct447">'[3]Functional Study'!$AG$288</definedName>
    <definedName name="UACCT447NPC">'[5]Func Study'!$AB$289</definedName>
    <definedName name="UACCT447NPCCAEW">'[5]Func Study'!$AB$286</definedName>
    <definedName name="UACCT447NPCCAGW">'[5]Func Study'!$AB$287</definedName>
    <definedName name="UACCT447NPCDGP">'[5]Func Study'!$AB$288</definedName>
    <definedName name="UAcct447S">'[3]Functional Study'!$AG$281</definedName>
    <definedName name="UAcct447Se">'[3]Functional Study'!$AG$287</definedName>
    <definedName name="UAcct448">'[3]Functional Study'!$AG$276</definedName>
    <definedName name="UAcct448S">'[5]Func Study'!$AB$274</definedName>
    <definedName name="UAcct448So">'[5]Func Study'!$AB$275</definedName>
    <definedName name="UAcct449">'[3]Functional Study'!$AG$295</definedName>
    <definedName name="UAcct450">'[3]Functional Study'!$AG$305</definedName>
    <definedName name="UAcct450S">'[3]Functional Study'!$AG$303</definedName>
    <definedName name="UAcct450So">'[3]Functional Study'!$AG$304</definedName>
    <definedName name="UAcct451S">'[3]Functional Study'!$AG$308</definedName>
    <definedName name="UAcct451Sg">'[3]Functional Study'!$AG$309</definedName>
    <definedName name="UAcct451So">'[3]Functional Study'!$AG$310</definedName>
    <definedName name="UAcct453">'[3]Functional Study'!$AG$315</definedName>
    <definedName name="UAcct454">'[3]Functional Study'!$AG$321</definedName>
    <definedName name="UAcct454JBG">'[5]Func Study'!$AB$319</definedName>
    <definedName name="UAcct454S">'[3]Functional Study'!$AG$318</definedName>
    <definedName name="UAcct454Sg">'[3]Functional Study'!$AG$319</definedName>
    <definedName name="UAcct454So">'[3]Functional Study'!$AG$320</definedName>
    <definedName name="UAcct456">'[3]Functional Study'!$AG$329</definedName>
    <definedName name="UAcct456CAEW">'[5]Func Study'!$AB$331</definedName>
    <definedName name="UAcct456Cn">'[3]Functional Study'!$AG$325</definedName>
    <definedName name="UAcct456S">'[3]Functional Study'!$AG$324</definedName>
    <definedName name="UAcct456Se">'[3]Functional Study'!$AG$326</definedName>
    <definedName name="UAcct456Sg">'[4]Functional Study'!$AG$328</definedName>
    <definedName name="UAcct456So">'[3]Functional Study'!$AG$327</definedName>
    <definedName name="UAcct500">'[3]Functional Study'!$AG$412</definedName>
    <definedName name="UAcct500Dnppsu">'[3]Functional Study'!$AG$410</definedName>
    <definedName name="UAcct500DSG">'[4]Functional Study'!$AG$400</definedName>
    <definedName name="UAcct500JBG">'[5]Func Study'!$AB$414</definedName>
    <definedName name="UACCT500SSGCH">'[3]Functional Study'!$AG$411</definedName>
    <definedName name="UAcct501">'[3]Functional Study'!$AG$426</definedName>
    <definedName name="UAcct501CAEW">'[5]Func Study'!$AB$420</definedName>
    <definedName name="UAcct501JBE">'[5]Func Study'!$AB$421</definedName>
    <definedName name="UACCT501NPC">'[4]Functional Study'!$AG$409</definedName>
    <definedName name="UACCT501NPCCAEW">'[5]Func Study'!$AB$426</definedName>
    <definedName name="UACCT501nPCSE">'[4]Functional Study'!$AG$408</definedName>
    <definedName name="UAcct501Se">'[3]Functional Study'!$AG$422</definedName>
    <definedName name="UACCT501SSECH">'[3]Functional Study'!$AG$425</definedName>
    <definedName name="UACCT501SSECT">'[3]Functional Study'!$AG$424</definedName>
    <definedName name="UAcct502">'[3]Functional Study'!$AG$431</definedName>
    <definedName name="UAcct502CAGE">'[5]Func Study'!$AB$431</definedName>
    <definedName name="UAcct502Dnppsu">'[3]Functional Study'!$AG$429</definedName>
    <definedName name="UAcct502SG">'[4]Functional Study'!$AG$412</definedName>
    <definedName name="UACCT502SSGCH">'[3]Functional Study'!$AG$430</definedName>
    <definedName name="UAcct503">'[3]Functional Study'!$AG$438</definedName>
    <definedName name="UAcct503npc">'[4]Functional Study'!$AG$420</definedName>
    <definedName name="UAcct505">'[3]Functional Study'!$AG$443</definedName>
    <definedName name="UAcct505CAGE">'[5]Func Study'!$AB$447</definedName>
    <definedName name="UAcct505Dnppsu">'[3]Functional Study'!$AG$441</definedName>
    <definedName name="UAcct505sg">'[4]Functional Study'!$AG$423</definedName>
    <definedName name="UACCT505SSGCH">'[3]Functional Study'!$AG$442</definedName>
    <definedName name="UAcct506">'[3]Functional Study'!$AG$449</definedName>
    <definedName name="UAcct506CAGE">'[5]Func Study'!$AB$452</definedName>
    <definedName name="UAcct506Se">'[3]Functional Study'!$AG$447</definedName>
    <definedName name="UACCT506SSGCH">'[3]Functional Study'!$AG$448</definedName>
    <definedName name="UAcct507">'[3]Functional Study'!$AG$458</definedName>
    <definedName name="UAcct507CAGE">'[5]Func Study'!$AB$462</definedName>
    <definedName name="UAcct507SG">'[4]Functional Study'!$AG$432</definedName>
    <definedName name="uacct507ssgch">'[3]Functional Study'!$AG$457</definedName>
    <definedName name="UAcct510">'[3]Functional Study'!$AG$463</definedName>
    <definedName name="UAcct510CAGE">'[5]Func Study'!$AB$467</definedName>
    <definedName name="UAcct510sg">'[4]Functional Study'!$AG$436</definedName>
    <definedName name="uacct510ssgch">'[3]Functional Study'!$AG$462</definedName>
    <definedName name="UAcct511">'[3]Functional Study'!$AG$468</definedName>
    <definedName name="UAcct511CAGE">'[5]Func Study'!$AB$472</definedName>
    <definedName name="UAcct511sg">'[4]Functional Study'!$AG$440</definedName>
    <definedName name="UACCT511SSGCH">'[3]Functional Study'!$AG$467</definedName>
    <definedName name="UAcct512">'[3]Functional Study'!$AG$473</definedName>
    <definedName name="UAcct512CAGE">'[5]Func Study'!$AB$477</definedName>
    <definedName name="UAcct512sg">'[4]Functional Study'!$AG$444</definedName>
    <definedName name="UACCT512SSGCH">'[3]Functional Study'!$AG$472</definedName>
    <definedName name="UAcct513">'[3]Functional Study'!$AG$478</definedName>
    <definedName name="UAcct513CAGE">'[5]Func Study'!$AB$482</definedName>
    <definedName name="UAcct513sg">'[4]Functional Study'!$AG$448</definedName>
    <definedName name="UACCT513SSGCH">'[3]Functional Study'!$AG$477</definedName>
    <definedName name="UAcct514">'[3]Functional Study'!$AG$483</definedName>
    <definedName name="UAcct514CAGE">'[5]Func Study'!$AB$487</definedName>
    <definedName name="UAcct514sg">'[4]Functional Study'!$AG$452</definedName>
    <definedName name="UACCT514SSGCH">'[3]Functional Study'!$AG$482</definedName>
    <definedName name="UAcct517">'[3]Functional Study'!$AG$492</definedName>
    <definedName name="UAcct518">'[3]Functional Study'!$AG$496</definedName>
    <definedName name="UAcct519">'[3]Functional Study'!$AG$501</definedName>
    <definedName name="UAcct520">'[3]Functional Study'!$AG$505</definedName>
    <definedName name="UAcct523">'[3]Functional Study'!$AG$509</definedName>
    <definedName name="UAcct524">'[3]Functional Study'!$AG$513</definedName>
    <definedName name="UAcct528">'[3]Functional Study'!$AG$517</definedName>
    <definedName name="UAcct529">'[3]Functional Study'!$AG$521</definedName>
    <definedName name="UAcct530">'[3]Functional Study'!$AG$525</definedName>
    <definedName name="UAcct531">'[3]Functional Study'!$AG$529</definedName>
    <definedName name="UAcct532">'[3]Functional Study'!$AG$533</definedName>
    <definedName name="UAcct535">'[3]Functional Study'!$AG$545</definedName>
    <definedName name="UAcct536">'[3]Functional Study'!$AG$549</definedName>
    <definedName name="UAcct537">'[3]Functional Study'!$AG$553</definedName>
    <definedName name="UAcct538">'[3]Functional Study'!$AG$557</definedName>
    <definedName name="UAcct539">'[3]Functional Study'!$AG$561</definedName>
    <definedName name="UAcct540">'[3]Functional Study'!$AG$565</definedName>
    <definedName name="UAcct541">'[3]Functional Study'!$AG$569</definedName>
    <definedName name="UAcct542">'[3]Functional Study'!$AG$573</definedName>
    <definedName name="UAcct543">'[3]Functional Study'!$AG$577</definedName>
    <definedName name="UAcct544">'[3]Functional Study'!$AG$581</definedName>
    <definedName name="UAcct545">'[3]Functional Study'!$AG$585</definedName>
    <definedName name="UAcct546">'[3]Functional Study'!$AG$599</definedName>
    <definedName name="UAcct546CAGE">'[5]Func Study'!$AB$605</definedName>
    <definedName name="UACCT546sg">'[4]Functional Study'!$AG$554</definedName>
    <definedName name="UAcct547">'[3]Functional Study'!$AG$608</definedName>
    <definedName name="UAcct547CAEW">'[5]Func Study'!$AB$610</definedName>
    <definedName name="UACCT547n">'[4]Functional Study'!$AG$559</definedName>
    <definedName name="UACCT547NPCCAEW">'[5]Func Study'!$AB$613</definedName>
    <definedName name="UACCT547nse">'[4]Functional Study'!$AG$558</definedName>
    <definedName name="UAcct547Se">'[3]Functional Study'!$AG$606</definedName>
    <definedName name="UACCT547SSECT">'[3]Functional Study'!$AG$607</definedName>
    <definedName name="UAcct548">'[3]Functional Study'!$AG$613</definedName>
    <definedName name="UACCT548CAGE">'[5]Func Study'!$AB$620</definedName>
    <definedName name="UACCT548sg">'[4]Functional Study'!$AG$565</definedName>
    <definedName name="UACCT548SSCCT">'[3]Functional Study'!$AG$612</definedName>
    <definedName name="UAcct549">'[3]Functional Study'!$AG$618</definedName>
    <definedName name="Uacct549CAGE">'[5]Func Study'!$AB$625</definedName>
    <definedName name="UAcct549Dnppou">'[3]Functional Study'!$AG$616</definedName>
    <definedName name="UACCT549SGW">'[35]Functional Study'!$AG$617</definedName>
    <definedName name="UACCT549SSGCT">'[3]Functional Study'!$AG$617</definedName>
    <definedName name="uacct550sgw">'[35]Functional Study'!$AG$627</definedName>
    <definedName name="uacct550snppo">'[3]Functional Study'!$AG$626</definedName>
    <definedName name="uacct550ssgct">'[3]Functional Study'!$AG$627</definedName>
    <definedName name="UAcct551">'[3]Functional Study'!$AG$631</definedName>
    <definedName name="UAcct551CAGE">'[5]Func Study'!$AB$634</definedName>
    <definedName name="UACCT551SG">'[5]Func Study'!$AB$635</definedName>
    <definedName name="UAcct552">'[4]Functional Study'!$AG$583</definedName>
    <definedName name="UACCT552CAGE">'[5]Func Study'!$AB$640</definedName>
    <definedName name="UAcct552Dnppou">'[3]Functional Study'!$AG$634</definedName>
    <definedName name="UAcct552sg">'[4]Functional Study'!$AG$582</definedName>
    <definedName name="UACCT552SSGCT">'[3]Functional Study'!$AG$635</definedName>
    <definedName name="UACCT553CAGE">'[5]Func Study'!$AB$646</definedName>
    <definedName name="UAcct553Dnppou">'[3]Functional Study'!$AG$640</definedName>
    <definedName name="UAcct553SG">'[5]Func Study'!$AB$645</definedName>
    <definedName name="UACCT553SGW">'[35]Functional Study'!$AG$641</definedName>
    <definedName name="UACCT553SSGCT">'[3]Functional Study'!$AG$641</definedName>
    <definedName name="UACCT554CAGE">'[5]Func Study'!$AB$651</definedName>
    <definedName name="UAcct554Dnppou">'[3]Functional Study'!$AG$645</definedName>
    <definedName name="UAcct554SG">'[5]Func Study'!$AB$650</definedName>
    <definedName name="UACCT554SGW">'[35]Functional Study'!$AG$646</definedName>
    <definedName name="UACCT554SSGCT">'[3]Functional Study'!$AG$646</definedName>
    <definedName name="UAcct555CAEW">'[5]Func Study'!$AB$665</definedName>
    <definedName name="UAcct555CAGW">'[5]Func Study'!$AB$664</definedName>
    <definedName name="uacct555dgp">'[3]Functional Study'!$AG$665</definedName>
    <definedName name="UACCT555NPCCAEW">'[5]Func Study'!$AB$669</definedName>
    <definedName name="UACCT555NPCCAGW">'[5]Func Study'!$AB$668</definedName>
    <definedName name="UAcct555S">'[3]Functional Study'!$AG$658</definedName>
    <definedName name="UAcct555Se">'[3]Functional Study'!$AG$663</definedName>
    <definedName name="UAcct555SG">'[3]Functional Study'!$AG$662</definedName>
    <definedName name="uacct555ssgc">'[3]Functional Study'!$AG$664</definedName>
    <definedName name="UAcct556">'[3]Functional Study'!$AG$673</definedName>
    <definedName name="UAcct557">'[4]Functional Study'!$AG$621</definedName>
    <definedName name="UAcct557S">'[3]Functional Study'!$AG$676</definedName>
    <definedName name="uacct557se">'[3]Functional Study'!$AG$679</definedName>
    <definedName name="UAcct557Sg">'[3]Functional Study'!$AG$677</definedName>
    <definedName name="Uacct557SSGCT">'[3]Functional Study'!$AG$678</definedName>
    <definedName name="uacct557trojp">'[3]Functional Study'!$AG$680</definedName>
    <definedName name="UAcct560">'[3]Functional Study'!$AG$707</definedName>
    <definedName name="UAcct561">'[3]Functional Study'!$AG$711</definedName>
    <definedName name="UAcct562">'[3]Functional Study'!$AG$715</definedName>
    <definedName name="UAcct563">'[3]Functional Study'!$AG$719</definedName>
    <definedName name="UAcct564">'[3]Functional Study'!$AG$723</definedName>
    <definedName name="UAcct565">'[3]Functional Study'!$AG$732</definedName>
    <definedName name="UACCT565NPC">'[5]Func Study'!$AB$744</definedName>
    <definedName name="UACCT565NPCCAGW">'[5]Func Study'!$AB$742</definedName>
    <definedName name="UAcct565Se">'[3]Functional Study'!$AG$731</definedName>
    <definedName name="UAcct566">'[3]Functional Study'!$AG$738</definedName>
    <definedName name="UAcct567">'[3]Functional Study'!$AG$742</definedName>
    <definedName name="UAcct568">'[3]Functional Study'!$AG$746</definedName>
    <definedName name="UAcct569">'[3]Functional Study'!$AG$750</definedName>
    <definedName name="UAcct570">'[3]Functional Study'!$AG$754</definedName>
    <definedName name="UAcct571">'[3]Functional Study'!$AG$758</definedName>
    <definedName name="UAcct572">'[3]Functional Study'!$AG$762</definedName>
    <definedName name="UAcct573">'[3]Functional Study'!$AG$766</definedName>
    <definedName name="UAcct580">'[3]Functional Study'!$AG$779</definedName>
    <definedName name="UAcct581">'[3]Functional Study'!$AG$784</definedName>
    <definedName name="UAcct582">'[3]Functional Study'!$AG$789</definedName>
    <definedName name="UAcct583">'[3]Functional Study'!$AG$794</definedName>
    <definedName name="UAcct584">'[3]Functional Study'!$AG$799</definedName>
    <definedName name="UAcct585">'[3]Functional Study'!$AG$804</definedName>
    <definedName name="UAcct586">'[3]Functional Study'!$AG$809</definedName>
    <definedName name="UAcct587">'[3]Functional Study'!$AG$814</definedName>
    <definedName name="UAcct588">'[3]Functional Study'!$AG$819</definedName>
    <definedName name="UAcct589">'[3]Functional Study'!$AG$824</definedName>
    <definedName name="UAcct590">'[3]Functional Study'!$AG$829</definedName>
    <definedName name="UAcct591">'[3]Functional Study'!$AG$834</definedName>
    <definedName name="UAcct592">'[3]Functional Study'!$AG$839</definedName>
    <definedName name="UAcct593">'[3]Functional Study'!$AG$844</definedName>
    <definedName name="UAcct594">'[3]Functional Study'!$AG$849</definedName>
    <definedName name="UAcct595">'[3]Functional Study'!$AG$854</definedName>
    <definedName name="UAcct596">'[3]Functional Study'!$AG$864</definedName>
    <definedName name="UAcct597">'[3]Functional Study'!$AG$869</definedName>
    <definedName name="UAcct598">'[3]Functional Study'!$AG$874</definedName>
    <definedName name="UAcct901">'[3]Functional Study'!$AG$886</definedName>
    <definedName name="UAcct902">'[3]Functional Study'!$AG$891</definedName>
    <definedName name="UAcct903">'[3]Functional Study'!$AG$896</definedName>
    <definedName name="UAcct904">'[3]Functional Study'!$AG$901</definedName>
    <definedName name="UAcct905">'[3]Functional Study'!$AG$906</definedName>
    <definedName name="UAcct907">'[3]Functional Study'!$AG$920</definedName>
    <definedName name="UAcct908">'[3]Functional Study'!$AG$925</definedName>
    <definedName name="UAcct909">'[3]Functional Study'!$AG$930</definedName>
    <definedName name="UAcct910">'[3]Functional Study'!$AG$935</definedName>
    <definedName name="UAcct911">'[3]Functional Study'!$AG$946</definedName>
    <definedName name="UAcct912">'[3]Functional Study'!$AG$951</definedName>
    <definedName name="UAcct913">'[3]Functional Study'!$AG$956</definedName>
    <definedName name="UAcct916">'[3]Functional Study'!$AG$961</definedName>
    <definedName name="UAcct920">'[3]Functional Study'!$AG$972</definedName>
    <definedName name="UAcct920Cn">'[3]Functional Study'!$AG$970</definedName>
    <definedName name="UAcct921">'[3]Functional Study'!$AG$978</definedName>
    <definedName name="UAcct921Cn">'[3]Functional Study'!$AG$976</definedName>
    <definedName name="UAcct923">'[3]Functional Study'!$AG$984</definedName>
    <definedName name="UAcct923CAGW">'[5]Func Study'!$AB$995</definedName>
    <definedName name="UAcct923Cn">'[3]Functional Study'!$AG$982</definedName>
    <definedName name="UAcct924">'[3]Functional Study'!$AG$988</definedName>
    <definedName name="UAcct925">'[3]Functional Study'!$AG$992</definedName>
    <definedName name="UAcct926">'[3]Functional Study'!$AG$998</definedName>
    <definedName name="UAcct927">'[3]Functional Study'!$AG$1003</definedName>
    <definedName name="UAcct928">'[3]Functional Study'!$AG$1010</definedName>
    <definedName name="UAcct929">'[3]Functional Study'!$AG$1015</definedName>
    <definedName name="UAcct930">'[3]Functional Study'!$AG$1021</definedName>
    <definedName name="UAcct931">'[3]Functional Study'!$AG$1026</definedName>
    <definedName name="UAcct935">'[3]Functional Study'!$AG$1032</definedName>
    <definedName name="UAcctAGA">'[3]Functional Study'!$AG$297</definedName>
    <definedName name="UACCTCOHDGP">'[3]Functional Study'!$AG$683</definedName>
    <definedName name="UACCTCOWSG">'[3]Functional Study'!$AG$684</definedName>
    <definedName name="UAcctcwc">'[3]Functional Study'!$AG$2088</definedName>
    <definedName name="UAcctd00">'[3]Functional Study'!$AG$1744</definedName>
    <definedName name="UAcctdfad">'[3]Functional Study'!$AG$398</definedName>
    <definedName name="UAcctdfap">'[3]Functional Study'!$AG$396</definedName>
    <definedName name="UAcctdfat">'[3]Functional Study'!$AG$397</definedName>
    <definedName name="UAcctds0">'[3]Functional Study'!$AG$1748</definedName>
    <definedName name="UACCTECD">'[35]Functional Study'!$AG$689</definedName>
    <definedName name="UACCTECDDGP">'[5]Func Study'!$AB$687</definedName>
    <definedName name="UACCTECDMC">'[5]Func Study'!$AB$689</definedName>
    <definedName name="UACCTECDS">'[5]Func Study'!$AB$691</definedName>
    <definedName name="UACCTECDSG1">'[5]Func Study'!$AB$688</definedName>
    <definedName name="UACCTECDSG2">'[5]Func Study'!$AB$690</definedName>
    <definedName name="UACCTECDSG3">'[5]Func Study'!$AB$692</definedName>
    <definedName name="UACCTEQFCS">'[3]Functional Study'!$AG$687</definedName>
    <definedName name="UACCTEQFCSG">'[3]Functional Study'!$AG$688</definedName>
    <definedName name="UAcctfit">'[3]Functional Study'!$AG$1349</definedName>
    <definedName name="UAcctg00">'[3]Functional Study'!$AG$1902</definedName>
    <definedName name="UAccth00">'[3]Functional Study'!$AG$1497</definedName>
    <definedName name="UAccti00">'[3]Functional Study'!$AG$1947</definedName>
    <definedName name="UACCTMCCMC">'[3]Functional Study'!$AG$685</definedName>
    <definedName name="UACCTMCSG">'[3]Functional Study'!$AG$686</definedName>
    <definedName name="UAcctn00">'[3]Functional Study'!$AG$1449</definedName>
    <definedName name="UAccto00">'[3]Functional Study'!$AG$1561</definedName>
    <definedName name="UAcctowc">'[3]Functional Study'!$AG$2099</definedName>
    <definedName name="UAcctowcse">'[4]Functional Study'!$AG$1855</definedName>
    <definedName name="UACCTOWCSSECH">'[3]Functional Study'!$AG$2098</definedName>
    <definedName name="UAccts00">'[3]Functional Study'!$AG$1408</definedName>
    <definedName name="UAcctsttax">'[3]Functional Study'!$AG$1332</definedName>
    <definedName name="UAcctt00">'[3]Functional Study'!$AG$1636</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alidAccount">[9]Variables!$AK$43:$AK$376</definedName>
    <definedName name="w" hidden="1">[36]Inputs!#REF!</definedName>
    <definedName name="WC_Debt">[18]Variables!$D$14</definedName>
    <definedName name="WC_Pref">[18]Variables!$D$15</definedName>
    <definedName name="WinterPeak">'[37]Load Data'!$D$9:$H$12,'[37]Load Data'!$D$20:$H$22</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Sheet";#N/A,#N/A,FALSE,"T-Accounts";#N/A,#N/A,FALSE,"Jars Summary";#N/A,#N/A,FALSE,"Utah Monthly Amort";#N/A,#N/A,FALSE,"Pivot";#N/A,#N/A,FALSE,"June 2002 Writedowns";#N/A,#N/A,FALSE,"March 2003 Writedowns"}</definedName>
    <definedName name="wrn.All._.Pages." localSheetId="1"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'[38]Weather Present'!$K$7</definedName>
    <definedName name="xxx">[39]Variables!$AK$2:$AL$12</definedName>
    <definedName name="y" hidden="1">'[1]DSM Output'!$B$21:$B$23</definedName>
    <definedName name="YearEndInput">[8]Inputs!$A$3:$D$1671</definedName>
    <definedName name="years">[12]Main!$D$11</definedName>
    <definedName name="YEFactors">[9]Factors!$S$3:$AG$99</definedName>
    <definedName name="z" hidden="1">'[1]DSM Output'!$G$21:$G$23</definedName>
    <definedName name="Z_01844156_6462_4A28_9785_1A86F4D0C834_.wvu.PrintTitles" hidden="1">#REF!</definedName>
  </definedNames>
  <calcPr calcId="145621" iterate="1"/>
</workbook>
</file>

<file path=xl/calcChain.xml><?xml version="1.0" encoding="utf-8"?>
<calcChain xmlns="http://schemas.openxmlformats.org/spreadsheetml/2006/main">
  <c r="A2" i="51" l="1"/>
  <c r="A3" i="51"/>
  <c r="A1" i="51"/>
  <c r="F29" i="50" l="1"/>
  <c r="P10" i="51" l="1"/>
  <c r="P9" i="51"/>
  <c r="F11" i="50" s="1"/>
  <c r="I11" i="50" s="1"/>
  <c r="I17" i="50" l="1"/>
  <c r="C13" i="51" l="1"/>
  <c r="C15" i="51" s="1"/>
  <c r="D13" i="51" l="1"/>
  <c r="D15" i="51" s="1"/>
  <c r="E13" i="51" l="1"/>
  <c r="E15" i="51" s="1"/>
  <c r="F13" i="51"/>
  <c r="F15" i="51" s="1"/>
  <c r="G13" i="51" l="1"/>
  <c r="G15" i="51" s="1"/>
  <c r="H13" i="51" l="1"/>
  <c r="H15" i="51" s="1"/>
  <c r="I13" i="51" l="1"/>
  <c r="I15" i="51" s="1"/>
  <c r="J13" i="51" l="1"/>
  <c r="J15" i="51" s="1"/>
  <c r="K13" i="51" l="1"/>
  <c r="K15" i="51" s="1"/>
  <c r="L13" i="51" l="1"/>
  <c r="L15" i="51" s="1"/>
  <c r="P12" i="51" l="1"/>
  <c r="M13" i="51"/>
  <c r="M15" i="51" s="1"/>
  <c r="N13" i="51"/>
  <c r="N15" i="51" s="1"/>
  <c r="F30" i="50" l="1"/>
  <c r="P11" i="51"/>
  <c r="F12" i="50" s="1"/>
  <c r="I12" i="50" s="1"/>
  <c r="I18" i="50" l="1"/>
  <c r="O13" i="51"/>
  <c r="O15" i="51" s="1"/>
  <c r="F28" i="50"/>
  <c r="P8" i="51"/>
  <c r="P13" i="51" s="1"/>
  <c r="P15" i="51" l="1"/>
  <c r="F10" i="50"/>
  <c r="F31" i="50"/>
  <c r="F19" i="50" l="1"/>
  <c r="I16" i="50"/>
  <c r="I19" i="50" s="1"/>
  <c r="I10" i="50"/>
  <c r="I13" i="50" s="1"/>
  <c r="F13" i="50"/>
</calcChain>
</file>

<file path=xl/sharedStrings.xml><?xml version="1.0" encoding="utf-8"?>
<sst xmlns="http://schemas.openxmlformats.org/spreadsheetml/2006/main" count="79" uniqueCount="43">
  <si>
    <t>PAGE</t>
  </si>
  <si>
    <t>TOTAL</t>
  </si>
  <si>
    <t>ACCOUNT</t>
  </si>
  <si>
    <t>Type</t>
  </si>
  <si>
    <t>COMPANY</t>
  </si>
  <si>
    <t>FACTOR</t>
  </si>
  <si>
    <t>FACTOR %</t>
  </si>
  <si>
    <t>ALLOCATED</t>
  </si>
  <si>
    <t>REF#</t>
  </si>
  <si>
    <t>Description of Adjustment:</t>
  </si>
  <si>
    <t>108MP</t>
  </si>
  <si>
    <t>186M</t>
  </si>
  <si>
    <t>Adjustment to Rate Base:</t>
  </si>
  <si>
    <t>Actual</t>
  </si>
  <si>
    <t>Accumulated Depreciation</t>
  </si>
  <si>
    <t>Reclamation Liability</t>
  </si>
  <si>
    <t>Description</t>
  </si>
  <si>
    <t>TOTAL RATE BASE</t>
  </si>
  <si>
    <t>Bonus Bid / Lease Payable</t>
  </si>
  <si>
    <t>(000's)</t>
  </si>
  <si>
    <t>Bridger Total</t>
  </si>
  <si>
    <t>PacifiCorp Share (66.67%)</t>
  </si>
  <si>
    <t>Below</t>
  </si>
  <si>
    <t>PacifiCorp</t>
  </si>
  <si>
    <t>JBE</t>
  </si>
  <si>
    <t>FERC Account</t>
  </si>
  <si>
    <t>Coal Mine</t>
  </si>
  <si>
    <t>Misc. Deferred Debits</t>
  </si>
  <si>
    <t>Structure, Equipment, Mine Dev.</t>
  </si>
  <si>
    <t>Deferred Long Wall Costs</t>
  </si>
  <si>
    <t>Ref 8.1</t>
  </si>
  <si>
    <t>AMA Balance</t>
  </si>
  <si>
    <t>Mining Plant Accumulated Depreciation</t>
  </si>
  <si>
    <t>WASHINGTON</t>
  </si>
  <si>
    <t>8.1.1</t>
  </si>
  <si>
    <t xml:space="preserve"> 8.1.1</t>
  </si>
  <si>
    <t>Washington Expedited Rate Filing - June 2015</t>
  </si>
  <si>
    <t>June 2015 AMA Balance</t>
  </si>
  <si>
    <t>Adjustment to June 2015 YE Balance</t>
  </si>
  <si>
    <t>June 2015 YE Balance</t>
  </si>
  <si>
    <t>RES</t>
  </si>
  <si>
    <t>Jim Bridger Mine Rate Base_BR8.1</t>
  </si>
  <si>
    <r>
      <t xml:space="preserve">The Company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 Electric Plant in Service. The normalized costs for BCC provide no return on investment. The return on investment for BCC is removed in the fuels credit which the Company has included as an offset to fuel prices leaving no return in results. The Bridger Mine adjustment was stipulated to and approved in Washington UE-032065, and has been included in all GRC filings since.  
</t>
    </r>
    <r>
      <rPr>
        <b/>
        <i/>
        <sz val="10"/>
        <color rgb="FFFF0000"/>
        <rFont val="Arial"/>
        <family val="2"/>
      </rPr>
      <t>5-20-2016 - This adjustment has been revised in response to Bench Request No. 8, Question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</si>
</sst>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quot;$&quot;#,##0\ ;\(&quot;$&quot;#,##0\)"/>
    <numFmt numFmtId="167" formatCode="_-* #,##0\ &quot;F&quot;_-;\-* #,##0\ &quot;F&quot;_-;_-* &quot;-&quot;\ &quot;F&quot;_-;_-@_-"/>
    <numFmt numFmtId="168" formatCode="#,##0.000;[Red]\-#,##0.000"/>
    <numFmt numFmtId="169" formatCode="0.000%"/>
    <numFmt numFmtId="170" formatCode="_(&quot;$&quot;* #,##0.00_);\(&quot;$&quot;* #,##0.00\);_(&quot;$&quot;* &quot;-&quot;??_);_(@_)"/>
    <numFmt numFmtId="171" formatCode="_(* #,##0.00_);[Red]_(* \(#,##0.00\);_(* &quot;-&quot;??_);_(@_)"/>
    <numFmt numFmtId="172" formatCode="&quot;$&quot;###0;[Red]\(&quot;$&quot;###0\)"/>
    <numFmt numFmtId="173" formatCode="mmmm\ d\,\ yyyy"/>
    <numFmt numFmtId="174" formatCode="########\-###\-###"/>
    <numFmt numFmtId="175" formatCode="0.0"/>
    <numFmt numFmtId="176" formatCode="#,##0.0_);\(#,##0.0\);\-\ ;"/>
    <numFmt numFmtId="177" formatCode="#,##0.0000"/>
    <numFmt numFmtId="178" formatCode="mmm\ dd\,\ yyyy"/>
    <numFmt numFmtId="179" formatCode="General_)"/>
    <numFmt numFmtId="180" formatCode="#,##0_)_%;\(#,##0\)_%;"/>
    <numFmt numFmtId="181" formatCode="_._.* #,##0.0_)_%;_._.* \(#,##0.0\)_%"/>
    <numFmt numFmtId="182" formatCode="#,##0.0_)_%;\(#,##0.0\)_%;\ \ .0_)_%"/>
    <numFmt numFmtId="183" formatCode="_._.* #,##0.00_)_%;_._.* \(#,##0.00\)_%"/>
    <numFmt numFmtId="184" formatCode="#,##0.00_)_%;\(#,##0.00\)_%;\ \ .00_)_%"/>
    <numFmt numFmtId="185" formatCode="_._.* #,##0.000_)_%;_._.* \(#,##0.000\)_%"/>
    <numFmt numFmtId="186" formatCode="#,##0.000_)_%;\(#,##0.000\)_%;\ \ .000_)_%"/>
    <numFmt numFmtId="187" formatCode="_._.* \(#,##0\)_%;_._.* #,##0_)_%;_._.* 0_)_%;_._.@_)_%"/>
    <numFmt numFmtId="188" formatCode="_._.&quot;$&quot;* \(#,##0\)_%;_._.&quot;$&quot;* #,##0_)_%;_._.&quot;$&quot;* 0_)_%;_._.@_)_%"/>
    <numFmt numFmtId="189" formatCode="&quot;$&quot;* #,##0_)_%;&quot;$&quot;* \(#,##0\)_%;&quot;$&quot;* &quot;-&quot;??_)_%;@_)_%"/>
    <numFmt numFmtId="190" formatCode="_._.&quot;$&quot;* #,##0.0_)_%;_._.&quot;$&quot;* \(#,##0.0\)_%"/>
    <numFmt numFmtId="191" formatCode="&quot;$&quot;* #,##0.0_)_%;&quot;$&quot;* \(#,##0.0\)_%;&quot;$&quot;* \ .0_)_%"/>
    <numFmt numFmtId="192" formatCode="_._.&quot;$&quot;* #,##0.00_)_%;_._.&quot;$&quot;* \(#,##0.00\)_%"/>
    <numFmt numFmtId="193" formatCode="&quot;$&quot;* #,##0.00_)_%;&quot;$&quot;* \(#,##0.00\)_%;&quot;$&quot;* \ .00_)_%"/>
    <numFmt numFmtId="194" formatCode="_._.&quot;$&quot;* #,##0.000_)_%;_._.&quot;$&quot;* \(#,##0.000\)_%"/>
    <numFmt numFmtId="195" formatCode="&quot;$&quot;* #,##0.000_)_%;&quot;$&quot;* \(#,##0.000\)_%;&quot;$&quot;* \ .000_)_%"/>
    <numFmt numFmtId="196" formatCode="_(* #,##0_);_(* \(#,##0\);_(* &quot;0&quot;_);_(@_)"/>
    <numFmt numFmtId="197" formatCode="_(0_)%;\(0\)%"/>
    <numFmt numFmtId="198" formatCode="_._._(* 0_)%;_._.* \(0\)%"/>
    <numFmt numFmtId="199" formatCode="0%_);\(0%\)"/>
    <numFmt numFmtId="200" formatCode="_(0.0_)%;\(0.0\)%"/>
    <numFmt numFmtId="201" formatCode="_._._(* 0.0_)%;_._.* \(0.0\)%"/>
    <numFmt numFmtId="202" formatCode="_(0.00_)%;\(0.00\)%"/>
    <numFmt numFmtId="203" formatCode="_._._(* 0.00_)%;_._.* \(0.00\)%"/>
    <numFmt numFmtId="204" formatCode="_(0.000_)%;\(0.000\)%"/>
    <numFmt numFmtId="205" formatCode="_._._(* 0.000_)%;_._.* \(0.000\)%"/>
    <numFmt numFmtId="206" formatCode="###,000"/>
  </numFmts>
  <fonts count="93">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sz val="10"/>
      <name val="Times New Roman"/>
      <family val="1"/>
    </font>
    <font>
      <sz val="10"/>
      <name val="Arial"/>
      <family val="2"/>
    </font>
    <font>
      <b/>
      <sz val="12"/>
      <name val="Arial"/>
      <family val="2"/>
    </font>
    <font>
      <b/>
      <sz val="8"/>
      <name val="Arial"/>
      <family val="2"/>
    </font>
    <font>
      <b/>
      <sz val="10"/>
      <name val="Arial"/>
      <family val="2"/>
    </font>
    <font>
      <sz val="10"/>
      <color indexed="24"/>
      <name val="Courier New"/>
      <family val="3"/>
    </font>
    <font>
      <sz val="8"/>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b/>
      <sz val="10"/>
      <name val="Arial"/>
      <family val="2"/>
    </font>
    <font>
      <sz val="12"/>
      <name val="Arial"/>
      <family val="2"/>
    </font>
    <font>
      <u/>
      <sz val="10"/>
      <name val="Arial"/>
      <family val="2"/>
    </font>
    <font>
      <sz val="18"/>
      <name val="Arial"/>
      <family val="2"/>
    </font>
    <font>
      <sz val="11"/>
      <color indexed="8"/>
      <name val="Calibri"/>
      <family val="2"/>
    </font>
    <font>
      <sz val="11"/>
      <color indexed="9"/>
      <name val="Calibri"/>
      <family val="2"/>
    </font>
    <font>
      <b/>
      <sz val="10"/>
      <color indexed="9"/>
      <name val="Arial"/>
      <family val="2"/>
    </font>
    <font>
      <sz val="11"/>
      <color indexed="20"/>
      <name val="Calibri"/>
      <family val="2"/>
    </font>
    <font>
      <b/>
      <sz val="11"/>
      <color indexed="52"/>
      <name val="Calibri"/>
      <family val="2"/>
    </font>
    <font>
      <b/>
      <sz val="11"/>
      <color indexed="9"/>
      <name val="Calibri"/>
      <family val="2"/>
    </font>
    <font>
      <sz val="10"/>
      <name val="Courier"/>
      <family val="3"/>
    </font>
    <font>
      <sz val="10"/>
      <color indexed="8"/>
      <name val="Helv"/>
    </font>
    <font>
      <sz val="11"/>
      <color theme="1"/>
      <name val="Calibri"/>
      <family val="2"/>
    </font>
    <font>
      <sz val="12"/>
      <color theme="1"/>
      <name val="Times New Roman"/>
      <family val="2"/>
    </font>
    <font>
      <sz val="10"/>
      <color theme="1"/>
      <name val="Arial"/>
      <family val="2"/>
    </font>
    <font>
      <sz val="10"/>
      <name val="Helv"/>
    </font>
    <font>
      <sz val="11"/>
      <color theme="1"/>
      <name val="Arial"/>
      <family val="2"/>
    </font>
    <font>
      <sz val="8"/>
      <name val="Helv"/>
    </font>
    <font>
      <i/>
      <sz val="11"/>
      <color indexed="23"/>
      <name val="Calibri"/>
      <family val="2"/>
    </font>
    <font>
      <sz val="7"/>
      <name val="Arial"/>
      <family val="2"/>
    </font>
    <font>
      <sz val="11"/>
      <color indexed="17"/>
      <name val="Calibri"/>
      <family val="2"/>
    </font>
    <font>
      <b/>
      <sz val="11"/>
      <color indexed="56"/>
      <name val="Calibri"/>
      <family val="2"/>
    </font>
    <font>
      <u/>
      <sz val="10"/>
      <color indexed="12"/>
      <name val="Arial"/>
      <family val="2"/>
    </font>
    <font>
      <b/>
      <i/>
      <sz val="10"/>
      <name val="Arial"/>
      <family val="2"/>
    </font>
    <font>
      <b/>
      <u/>
      <sz val="10"/>
      <color indexed="39"/>
      <name val="Arial"/>
      <family val="2"/>
    </font>
    <font>
      <sz val="11"/>
      <color indexed="52"/>
      <name val="Calibri"/>
      <family val="2"/>
    </font>
    <font>
      <sz val="11"/>
      <color indexed="60"/>
      <name val="Calibri"/>
      <family val="2"/>
    </font>
    <font>
      <sz val="12"/>
      <color indexed="12"/>
      <name val="Times New Roman"/>
      <family val="1"/>
    </font>
    <font>
      <sz val="10"/>
      <color theme="1"/>
      <name val="Times New Roman"/>
      <family val="2"/>
    </font>
    <font>
      <sz val="11"/>
      <color theme="1"/>
      <name val="Comic Sans MS"/>
      <family val="2"/>
    </font>
    <font>
      <b/>
      <sz val="11"/>
      <color indexed="63"/>
      <name val="Calibri"/>
      <family val="2"/>
    </font>
    <font>
      <sz val="10"/>
      <color indexed="11"/>
      <name val="Geneva"/>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8"/>
      <name val="Arial"/>
      <family val="2"/>
    </font>
    <font>
      <b/>
      <sz val="14"/>
      <name val="Arial"/>
      <family val="2"/>
    </font>
    <font>
      <sz val="10"/>
      <color indexed="10"/>
      <name val="Arial"/>
      <family val="2"/>
    </font>
    <font>
      <sz val="12"/>
      <name val="Arial MT"/>
    </font>
    <font>
      <b/>
      <sz val="18"/>
      <color indexed="56"/>
      <name val="Cambria"/>
      <family val="2"/>
    </font>
    <font>
      <sz val="10"/>
      <name val="LinePrinter"/>
    </font>
    <font>
      <sz val="8"/>
      <color indexed="12"/>
      <name val="Arial"/>
      <family val="2"/>
    </font>
    <font>
      <sz val="11"/>
      <color indexed="10"/>
      <name val="Calibri"/>
      <family val="2"/>
    </font>
    <font>
      <b/>
      <sz val="11"/>
      <name val="Arial"/>
      <family val="2"/>
    </font>
    <font>
      <sz val="11"/>
      <name val="Times New Roman"/>
      <family val="1"/>
    </font>
    <font>
      <sz val="9"/>
      <name val="Arial"/>
      <family val="2"/>
    </font>
    <font>
      <u val="singleAccounting"/>
      <sz val="11"/>
      <name val="Times New Roman"/>
      <family val="1"/>
    </font>
    <font>
      <sz val="10"/>
      <name val="Geneva"/>
      <family val="2"/>
    </font>
    <font>
      <sz val="11"/>
      <color indexed="12"/>
      <name val="Times New Roman"/>
      <family val="1"/>
    </font>
    <font>
      <sz val="11"/>
      <color indexed="8"/>
      <name val="Times New Roman"/>
      <family val="1"/>
    </font>
    <font>
      <sz val="11"/>
      <color indexed="8"/>
      <name val="TimesNewRomanPS"/>
    </font>
    <font>
      <sz val="10"/>
      <name val="MS Sans Serif"/>
      <family val="2"/>
    </font>
    <font>
      <b/>
      <sz val="10"/>
      <color indexed="63"/>
      <name val="Arial"/>
      <family val="2"/>
    </font>
    <font>
      <b/>
      <sz val="10"/>
      <color indexed="1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2"/>
      <name val="Times New Roman"/>
      <family val="1"/>
    </font>
    <font>
      <sz val="10"/>
      <name val="Arial"/>
      <family val="2"/>
    </font>
    <font>
      <sz val="10"/>
      <color rgb="FFFF0000"/>
      <name val="Arial"/>
      <family val="2"/>
    </font>
    <font>
      <b/>
      <sz val="10"/>
      <color rgb="FFFF0000"/>
      <name val="Arial"/>
      <family val="2"/>
    </font>
    <font>
      <b/>
      <i/>
      <sz val="10"/>
      <color rgb="FFFF0000"/>
      <name val="Arial"/>
      <family val="2"/>
    </font>
  </fonts>
  <fills count="6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8"/>
      </patternFill>
    </fill>
    <fill>
      <patternFill patternType="solid">
        <fgColor indexed="17"/>
      </patternFill>
    </fill>
    <fill>
      <patternFill patternType="solid">
        <fgColor indexed="22"/>
      </patternFill>
    </fill>
    <fill>
      <patternFill patternType="solid">
        <fgColor indexed="55"/>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rgb="FFFFFFCC"/>
      </patternFill>
    </fill>
    <fill>
      <patternFill patternType="solid">
        <fgColor indexed="27"/>
        <bgColor indexed="64"/>
      </patternFill>
    </fill>
    <fill>
      <patternFill patternType="solid">
        <fgColor indexed="62"/>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4"/>
      </left>
      <right/>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1422">
    <xf numFmtId="0" fontId="0" fillId="0" borderId="0"/>
    <xf numFmtId="43" fontId="4" fillId="0" borderId="0" applyFont="0" applyFill="0" applyBorder="0" applyAlignment="0" applyProtection="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3"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2" fontId="11" fillId="0" borderId="0" applyFont="0" applyFill="0" applyBorder="0" applyAlignment="0" applyProtection="0"/>
    <xf numFmtId="38" fontId="12" fillId="2" borderId="0" applyNumberFormat="0" applyBorder="0" applyAlignment="0" applyProtection="0"/>
    <xf numFmtId="0" fontId="13" fillId="0" borderId="0"/>
    <xf numFmtId="0" fontId="8" fillId="0" borderId="1" applyNumberFormat="0" applyAlignment="0" applyProtection="0">
      <alignment horizontal="left" vertical="center"/>
    </xf>
    <xf numFmtId="0" fontId="8" fillId="0" borderId="2">
      <alignment horizontal="left" vertical="center"/>
    </xf>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protection locked="0"/>
    </xf>
    <xf numFmtId="10" fontId="12" fillId="3" borderId="3" applyNumberFormat="0" applyBorder="0" applyAlignment="0" applyProtection="0"/>
    <xf numFmtId="168" fontId="7" fillId="0" borderId="0"/>
    <xf numFmtId="0" fontId="4" fillId="0" borderId="0"/>
    <xf numFmtId="0" fontId="7" fillId="0" borderId="0"/>
    <xf numFmtId="9" fontId="4" fillId="0" borderId="0" applyFont="0" applyFill="0" applyBorder="0" applyAlignment="0" applyProtection="0"/>
    <xf numFmtId="10" fontId="7" fillId="0" borderId="0" applyFont="0" applyFill="0" applyBorder="0" applyAlignment="0" applyProtection="0"/>
    <xf numFmtId="0" fontId="17" fillId="0" borderId="3">
      <alignment horizontal="center" vertical="center" wrapText="1"/>
    </xf>
    <xf numFmtId="0" fontId="11" fillId="0" borderId="4" applyNumberFormat="0" applyFont="0" applyFill="0" applyAlignment="0" applyProtection="0"/>
    <xf numFmtId="43" fontId="7" fillId="0" borderId="0" applyFont="0" applyFill="0" applyBorder="0" applyAlignment="0" applyProtection="0"/>
    <xf numFmtId="43" fontId="7" fillId="0" borderId="0" applyFont="0" applyFill="0" applyBorder="0" applyAlignment="0" applyProtection="0"/>
    <xf numFmtId="3" fontId="10" fillId="0" borderId="0" applyFont="0" applyFill="0" applyBorder="0" applyAlignment="0" applyProtection="0"/>
    <xf numFmtId="43" fontId="7"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170" fontId="10" fillId="0" borderId="0" applyFont="0" applyFill="0" applyBorder="0" applyAlignment="0" applyProtection="0"/>
    <xf numFmtId="44" fontId="7"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20" fillId="0" borderId="0" applyNumberFormat="0" applyFill="0" applyBorder="0" applyAlignment="0" applyProtection="0"/>
    <xf numFmtId="0" fontId="12"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8" fillId="0" borderId="4" applyNumberFormat="0" applyFont="0" applyFill="0" applyAlignment="0" applyProtection="0"/>
    <xf numFmtId="0" fontId="3" fillId="0" borderId="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2" fillId="1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2" fillId="15"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3" fillId="25" borderId="3" applyNumberFormat="0" applyBorder="0" applyAlignment="0" applyProtection="0"/>
    <xf numFmtId="165" fontId="23" fillId="25" borderId="3"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10" fillId="26" borderId="0" applyNumberFormat="0" applyBorder="0" applyAlignment="0" applyProtection="0"/>
    <xf numFmtId="165" fontId="10" fillId="26" borderId="0" applyNumberFormat="0" applyBorder="0" applyAlignment="0" applyProtection="0"/>
    <xf numFmtId="0" fontId="25" fillId="27" borderId="23" applyNumberFormat="0" applyAlignment="0" applyProtection="0"/>
    <xf numFmtId="0" fontId="25" fillId="27" borderId="23" applyNumberFormat="0" applyAlignment="0" applyProtection="0"/>
    <xf numFmtId="0" fontId="25" fillId="27" borderId="23" applyNumberFormat="0" applyAlignment="0" applyProtection="0"/>
    <xf numFmtId="0" fontId="25" fillId="27" borderId="23" applyNumberFormat="0" applyAlignment="0" applyProtection="0"/>
    <xf numFmtId="0" fontId="25" fillId="27" borderId="23" applyNumberFormat="0" applyAlignment="0" applyProtection="0"/>
    <xf numFmtId="0" fontId="26" fillId="28" borderId="24" applyNumberFormat="0" applyAlignment="0" applyProtection="0"/>
    <xf numFmtId="0" fontId="26" fillId="28" borderId="24" applyNumberFormat="0" applyAlignment="0" applyProtection="0"/>
    <xf numFmtId="0" fontId="26" fillId="28" borderId="24" applyNumberFormat="0" applyAlignment="0" applyProtection="0"/>
    <xf numFmtId="0" fontId="26" fillId="28" borderId="24" applyNumberFormat="0" applyAlignment="0" applyProtection="0"/>
    <xf numFmtId="0" fontId="26" fillId="28" borderId="24" applyNumberFormat="0" applyAlignment="0" applyProtection="0"/>
    <xf numFmtId="0" fontId="27" fillId="0" borderId="0"/>
    <xf numFmtId="165" fontId="2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 fontId="28" fillId="0" borderId="0"/>
    <xf numFmtId="41" fontId="7"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2" fillId="0" borderId="0"/>
    <xf numFmtId="0" fontId="32" fillId="0" borderId="0"/>
    <xf numFmtId="0" fontId="32" fillId="0" borderId="0"/>
    <xf numFmtId="165" fontId="32" fillId="0" borderId="0"/>
    <xf numFmtId="0" fontId="32" fillId="0" borderId="0"/>
    <xf numFmtId="165" fontId="32" fillId="0" borderId="0"/>
    <xf numFmtId="37" fontId="7" fillId="0" borderId="0" applyFill="0" applyBorder="0" applyAlignment="0" applyProtection="0"/>
    <xf numFmtId="0" fontId="32" fillId="0" borderId="0"/>
    <xf numFmtId="165" fontId="32" fillId="0" borderId="0"/>
    <xf numFmtId="0" fontId="32" fillId="0" borderId="0"/>
    <xf numFmtId="0" fontId="32"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2" fontId="34" fillId="0" borderId="0" applyFont="0" applyFill="0" applyBorder="0" applyProtection="0">
      <alignment horizontal="right"/>
    </xf>
    <xf numFmtId="5" fontId="32" fillId="0" borderId="0"/>
    <xf numFmtId="0" fontId="32" fillId="0" borderId="0"/>
    <xf numFmtId="0" fontId="32" fillId="0" borderId="0"/>
    <xf numFmtId="165" fontId="32"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3" fontId="7" fillId="0" borderId="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2" fillId="0" borderId="0"/>
    <xf numFmtId="0" fontId="36" fillId="0" borderId="0" applyFont="0" applyFill="0" applyBorder="0" applyAlignment="0" applyProtection="0">
      <alignment horizontal="left"/>
    </xf>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165" fontId="13" fillId="0" borderId="0"/>
    <xf numFmtId="165" fontId="8" fillId="0" borderId="1" applyNumberFormat="0" applyAlignment="0" applyProtection="0">
      <alignment horizontal="left" vertical="center"/>
    </xf>
    <xf numFmtId="165" fontId="8" fillId="0" borderId="2">
      <alignment horizontal="left" vertical="center"/>
    </xf>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9" fontId="7" fillId="0" borderId="0">
      <protection locked="0"/>
    </xf>
    <xf numFmtId="169" fontId="7" fillId="0" borderId="0">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0" fontId="12" fillId="3" borderId="3" applyNumberFormat="0" applyBorder="0" applyAlignment="0" applyProtection="0"/>
    <xf numFmtId="10" fontId="12" fillId="3" borderId="3" applyNumberFormat="0" applyBorder="0" applyAlignment="0" applyProtection="0"/>
    <xf numFmtId="38" fontId="40" fillId="0" borderId="0">
      <alignment horizontal="left" wrapText="1"/>
    </xf>
    <xf numFmtId="38" fontId="41" fillId="0" borderId="0">
      <alignment horizontal="left" wrapText="1"/>
    </xf>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5" fillId="29" borderId="0"/>
    <xf numFmtId="165" fontId="5" fillId="29" borderId="0"/>
    <xf numFmtId="0" fontId="5" fillId="30" borderId="0"/>
    <xf numFmtId="165" fontId="5" fillId="30" borderId="0"/>
    <xf numFmtId="0" fontId="10" fillId="31" borderId="21" applyBorder="0"/>
    <xf numFmtId="0" fontId="7" fillId="32" borderId="27" applyNumberFormat="0" applyFont="0" applyBorder="0" applyAlignment="0" applyProtection="0"/>
    <xf numFmtId="165" fontId="7" fillId="32" borderId="27" applyNumberFormat="0" applyFont="0" applyBorder="0" applyAlignment="0" applyProtection="0"/>
    <xf numFmtId="174" fontId="7" fillId="0" borderId="0"/>
    <xf numFmtId="175" fontId="9" fillId="0" borderId="0" applyNumberFormat="0" applyFill="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164" fontId="44" fillId="0" borderId="0" applyFont="0" applyAlignment="0" applyProtection="0"/>
    <xf numFmtId="0" fontId="12" fillId="0" borderId="28" applyNumberFormat="0" applyBorder="0" applyAlignment="0"/>
    <xf numFmtId="0" fontId="12" fillId="0" borderId="28" applyNumberFormat="0" applyBorder="0" applyAlignment="0"/>
    <xf numFmtId="0" fontId="12" fillId="0" borderId="28" applyNumberFormat="0" applyBorder="0" applyAlignment="0"/>
    <xf numFmtId="168" fontId="7" fillId="0" borderId="0"/>
    <xf numFmtId="168" fontId="7" fillId="0" borderId="0"/>
    <xf numFmtId="0" fontId="33" fillId="0" borderId="0"/>
    <xf numFmtId="0" fontId="7" fillId="0" borderId="0"/>
    <xf numFmtId="0" fontId="45" fillId="0" borderId="0"/>
    <xf numFmtId="0" fontId="7" fillId="0" borderId="0"/>
    <xf numFmtId="0" fontId="3" fillId="0" borderId="0"/>
    <xf numFmtId="0" fontId="7" fillId="0" borderId="0"/>
    <xf numFmtId="0" fontId="3" fillId="0" borderId="0"/>
    <xf numFmtId="0" fontId="3" fillId="0" borderId="0"/>
    <xf numFmtId="0" fontId="7" fillId="0" borderId="0"/>
    <xf numFmtId="0" fontId="7" fillId="0" borderId="0"/>
    <xf numFmtId="0" fontId="7" fillId="0" borderId="0"/>
    <xf numFmtId="41" fontId="6" fillId="0" borderId="0"/>
    <xf numFmtId="165"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3" fillId="0" borderId="0"/>
    <xf numFmtId="0" fontId="7" fillId="0" borderId="0"/>
    <xf numFmtId="0" fontId="3" fillId="0" borderId="0"/>
    <xf numFmtId="0" fontId="3" fillId="0" borderId="0"/>
    <xf numFmtId="0" fontId="3" fillId="0" borderId="0"/>
    <xf numFmtId="0" fontId="3"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6" fillId="0" borderId="0"/>
    <xf numFmtId="41" fontId="6" fillId="0" borderId="0"/>
    <xf numFmtId="41" fontId="6" fillId="0" borderId="0"/>
    <xf numFmtId="41" fontId="6" fillId="0" borderId="0"/>
    <xf numFmtId="41" fontId="6" fillId="0" borderId="0"/>
    <xf numFmtId="41" fontId="6" fillId="0" borderId="0"/>
    <xf numFmtId="0" fontId="46" fillId="0" borderId="0"/>
    <xf numFmtId="41"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3" fillId="0" borderId="0"/>
    <xf numFmtId="0" fontId="7"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29" fillId="0" borderId="0"/>
    <xf numFmtId="0" fontId="7" fillId="0" borderId="0"/>
    <xf numFmtId="0" fontId="3" fillId="0" borderId="0"/>
    <xf numFmtId="37" fontId="32" fillId="0" borderId="0"/>
    <xf numFmtId="0" fontId="7" fillId="34" borderId="29" applyNumberFormat="0" applyFont="0" applyAlignment="0" applyProtection="0"/>
    <xf numFmtId="0" fontId="7" fillId="34" borderId="29" applyNumberFormat="0" applyFont="0" applyAlignment="0" applyProtection="0"/>
    <xf numFmtId="0" fontId="7" fillId="34" borderId="29" applyNumberFormat="0" applyFont="0" applyAlignment="0" applyProtection="0"/>
    <xf numFmtId="0" fontId="7" fillId="34" borderId="29" applyNumberFormat="0" applyFont="0" applyAlignment="0" applyProtection="0"/>
    <xf numFmtId="0" fontId="7" fillId="34" borderId="29" applyNumberFormat="0" applyFont="0" applyAlignment="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0" fontId="47" fillId="27" borderId="30" applyNumberFormat="0" applyAlignment="0" applyProtection="0"/>
    <xf numFmtId="0" fontId="47" fillId="27" borderId="30" applyNumberFormat="0" applyAlignment="0" applyProtection="0"/>
    <xf numFmtId="0" fontId="47" fillId="27" borderId="30" applyNumberFormat="0" applyAlignment="0" applyProtection="0"/>
    <xf numFmtId="0" fontId="47" fillId="27" borderId="30" applyNumberFormat="0" applyAlignment="0" applyProtection="0"/>
    <xf numFmtId="0" fontId="47" fillId="27" borderId="30" applyNumberFormat="0" applyAlignment="0" applyProtection="0"/>
    <xf numFmtId="12" fontId="8" fillId="35" borderId="11">
      <alignment horizontal="left"/>
    </xf>
    <xf numFmtId="0" fontId="32" fillId="0" borderId="0"/>
    <xf numFmtId="165" fontId="32" fillId="0" borderId="0"/>
    <xf numFmtId="0" fontId="32" fillId="0" borderId="0"/>
    <xf numFmtId="165" fontId="32" fillId="0" borderId="0"/>
    <xf numFmtId="10" fontId="7" fillId="0" borderId="0" applyFont="0" applyFill="0" applyBorder="0" applyAlignment="0" applyProtection="0"/>
    <xf numFmtId="10"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48" fillId="0" borderId="0"/>
    <xf numFmtId="4" fontId="49" fillId="33" borderId="31" applyNumberFormat="0" applyProtection="0">
      <alignment vertical="center"/>
    </xf>
    <xf numFmtId="4" fontId="50" fillId="36" borderId="31" applyNumberFormat="0" applyProtection="0">
      <alignment vertical="center"/>
    </xf>
    <xf numFmtId="4" fontId="49" fillId="36" borderId="31" applyNumberFormat="0" applyProtection="0">
      <alignment vertical="center"/>
    </xf>
    <xf numFmtId="4" fontId="49" fillId="36" borderId="31" applyNumberFormat="0" applyProtection="0">
      <alignment horizontal="left" vertical="center" indent="1"/>
    </xf>
    <xf numFmtId="4" fontId="49" fillId="36" borderId="31" applyNumberFormat="0" applyProtection="0">
      <alignment horizontal="left" vertical="center" indent="1"/>
    </xf>
    <xf numFmtId="4" fontId="49" fillId="36" borderId="31" applyNumberFormat="0" applyProtection="0">
      <alignment horizontal="left" vertical="center" indent="1"/>
    </xf>
    <xf numFmtId="4" fontId="49" fillId="36" borderId="31" applyNumberFormat="0" applyProtection="0">
      <alignment horizontal="left" vertical="center" indent="1"/>
    </xf>
    <xf numFmtId="4" fontId="49" fillId="36" borderId="31" applyNumberFormat="0" applyProtection="0">
      <alignment horizontal="left" vertical="center" indent="1"/>
    </xf>
    <xf numFmtId="4" fontId="49" fillId="36" borderId="31" applyNumberFormat="0" applyProtection="0">
      <alignment horizontal="left" vertical="center" indent="1"/>
    </xf>
    <xf numFmtId="0" fontId="49" fillId="36" borderId="31" applyNumberFormat="0" applyProtection="0">
      <alignment horizontal="left" vertical="top" indent="1"/>
    </xf>
    <xf numFmtId="4" fontId="49" fillId="37" borderId="32" applyNumberFormat="0" applyProtection="0">
      <alignment vertical="center"/>
    </xf>
    <xf numFmtId="4" fontId="49" fillId="37" borderId="31" applyNumberFormat="0" applyProtection="0"/>
    <xf numFmtId="4" fontId="49" fillId="37" borderId="31" applyNumberFormat="0" applyProtection="0"/>
    <xf numFmtId="4" fontId="49" fillId="37" borderId="31" applyNumberFormat="0" applyProtection="0"/>
    <xf numFmtId="4" fontId="49" fillId="37" borderId="31" applyNumberFormat="0" applyProtection="0"/>
    <xf numFmtId="4" fontId="49" fillId="37" borderId="31" applyNumberFormat="0" applyProtection="0"/>
    <xf numFmtId="4" fontId="49" fillId="37" borderId="31" applyNumberFormat="0" applyProtection="0"/>
    <xf numFmtId="4" fontId="51" fillId="8" borderId="31" applyNumberFormat="0" applyProtection="0">
      <alignment horizontal="right" vertical="center"/>
    </xf>
    <xf numFmtId="4" fontId="51" fillId="14" borderId="31" applyNumberFormat="0" applyProtection="0">
      <alignment horizontal="right" vertical="center"/>
    </xf>
    <xf numFmtId="4" fontId="51" fillId="22" borderId="31" applyNumberFormat="0" applyProtection="0">
      <alignment horizontal="right" vertical="center"/>
    </xf>
    <xf numFmtId="4" fontId="51" fillId="16" borderId="31" applyNumberFormat="0" applyProtection="0">
      <alignment horizontal="right" vertical="center"/>
    </xf>
    <xf numFmtId="4" fontId="51" fillId="20" borderId="31" applyNumberFormat="0" applyProtection="0">
      <alignment horizontal="right" vertical="center"/>
    </xf>
    <xf numFmtId="4" fontId="51" fillId="24" borderId="31" applyNumberFormat="0" applyProtection="0">
      <alignment horizontal="right" vertical="center"/>
    </xf>
    <xf numFmtId="4" fontId="51" fillId="23" borderId="31" applyNumberFormat="0" applyProtection="0">
      <alignment horizontal="right" vertical="center"/>
    </xf>
    <xf numFmtId="4" fontId="51" fillId="38" borderId="31" applyNumberFormat="0" applyProtection="0">
      <alignment horizontal="right" vertical="center"/>
    </xf>
    <xf numFmtId="4" fontId="51" fillId="15" borderId="31" applyNumberFormat="0" applyProtection="0">
      <alignment horizontal="right" vertical="center"/>
    </xf>
    <xf numFmtId="4" fontId="49" fillId="39" borderId="33" applyNumberFormat="0" applyProtection="0">
      <alignment horizontal="left" vertical="center" indent="1"/>
    </xf>
    <xf numFmtId="4" fontId="51" fillId="40" borderId="0" applyNumberFormat="0" applyProtection="0">
      <alignment horizontal="left" vertical="center" indent="1"/>
    </xf>
    <xf numFmtId="4" fontId="51" fillId="40" borderId="0" applyNumberFormat="0" applyProtection="0">
      <alignment horizontal="left" indent="1"/>
    </xf>
    <xf numFmtId="4" fontId="51" fillId="40" borderId="0" applyNumberFormat="0" applyProtection="0">
      <alignment horizontal="left" indent="1"/>
    </xf>
    <xf numFmtId="4" fontId="51" fillId="40" borderId="0" applyNumberFormat="0" applyProtection="0">
      <alignment horizontal="left" indent="1"/>
    </xf>
    <xf numFmtId="4" fontId="51" fillId="40" borderId="0" applyNumberFormat="0" applyProtection="0">
      <alignment horizontal="left" indent="1"/>
    </xf>
    <xf numFmtId="4" fontId="51" fillId="40" borderId="0" applyNumberFormat="0" applyProtection="0">
      <alignment horizontal="left" indent="1"/>
    </xf>
    <xf numFmtId="4" fontId="51" fillId="40" borderId="0" applyNumberFormat="0" applyProtection="0">
      <alignment horizontal="left" indent="1"/>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1" fillId="42" borderId="31" applyNumberFormat="0" applyProtection="0">
      <alignment horizontal="right" vertical="center"/>
    </xf>
    <xf numFmtId="4" fontId="53" fillId="0" borderId="0" applyNumberFormat="0" applyProtection="0">
      <alignment horizontal="left" vertical="center"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5" fillId="0" borderId="0" applyNumberFormat="0" applyProtection="0">
      <alignment horizontal="left" vertical="center" indent="1"/>
    </xf>
    <xf numFmtId="4" fontId="55" fillId="44" borderId="0" applyNumberFormat="0" applyProtection="0"/>
    <xf numFmtId="4" fontId="55" fillId="44" borderId="0" applyNumberFormat="0" applyProtection="0"/>
    <xf numFmtId="4" fontId="55" fillId="44" borderId="0" applyNumberFormat="0" applyProtection="0"/>
    <xf numFmtId="4" fontId="55" fillId="44" borderId="0" applyNumberFormat="0" applyProtection="0"/>
    <xf numFmtId="4" fontId="55" fillId="44" borderId="0" applyNumberFormat="0" applyProtection="0"/>
    <xf numFmtId="4" fontId="55" fillId="44" borderId="0" applyNumberFormat="0" applyProtection="0"/>
    <xf numFmtId="4" fontId="55" fillId="44" borderId="0" applyNumberFormat="0" applyProtection="0"/>
    <xf numFmtId="0" fontId="7" fillId="41" borderId="31" applyNumberFormat="0" applyProtection="0">
      <alignment horizontal="left" vertical="center" indent="1"/>
    </xf>
    <xf numFmtId="0" fontId="7" fillId="41" borderId="31" applyNumberFormat="0" applyProtection="0">
      <alignment horizontal="left" vertical="center" indent="1"/>
    </xf>
    <xf numFmtId="0" fontId="7" fillId="41" borderId="31" applyNumberFormat="0" applyProtection="0">
      <alignment horizontal="left" vertical="center" indent="1"/>
    </xf>
    <xf numFmtId="0" fontId="7" fillId="41" borderId="31" applyNumberFormat="0" applyProtection="0">
      <alignment horizontal="left" vertical="center" indent="1"/>
    </xf>
    <xf numFmtId="0" fontId="7" fillId="41" borderId="31" applyNumberFormat="0" applyProtection="0">
      <alignment horizontal="left" vertical="center" indent="1"/>
    </xf>
    <xf numFmtId="0" fontId="7" fillId="41" borderId="31" applyNumberFormat="0" applyProtection="0">
      <alignment horizontal="left" vertical="center" indent="1"/>
    </xf>
    <xf numFmtId="0" fontId="7" fillId="41" borderId="31" applyNumberFormat="0" applyProtection="0">
      <alignment horizontal="left" vertical="top" indent="1"/>
    </xf>
    <xf numFmtId="0" fontId="7" fillId="41" borderId="31" applyNumberFormat="0" applyProtection="0">
      <alignment horizontal="left" vertical="top" indent="1"/>
    </xf>
    <xf numFmtId="0" fontId="7" fillId="41" borderId="31" applyNumberFormat="0" applyProtection="0">
      <alignment horizontal="left" vertical="top" indent="1"/>
    </xf>
    <xf numFmtId="0" fontId="7" fillId="41" borderId="31" applyNumberFormat="0" applyProtection="0">
      <alignment horizontal="left" vertical="top" indent="1"/>
    </xf>
    <xf numFmtId="0" fontId="7" fillId="41" borderId="31" applyNumberFormat="0" applyProtection="0">
      <alignment horizontal="left" vertical="top" indent="1"/>
    </xf>
    <xf numFmtId="0" fontId="7" fillId="41" borderId="31" applyNumberFormat="0" applyProtection="0">
      <alignment horizontal="left" vertical="top" indent="1"/>
    </xf>
    <xf numFmtId="0" fontId="7" fillId="37" borderId="31" applyNumberFormat="0" applyProtection="0">
      <alignment horizontal="left" vertical="center" indent="1"/>
    </xf>
    <xf numFmtId="0" fontId="7" fillId="37" borderId="31" applyNumberFormat="0" applyProtection="0">
      <alignment horizontal="left" vertical="center" indent="1"/>
    </xf>
    <xf numFmtId="0" fontId="7" fillId="37" borderId="31" applyNumberFormat="0" applyProtection="0">
      <alignment horizontal="left" vertical="center" indent="1"/>
    </xf>
    <xf numFmtId="0" fontId="7" fillId="37" borderId="31" applyNumberFormat="0" applyProtection="0">
      <alignment horizontal="left" vertical="center" indent="1"/>
    </xf>
    <xf numFmtId="0" fontId="7" fillId="37" borderId="31" applyNumberFormat="0" applyProtection="0">
      <alignment horizontal="left" vertical="center" indent="1"/>
    </xf>
    <xf numFmtId="0" fontId="7" fillId="37" borderId="31" applyNumberFormat="0" applyProtection="0">
      <alignment horizontal="left" vertical="center" indent="1"/>
    </xf>
    <xf numFmtId="0" fontId="7" fillId="37" borderId="31" applyNumberFormat="0" applyProtection="0">
      <alignment horizontal="left" vertical="top" indent="1"/>
    </xf>
    <xf numFmtId="0" fontId="7" fillId="37" borderId="31" applyNumberFormat="0" applyProtection="0">
      <alignment horizontal="left" vertical="top" indent="1"/>
    </xf>
    <xf numFmtId="0" fontId="7" fillId="37" borderId="31" applyNumberFormat="0" applyProtection="0">
      <alignment horizontal="left" vertical="top" indent="1"/>
    </xf>
    <xf numFmtId="0" fontId="7" fillId="37" borderId="31" applyNumberFormat="0" applyProtection="0">
      <alignment horizontal="left" vertical="top" indent="1"/>
    </xf>
    <xf numFmtId="0" fontId="7" fillId="37" borderId="31" applyNumberFormat="0" applyProtection="0">
      <alignment horizontal="left" vertical="top" indent="1"/>
    </xf>
    <xf numFmtId="0" fontId="7" fillId="37" borderId="31" applyNumberFormat="0" applyProtection="0">
      <alignment horizontal="left" vertical="top" indent="1"/>
    </xf>
    <xf numFmtId="0" fontId="7" fillId="5" borderId="31" applyNumberFormat="0" applyProtection="0">
      <alignment horizontal="left" vertical="center" indent="1"/>
    </xf>
    <xf numFmtId="0" fontId="7" fillId="5" borderId="31" applyNumberFormat="0" applyProtection="0">
      <alignment horizontal="left" vertical="center" indent="1"/>
    </xf>
    <xf numFmtId="0" fontId="7" fillId="5" borderId="31" applyNumberFormat="0" applyProtection="0">
      <alignment horizontal="left" vertical="center" indent="1"/>
    </xf>
    <xf numFmtId="0" fontId="7" fillId="5" borderId="31" applyNumberFormat="0" applyProtection="0">
      <alignment horizontal="left" vertical="center" indent="1"/>
    </xf>
    <xf numFmtId="0" fontId="7" fillId="5" borderId="31" applyNumberFormat="0" applyProtection="0">
      <alignment horizontal="left" vertical="center" indent="1"/>
    </xf>
    <xf numFmtId="0" fontId="7" fillId="5" borderId="31" applyNumberFormat="0" applyProtection="0">
      <alignment horizontal="left" vertical="center" indent="1"/>
    </xf>
    <xf numFmtId="0" fontId="7" fillId="5" borderId="31" applyNumberFormat="0" applyProtection="0">
      <alignment horizontal="left" vertical="top" indent="1"/>
    </xf>
    <xf numFmtId="0" fontId="7" fillId="5" borderId="31" applyNumberFormat="0" applyProtection="0">
      <alignment horizontal="left" vertical="top" indent="1"/>
    </xf>
    <xf numFmtId="0" fontId="7" fillId="5" borderId="31" applyNumberFormat="0" applyProtection="0">
      <alignment horizontal="left" vertical="top" indent="1"/>
    </xf>
    <xf numFmtId="0" fontId="7" fillId="5" borderId="31" applyNumberFormat="0" applyProtection="0">
      <alignment horizontal="left" vertical="top" indent="1"/>
    </xf>
    <xf numFmtId="0" fontId="7" fillId="5" borderId="31" applyNumberFormat="0" applyProtection="0">
      <alignment horizontal="left" vertical="top" indent="1"/>
    </xf>
    <xf numFmtId="0" fontId="7" fillId="5" borderId="31" applyNumberFormat="0" applyProtection="0">
      <alignment horizontal="left" vertical="top" indent="1"/>
    </xf>
    <xf numFmtId="0" fontId="7" fillId="6" borderId="31" applyNumberFormat="0" applyProtection="0">
      <alignment horizontal="left" vertical="center" indent="1"/>
    </xf>
    <xf numFmtId="0" fontId="7" fillId="6" borderId="31" applyNumberFormat="0" applyProtection="0">
      <alignment horizontal="left" vertical="center" indent="1"/>
    </xf>
    <xf numFmtId="0" fontId="7" fillId="6" borderId="31" applyNumberFormat="0" applyProtection="0">
      <alignment horizontal="left" vertical="center" indent="1"/>
    </xf>
    <xf numFmtId="0" fontId="7" fillId="6" borderId="31" applyNumberFormat="0" applyProtection="0">
      <alignment horizontal="left" vertical="center" indent="1"/>
    </xf>
    <xf numFmtId="0" fontId="7" fillId="6" borderId="31" applyNumberFormat="0" applyProtection="0">
      <alignment horizontal="left" vertical="center" indent="1"/>
    </xf>
    <xf numFmtId="0" fontId="7" fillId="6" borderId="31" applyNumberFormat="0" applyProtection="0">
      <alignment horizontal="left" vertical="center" indent="1"/>
    </xf>
    <xf numFmtId="0" fontId="7" fillId="6" borderId="31" applyNumberFormat="0" applyProtection="0">
      <alignment horizontal="left" vertical="top" indent="1"/>
    </xf>
    <xf numFmtId="0" fontId="7" fillId="6" borderId="31" applyNumberFormat="0" applyProtection="0">
      <alignment horizontal="left" vertical="top" indent="1"/>
    </xf>
    <xf numFmtId="0" fontId="7" fillId="6" borderId="31" applyNumberFormat="0" applyProtection="0">
      <alignment horizontal="left" vertical="top" indent="1"/>
    </xf>
    <xf numFmtId="0" fontId="7" fillId="6" borderId="31" applyNumberFormat="0" applyProtection="0">
      <alignment horizontal="left" vertical="top" indent="1"/>
    </xf>
    <xf numFmtId="0" fontId="7" fillId="6" borderId="31" applyNumberFormat="0" applyProtection="0">
      <alignment horizontal="left" vertical="top" indent="1"/>
    </xf>
    <xf numFmtId="0" fontId="7" fillId="6" borderId="31" applyNumberFormat="0" applyProtection="0">
      <alignment horizontal="left" vertical="top" indent="1"/>
    </xf>
    <xf numFmtId="4" fontId="51" fillId="3" borderId="31" applyNumberFormat="0" applyProtection="0">
      <alignment vertical="center"/>
    </xf>
    <xf numFmtId="4" fontId="56" fillId="3" borderId="31" applyNumberFormat="0" applyProtection="0">
      <alignment vertical="center"/>
    </xf>
    <xf numFmtId="4" fontId="51" fillId="3" borderId="31" applyNumberFormat="0" applyProtection="0">
      <alignment horizontal="left" vertical="center" indent="1"/>
    </xf>
    <xf numFmtId="0" fontId="51" fillId="3" borderId="31" applyNumberFormat="0" applyProtection="0">
      <alignment horizontal="left" vertical="top" indent="1"/>
    </xf>
    <xf numFmtId="4" fontId="51" fillId="45" borderId="34" applyNumberFormat="0" applyProtection="0">
      <alignment horizontal="right" vertical="center"/>
    </xf>
    <xf numFmtId="4" fontId="51" fillId="0" borderId="31" applyNumberFormat="0" applyProtection="0">
      <alignment horizontal="right" vertical="center"/>
    </xf>
    <xf numFmtId="4" fontId="51" fillId="0" borderId="31" applyNumberFormat="0" applyProtection="0">
      <alignment horizontal="right" vertical="center"/>
    </xf>
    <xf numFmtId="4" fontId="51" fillId="0" borderId="31" applyNumberFormat="0" applyProtection="0">
      <alignment horizontal="right" vertical="center"/>
    </xf>
    <xf numFmtId="4" fontId="51" fillId="0" borderId="31" applyNumberFormat="0" applyProtection="0">
      <alignment horizontal="right" vertical="center"/>
    </xf>
    <xf numFmtId="4" fontId="51" fillId="0" borderId="31" applyNumberFormat="0" applyProtection="0">
      <alignment horizontal="right" vertical="center"/>
    </xf>
    <xf numFmtId="4" fontId="51" fillId="0" borderId="31" applyNumberFormat="0" applyProtection="0">
      <alignment horizontal="right" vertical="center"/>
    </xf>
    <xf numFmtId="4" fontId="56" fillId="40" borderId="31" applyNumberFormat="0" applyProtection="0">
      <alignment horizontal="right" vertical="center"/>
    </xf>
    <xf numFmtId="4" fontId="51" fillId="45" borderId="31" applyNumberFormat="0" applyProtection="0">
      <alignment horizontal="left" vertical="center" indent="1"/>
    </xf>
    <xf numFmtId="4" fontId="51" fillId="0" borderId="31" applyNumberFormat="0" applyProtection="0">
      <alignment horizontal="left" vertical="center" indent="1"/>
    </xf>
    <xf numFmtId="4" fontId="51" fillId="0" borderId="31" applyNumberFormat="0" applyProtection="0">
      <alignment horizontal="left" vertical="center" indent="1"/>
    </xf>
    <xf numFmtId="4" fontId="51" fillId="0" borderId="31" applyNumberFormat="0" applyProtection="0">
      <alignment horizontal="left" vertical="center" indent="1"/>
    </xf>
    <xf numFmtId="4" fontId="51" fillId="0" borderId="31" applyNumberFormat="0" applyProtection="0">
      <alignment horizontal="left" vertical="center" indent="1"/>
    </xf>
    <xf numFmtId="4" fontId="51" fillId="0" borderId="31" applyNumberFormat="0" applyProtection="0">
      <alignment horizontal="left" vertical="center" indent="1"/>
    </xf>
    <xf numFmtId="4" fontId="51" fillId="0" borderId="31" applyNumberFormat="0" applyProtection="0">
      <alignment horizontal="left" vertical="center" indent="1"/>
    </xf>
    <xf numFmtId="0" fontId="51" fillId="37" borderId="31" applyNumberFormat="0" applyProtection="0">
      <alignment horizontal="center" vertical="top"/>
    </xf>
    <xf numFmtId="0" fontId="51" fillId="37" borderId="31" applyNumberFormat="0" applyProtection="0">
      <alignment horizontal="left" vertical="top"/>
    </xf>
    <xf numFmtId="0" fontId="51" fillId="37" borderId="31" applyNumberFormat="0" applyProtection="0">
      <alignment horizontal="left" vertical="top"/>
    </xf>
    <xf numFmtId="0" fontId="51" fillId="37" borderId="31" applyNumberFormat="0" applyProtection="0">
      <alignment horizontal="left" vertical="top"/>
    </xf>
    <xf numFmtId="0" fontId="51" fillId="37" borderId="31" applyNumberFormat="0" applyProtection="0">
      <alignment horizontal="left" vertical="top"/>
    </xf>
    <xf numFmtId="0" fontId="51" fillId="37" borderId="31" applyNumberFormat="0" applyProtection="0">
      <alignment horizontal="left" vertical="top"/>
    </xf>
    <xf numFmtId="0" fontId="51" fillId="37" borderId="31" applyNumberFormat="0" applyProtection="0">
      <alignment horizontal="left" vertical="top"/>
    </xf>
    <xf numFmtId="4" fontId="57" fillId="0" borderId="0" applyNumberFormat="0" applyProtection="0">
      <alignment horizontal="left" vertical="center"/>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9" fillId="40" borderId="31" applyNumberFormat="0" applyProtection="0">
      <alignment horizontal="right" vertical="center"/>
    </xf>
    <xf numFmtId="37" fontId="60" fillId="47" borderId="0" applyNumberFormat="0" applyFont="0" applyBorder="0" applyAlignment="0" applyProtection="0"/>
    <xf numFmtId="0" fontId="61" fillId="0" borderId="0" applyNumberFormat="0" applyFill="0" applyBorder="0" applyAlignment="0" applyProtection="0"/>
    <xf numFmtId="177" fontId="7" fillId="0" borderId="35">
      <alignment horizontal="justify" vertical="top" wrapText="1"/>
    </xf>
    <xf numFmtId="177" fontId="7" fillId="0" borderId="35">
      <alignment horizontal="justify" vertical="top" wrapText="1"/>
    </xf>
    <xf numFmtId="177" fontId="7" fillId="0" borderId="35">
      <alignment horizontal="justify" vertical="top" wrapText="1"/>
    </xf>
    <xf numFmtId="0" fontId="7" fillId="0" borderId="0">
      <alignment horizontal="left" wrapText="1"/>
    </xf>
    <xf numFmtId="165" fontId="7" fillId="0" borderId="0">
      <alignment horizontal="left" wrapText="1"/>
    </xf>
    <xf numFmtId="178" fontId="7" fillId="0" borderId="0" applyFill="0" applyBorder="0" applyAlignment="0" applyProtection="0">
      <alignment wrapText="1"/>
    </xf>
    <xf numFmtId="0" fontId="10" fillId="0" borderId="0" applyNumberFormat="0" applyFill="0" applyBorder="0">
      <alignment horizontal="center" wrapText="1"/>
    </xf>
    <xf numFmtId="0" fontId="10" fillId="0" borderId="0" applyNumberFormat="0" applyFill="0" applyBorder="0">
      <alignment horizontal="center" wrapText="1"/>
    </xf>
    <xf numFmtId="0" fontId="10" fillId="0" borderId="0" applyNumberFormat="0" applyFill="0" applyBorder="0">
      <alignment horizontal="center" wrapText="1"/>
    </xf>
    <xf numFmtId="0" fontId="10" fillId="0" borderId="0" applyNumberFormat="0" applyFill="0" applyBorder="0">
      <alignment horizontal="center" wrapText="1"/>
    </xf>
    <xf numFmtId="38" fontId="7" fillId="0" borderId="0">
      <alignment horizontal="left" wrapText="1"/>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0" fillId="0" borderId="3">
      <alignment horizontal="center" vertical="center" wrapText="1"/>
    </xf>
    <xf numFmtId="0" fontId="32" fillId="0" borderId="36"/>
    <xf numFmtId="165" fontId="32" fillId="0" borderId="36"/>
    <xf numFmtId="179" fontId="62" fillId="0" borderId="0">
      <alignment horizontal="left"/>
    </xf>
    <xf numFmtId="0" fontId="32" fillId="0" borderId="37"/>
    <xf numFmtId="165" fontId="32" fillId="0" borderId="37"/>
    <xf numFmtId="38" fontId="51" fillId="0" borderId="13" applyFill="0" applyBorder="0" applyAlignment="0" applyProtection="0">
      <protection locked="0"/>
    </xf>
    <xf numFmtId="37" fontId="12" fillId="36" borderId="0" applyNumberFormat="0" applyBorder="0" applyAlignment="0" applyProtection="0"/>
    <xf numFmtId="37" fontId="12" fillId="36" borderId="0" applyNumberFormat="0" applyBorder="0" applyAlignment="0" applyProtection="0"/>
    <xf numFmtId="37" fontId="12" fillId="36" borderId="0" applyNumberFormat="0" applyBorder="0" applyAlignment="0" applyProtection="0"/>
    <xf numFmtId="37" fontId="12" fillId="0" borderId="0"/>
    <xf numFmtId="37" fontId="12" fillId="0" borderId="0"/>
    <xf numFmtId="37" fontId="12" fillId="0" borderId="0"/>
    <xf numFmtId="37" fontId="12" fillId="0" borderId="0"/>
    <xf numFmtId="3" fontId="63" fillId="48" borderId="38"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7" fillId="0" borderId="0"/>
    <xf numFmtId="42" fontId="7" fillId="0" borderId="0"/>
    <xf numFmtId="42" fontId="7" fillId="0" borderId="0"/>
    <xf numFmtId="0" fontId="4"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5" fillId="0" borderId="0" applyFill="0" applyBorder="0" applyProtection="0">
      <alignment horizontal="center"/>
      <protection locked="0"/>
    </xf>
    <xf numFmtId="0" fontId="9" fillId="0" borderId="40">
      <alignment horizontal="center"/>
    </xf>
    <xf numFmtId="180" fontId="7" fillId="0" borderId="0" applyFont="0" applyFill="0" applyBorder="0" applyAlignment="0" applyProtection="0"/>
    <xf numFmtId="41" fontId="4" fillId="0" borderId="0" applyFont="0" applyFill="0" applyBorder="0" applyAlignment="0" applyProtection="0"/>
    <xf numFmtId="181" fontId="66" fillId="0" borderId="0" applyFont="0" applyFill="0" applyBorder="0" applyAlignment="0" applyProtection="0"/>
    <xf numFmtId="182" fontId="67" fillId="0" borderId="0" applyFont="0" applyFill="0" applyBorder="0" applyAlignment="0" applyProtection="0"/>
    <xf numFmtId="183" fontId="68" fillId="0" borderId="0" applyFont="0" applyFill="0" applyBorder="0" applyAlignment="0" applyProtection="0"/>
    <xf numFmtId="184" fontId="67" fillId="0" borderId="0" applyFont="0" applyFill="0" applyBorder="0" applyAlignment="0" applyProtection="0"/>
    <xf numFmtId="185" fontId="68" fillId="0" borderId="0" applyFont="0" applyFill="0" applyBorder="0" applyAlignment="0" applyProtection="0"/>
    <xf numFmtId="186" fontId="67" fillId="0" borderId="0" applyFont="0" applyFill="0" applyBorder="0" applyAlignment="0" applyProtection="0"/>
    <xf numFmtId="4" fontId="69"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1" fillId="0" borderId="0" applyFont="0" applyFill="0" applyBorder="0" applyAlignment="0" applyProtection="0"/>
    <xf numFmtId="0" fontId="58" fillId="0" borderId="0" applyFill="0" applyBorder="0" applyAlignment="0" applyProtection="0">
      <protection locked="0"/>
    </xf>
    <xf numFmtId="187" fontId="70" fillId="0" borderId="0" applyFill="0" applyBorder="0" applyProtection="0"/>
    <xf numFmtId="188" fontId="66" fillId="0" borderId="0" applyFont="0" applyFill="0" applyBorder="0" applyAlignment="0" applyProtection="0"/>
    <xf numFmtId="189" fontId="7" fillId="0" borderId="0" applyFont="0" applyFill="0" applyBorder="0" applyAlignment="0" applyProtection="0"/>
    <xf numFmtId="190" fontId="68" fillId="0" borderId="0" applyFont="0" applyFill="0" applyBorder="0" applyAlignment="0" applyProtection="0"/>
    <xf numFmtId="191" fontId="67" fillId="0" borderId="0" applyFont="0" applyFill="0" applyBorder="0" applyAlignment="0" applyProtection="0"/>
    <xf numFmtId="192" fontId="68" fillId="0" borderId="0" applyFont="0" applyFill="0" applyBorder="0" applyAlignment="0" applyProtection="0"/>
    <xf numFmtId="193" fontId="67" fillId="0" borderId="0" applyFont="0" applyFill="0" applyBorder="0" applyAlignment="0" applyProtection="0"/>
    <xf numFmtId="194" fontId="68" fillId="0" borderId="0" applyFont="0" applyFill="0" applyBorder="0" applyAlignment="0" applyProtection="0"/>
    <xf numFmtId="195" fontId="6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11" fillId="0" borderId="0" applyFont="0" applyFill="0" applyBorder="0" applyAlignment="0" applyProtection="0"/>
    <xf numFmtId="196" fontId="71" fillId="0" borderId="0">
      <alignment horizontal="right"/>
    </xf>
    <xf numFmtId="14" fontId="10" fillId="50" borderId="11">
      <alignment horizontal="center" vertical="center" wrapText="1"/>
    </xf>
    <xf numFmtId="0" fontId="65" fillId="0" borderId="0" applyFill="0" applyAlignment="0" applyProtection="0">
      <protection locked="0"/>
    </xf>
    <xf numFmtId="0" fontId="65" fillId="0" borderId="18" applyFill="0" applyAlignment="0" applyProtection="0">
      <protection locked="0"/>
    </xf>
    <xf numFmtId="0" fontId="16" fillId="0" borderId="0" applyNumberFormat="0" applyFill="0" applyBorder="0" applyAlignment="0">
      <protection locked="0"/>
    </xf>
    <xf numFmtId="0" fontId="16" fillId="0" borderId="0" applyNumberFormat="0" applyFill="0" applyBorder="0" applyAlignment="0">
      <protection locked="0"/>
    </xf>
    <xf numFmtId="37" fontId="72" fillId="0" borderId="0" applyNumberFormat="0" applyFill="0" applyBorder="0"/>
    <xf numFmtId="0" fontId="2" fillId="0" borderId="0"/>
    <xf numFmtId="0" fontId="2" fillId="0" borderId="0"/>
    <xf numFmtId="0" fontId="2" fillId="0" borderId="0"/>
    <xf numFmtId="0" fontId="7" fillId="0" borderId="0"/>
    <xf numFmtId="0" fontId="2" fillId="0" borderId="0"/>
    <xf numFmtId="0" fontId="4" fillId="0" borderId="0"/>
    <xf numFmtId="0" fontId="7" fillId="0" borderId="0"/>
    <xf numFmtId="0" fontId="4" fillId="0" borderId="0"/>
    <xf numFmtId="0" fontId="73" fillId="0" borderId="0"/>
    <xf numFmtId="0" fontId="2" fillId="0" borderId="0"/>
    <xf numFmtId="0" fontId="4"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4" fillId="0" borderId="0"/>
    <xf numFmtId="0" fontId="7"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2" fillId="0" borderId="0"/>
    <xf numFmtId="0" fontId="2" fillId="0" borderId="0"/>
    <xf numFmtId="0" fontId="2" fillId="0" borderId="0"/>
    <xf numFmtId="0" fontId="31" fillId="0" borderId="0"/>
    <xf numFmtId="0" fontId="7" fillId="0" borderId="0">
      <alignment wrapText="1"/>
    </xf>
    <xf numFmtId="0" fontId="4" fillId="0" borderId="0"/>
    <xf numFmtId="0" fontId="7" fillId="0" borderId="0"/>
    <xf numFmtId="0" fontId="2" fillId="0" borderId="0"/>
    <xf numFmtId="0" fontId="2" fillId="0" borderId="0"/>
    <xf numFmtId="0" fontId="2" fillId="0" borderId="0"/>
    <xf numFmtId="41"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49" borderId="39" applyNumberFormat="0" applyFont="0" applyAlignment="0" applyProtection="0"/>
    <xf numFmtId="0" fontId="2" fillId="49" borderId="39" applyNumberFormat="0" applyFont="0" applyAlignment="0" applyProtection="0"/>
    <xf numFmtId="197" fontId="68" fillId="0" borderId="0" applyFont="0" applyFill="0" applyBorder="0" applyAlignment="0" applyProtection="0"/>
    <xf numFmtId="198" fontId="66" fillId="0" borderId="0" applyFont="0" applyFill="0" applyBorder="0" applyAlignment="0" applyProtection="0"/>
    <xf numFmtId="199" fontId="7" fillId="0" borderId="0" applyFont="0" applyFill="0" applyBorder="0" applyAlignment="0" applyProtection="0"/>
    <xf numFmtId="200" fontId="68" fillId="0" borderId="0" applyFont="0" applyFill="0" applyBorder="0" applyAlignment="0" applyProtection="0"/>
    <xf numFmtId="201" fontId="66" fillId="0" borderId="0" applyFont="0" applyFill="0" applyBorder="0" applyAlignment="0" applyProtection="0"/>
    <xf numFmtId="202" fontId="68" fillId="0" borderId="0" applyFont="0" applyFill="0" applyBorder="0" applyAlignment="0" applyProtection="0"/>
    <xf numFmtId="203" fontId="66" fillId="0" borderId="0" applyFont="0" applyFill="0" applyBorder="0" applyAlignment="0" applyProtection="0"/>
    <xf numFmtId="204" fontId="68" fillId="0" borderId="0" applyFont="0" applyFill="0" applyBorder="0" applyAlignment="0" applyProtection="0"/>
    <xf numFmtId="205"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8" fillId="0" borderId="0"/>
    <xf numFmtId="196" fontId="63" fillId="4" borderId="0">
      <alignment horizontal="right"/>
    </xf>
    <xf numFmtId="4" fontId="49" fillId="33" borderId="31" applyNumberFormat="0" applyProtection="0">
      <alignment vertical="center"/>
    </xf>
    <xf numFmtId="4" fontId="50" fillId="36" borderId="31" applyNumberFormat="0" applyProtection="0">
      <alignment vertical="center"/>
    </xf>
    <xf numFmtId="0" fontId="49" fillId="36" borderId="31" applyNumberFormat="0" applyProtection="0">
      <alignment horizontal="left" vertical="top" indent="1"/>
    </xf>
    <xf numFmtId="4" fontId="51" fillId="8" borderId="31" applyNumberFormat="0" applyProtection="0">
      <alignment horizontal="right" vertical="center"/>
    </xf>
    <xf numFmtId="4" fontId="51" fillId="14" borderId="31" applyNumberFormat="0" applyProtection="0">
      <alignment horizontal="right" vertical="center"/>
    </xf>
    <xf numFmtId="4" fontId="51" fillId="22" borderId="31" applyNumberFormat="0" applyProtection="0">
      <alignment horizontal="right" vertical="center"/>
    </xf>
    <xf numFmtId="4" fontId="51" fillId="16" borderId="31" applyNumberFormat="0" applyProtection="0">
      <alignment horizontal="right" vertical="center"/>
    </xf>
    <xf numFmtId="4" fontId="51" fillId="20" borderId="31" applyNumberFormat="0" applyProtection="0">
      <alignment horizontal="right" vertical="center"/>
    </xf>
    <xf numFmtId="4" fontId="51" fillId="24" borderId="31" applyNumberFormat="0" applyProtection="0">
      <alignment horizontal="right" vertical="center"/>
    </xf>
    <xf numFmtId="4" fontId="51" fillId="23" borderId="31" applyNumberFormat="0" applyProtection="0">
      <alignment horizontal="right" vertical="center"/>
    </xf>
    <xf numFmtId="4" fontId="51" fillId="38" borderId="31" applyNumberFormat="0" applyProtection="0">
      <alignment horizontal="right" vertical="center"/>
    </xf>
    <xf numFmtId="4" fontId="51" fillId="15" borderId="31" applyNumberFormat="0" applyProtection="0">
      <alignment horizontal="right" vertical="center"/>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1" fillId="42" borderId="31" applyNumberFormat="0" applyProtection="0">
      <alignment horizontal="right" vertical="center"/>
    </xf>
    <xf numFmtId="4" fontId="54" fillId="43" borderId="0" applyNumberFormat="0" applyProtection="0">
      <alignment horizontal="left" indent="1"/>
    </xf>
    <xf numFmtId="4" fontId="54" fillId="43" borderId="0" applyNumberFormat="0" applyProtection="0">
      <alignment horizontal="left" indent="1"/>
    </xf>
    <xf numFmtId="4" fontId="55" fillId="44" borderId="0" applyNumberFormat="0" applyProtection="0"/>
    <xf numFmtId="4" fontId="55" fillId="44" borderId="0" applyNumberFormat="0" applyProtection="0"/>
    <xf numFmtId="0" fontId="7" fillId="41" borderId="31" applyNumberFormat="0" applyProtection="0">
      <alignment horizontal="left" vertical="center" indent="1"/>
    </xf>
    <xf numFmtId="0" fontId="7" fillId="41" borderId="31" applyNumberFormat="0" applyProtection="0">
      <alignment horizontal="left" vertical="center" indent="1"/>
    </xf>
    <xf numFmtId="0" fontId="7" fillId="41" borderId="31" applyNumberFormat="0" applyProtection="0">
      <alignment horizontal="left" vertical="center" indent="1"/>
    </xf>
    <xf numFmtId="0" fontId="7" fillId="41" borderId="31" applyNumberFormat="0" applyProtection="0">
      <alignment horizontal="left" vertical="top" indent="1"/>
    </xf>
    <xf numFmtId="0" fontId="7" fillId="41" borderId="31" applyNumberFormat="0" applyProtection="0">
      <alignment horizontal="left" vertical="top" indent="1"/>
    </xf>
    <xf numFmtId="0" fontId="7" fillId="41" borderId="31" applyNumberFormat="0" applyProtection="0">
      <alignment horizontal="left" vertical="top" indent="1"/>
    </xf>
    <xf numFmtId="0" fontId="7" fillId="37" borderId="31" applyNumberFormat="0" applyProtection="0">
      <alignment horizontal="left" vertical="center" indent="1"/>
    </xf>
    <xf numFmtId="0" fontId="7" fillId="37" borderId="31" applyNumberFormat="0" applyProtection="0">
      <alignment horizontal="left" vertical="center" indent="1"/>
    </xf>
    <xf numFmtId="0" fontId="7" fillId="37" borderId="31" applyNumberFormat="0" applyProtection="0">
      <alignment horizontal="left" vertical="center" indent="1"/>
    </xf>
    <xf numFmtId="0" fontId="7" fillId="37" borderId="31" applyNumberFormat="0" applyProtection="0">
      <alignment horizontal="left" vertical="top" indent="1"/>
    </xf>
    <xf numFmtId="0" fontId="7" fillId="37" borderId="31" applyNumberFormat="0" applyProtection="0">
      <alignment horizontal="left" vertical="top" indent="1"/>
    </xf>
    <xf numFmtId="0" fontId="7" fillId="37" borderId="31" applyNumberFormat="0" applyProtection="0">
      <alignment horizontal="left" vertical="top" indent="1"/>
    </xf>
    <xf numFmtId="0" fontId="7" fillId="5" borderId="31" applyNumberFormat="0" applyProtection="0">
      <alignment horizontal="left" vertical="center" indent="1"/>
    </xf>
    <xf numFmtId="0" fontId="7" fillId="5" borderId="31" applyNumberFormat="0" applyProtection="0">
      <alignment horizontal="left" vertical="center" indent="1"/>
    </xf>
    <xf numFmtId="0" fontId="7" fillId="5" borderId="31" applyNumberFormat="0" applyProtection="0">
      <alignment horizontal="left" vertical="center" indent="1"/>
    </xf>
    <xf numFmtId="0" fontId="7" fillId="5" borderId="31" applyNumberFormat="0" applyProtection="0">
      <alignment horizontal="left" vertical="top" indent="1"/>
    </xf>
    <xf numFmtId="0" fontId="7" fillId="5" borderId="31" applyNumberFormat="0" applyProtection="0">
      <alignment horizontal="left" vertical="top" indent="1"/>
    </xf>
    <xf numFmtId="0" fontId="7" fillId="5" borderId="31" applyNumberFormat="0" applyProtection="0">
      <alignment horizontal="left" vertical="top" indent="1"/>
    </xf>
    <xf numFmtId="0" fontId="7" fillId="6" borderId="31" applyNumberFormat="0" applyProtection="0">
      <alignment horizontal="left" vertical="center" indent="1"/>
    </xf>
    <xf numFmtId="0" fontId="7" fillId="6" borderId="31" applyNumberFormat="0" applyProtection="0">
      <alignment horizontal="left" vertical="center" indent="1"/>
    </xf>
    <xf numFmtId="0" fontId="7" fillId="6" borderId="31" applyNumberFormat="0" applyProtection="0">
      <alignment horizontal="left" vertical="center" indent="1"/>
    </xf>
    <xf numFmtId="0" fontId="7" fillId="6" borderId="31" applyNumberFormat="0" applyProtection="0">
      <alignment horizontal="left" vertical="top" indent="1"/>
    </xf>
    <xf numFmtId="0" fontId="7" fillId="6" borderId="31" applyNumberFormat="0" applyProtection="0">
      <alignment horizontal="left" vertical="top" indent="1"/>
    </xf>
    <xf numFmtId="0" fontId="7" fillId="6" borderId="31" applyNumberFormat="0" applyProtection="0">
      <alignment horizontal="left" vertical="top" indent="1"/>
    </xf>
    <xf numFmtId="4" fontId="51" fillId="3" borderId="31" applyNumberFormat="0" applyProtection="0">
      <alignment vertical="center"/>
    </xf>
    <xf numFmtId="4" fontId="56" fillId="3" borderId="31" applyNumberFormat="0" applyProtection="0">
      <alignment vertical="center"/>
    </xf>
    <xf numFmtId="4" fontId="51" fillId="3" borderId="31" applyNumberFormat="0" applyProtection="0">
      <alignment horizontal="left" vertical="center" indent="1"/>
    </xf>
    <xf numFmtId="0" fontId="51" fillId="3" borderId="31" applyNumberFormat="0" applyProtection="0">
      <alignment horizontal="left" vertical="top" indent="1"/>
    </xf>
    <xf numFmtId="4" fontId="56" fillId="40" borderId="31" applyNumberFormat="0" applyProtection="0">
      <alignment horizontal="right" vertical="center"/>
    </xf>
    <xf numFmtId="4" fontId="58" fillId="46" borderId="0" applyNumberFormat="0" applyProtection="0">
      <alignment horizontal="left"/>
    </xf>
    <xf numFmtId="4" fontId="58" fillId="46" borderId="0" applyNumberFormat="0" applyProtection="0">
      <alignment horizontal="left"/>
    </xf>
    <xf numFmtId="4" fontId="59" fillId="40" borderId="31" applyNumberFormat="0" applyProtection="0">
      <alignment horizontal="right" vertical="center"/>
    </xf>
    <xf numFmtId="2" fontId="7" fillId="0" borderId="0" applyFill="0" applyBorder="0" applyProtection="0">
      <alignment horizontal="right"/>
    </xf>
    <xf numFmtId="14" fontId="74" fillId="51" borderId="41" applyProtection="0">
      <alignment horizontal="right"/>
    </xf>
    <xf numFmtId="0" fontId="74" fillId="0" borderId="0" applyNumberFormat="0" applyFill="0" applyBorder="0" applyProtection="0">
      <alignment horizontal="left"/>
    </xf>
    <xf numFmtId="0" fontId="75" fillId="0" borderId="0" applyFill="0" applyBorder="0" applyProtection="0">
      <alignment horizontal="left" vertical="top"/>
    </xf>
    <xf numFmtId="37" fontId="12" fillId="36" borderId="0" applyNumberFormat="0" applyBorder="0" applyAlignment="0" applyProtection="0"/>
    <xf numFmtId="0" fontId="76" fillId="52" borderId="42" applyNumberFormat="0" applyAlignment="0" applyProtection="0">
      <alignment horizontal="left" vertical="center" indent="1"/>
    </xf>
    <xf numFmtId="206" fontId="77" fillId="0" borderId="43" applyNumberFormat="0" applyProtection="0">
      <alignment horizontal="right" vertical="center"/>
    </xf>
    <xf numFmtId="206" fontId="76" fillId="0" borderId="44" applyNumberFormat="0" applyProtection="0">
      <alignment horizontal="right" vertical="center"/>
    </xf>
    <xf numFmtId="0" fontId="78" fillId="53" borderId="44" applyNumberFormat="0" applyAlignment="0" applyProtection="0">
      <alignment horizontal="left" vertical="center" indent="1"/>
    </xf>
    <xf numFmtId="0" fontId="78" fillId="54" borderId="44" applyNumberFormat="0" applyAlignment="0" applyProtection="0">
      <alignment horizontal="left" vertical="center" indent="1"/>
    </xf>
    <xf numFmtId="206" fontId="77" fillId="55" borderId="43" applyNumberFormat="0" applyBorder="0" applyProtection="0">
      <alignment horizontal="right" vertical="center"/>
    </xf>
    <xf numFmtId="0" fontId="78" fillId="53" borderId="44" applyNumberFormat="0" applyAlignment="0" applyProtection="0">
      <alignment horizontal="left" vertical="center" indent="1"/>
    </xf>
    <xf numFmtId="206" fontId="76" fillId="54" borderId="44" applyNumberFormat="0" applyProtection="0">
      <alignment horizontal="right" vertical="center"/>
    </xf>
    <xf numFmtId="206" fontId="76" fillId="55" borderId="44" applyNumberFormat="0" applyBorder="0" applyProtection="0">
      <alignment horizontal="right" vertical="center"/>
    </xf>
    <xf numFmtId="206" fontId="79" fillId="56" borderId="45" applyNumberFormat="0" applyBorder="0" applyAlignment="0" applyProtection="0">
      <alignment horizontal="right" vertical="center" indent="1"/>
    </xf>
    <xf numFmtId="206" fontId="80" fillId="57" borderId="45" applyNumberFormat="0" applyBorder="0" applyAlignment="0" applyProtection="0">
      <alignment horizontal="right" vertical="center" indent="1"/>
    </xf>
    <xf numFmtId="206" fontId="80" fillId="58" borderId="45" applyNumberFormat="0" applyBorder="0" applyAlignment="0" applyProtection="0">
      <alignment horizontal="right" vertical="center" indent="1"/>
    </xf>
    <xf numFmtId="206" fontId="81" fillId="59" borderId="45" applyNumberFormat="0" applyBorder="0" applyAlignment="0" applyProtection="0">
      <alignment horizontal="right" vertical="center" indent="1"/>
    </xf>
    <xf numFmtId="206" fontId="81" fillId="60" borderId="45" applyNumberFormat="0" applyBorder="0" applyAlignment="0" applyProtection="0">
      <alignment horizontal="right" vertical="center" indent="1"/>
    </xf>
    <xf numFmtId="206" fontId="81" fillId="61" borderId="45" applyNumberFormat="0" applyBorder="0" applyAlignment="0" applyProtection="0">
      <alignment horizontal="right" vertical="center" indent="1"/>
    </xf>
    <xf numFmtId="206" fontId="82" fillId="62" borderId="45" applyNumberFormat="0" applyBorder="0" applyAlignment="0" applyProtection="0">
      <alignment horizontal="right" vertical="center" indent="1"/>
    </xf>
    <xf numFmtId="206" fontId="82" fillId="63" borderId="45" applyNumberFormat="0" applyBorder="0" applyAlignment="0" applyProtection="0">
      <alignment horizontal="right" vertical="center" indent="1"/>
    </xf>
    <xf numFmtId="206" fontId="82" fillId="64" borderId="45" applyNumberFormat="0" applyBorder="0" applyAlignment="0" applyProtection="0">
      <alignment horizontal="right" vertical="center" indent="1"/>
    </xf>
    <xf numFmtId="0" fontId="83" fillId="0" borderId="42" applyNumberFormat="0" applyFont="0" applyFill="0" applyAlignment="0" applyProtection="0"/>
    <xf numFmtId="206" fontId="77" fillId="65" borderId="42" applyNumberFormat="0" applyAlignment="0" applyProtection="0">
      <alignment horizontal="left" vertical="center" indent="1"/>
    </xf>
    <xf numFmtId="0" fontId="76" fillId="52" borderId="44" applyNumberFormat="0" applyAlignment="0" applyProtection="0">
      <alignment horizontal="left" vertical="center" indent="1"/>
    </xf>
    <xf numFmtId="0" fontId="78" fillId="66" borderId="42" applyNumberFormat="0" applyAlignment="0" applyProtection="0">
      <alignment horizontal="left" vertical="center" indent="1"/>
    </xf>
    <xf numFmtId="0" fontId="78" fillId="67" borderId="42" applyNumberFormat="0" applyAlignment="0" applyProtection="0">
      <alignment horizontal="left" vertical="center" indent="1"/>
    </xf>
    <xf numFmtId="0" fontId="78" fillId="68" borderId="42" applyNumberFormat="0" applyAlignment="0" applyProtection="0">
      <alignment horizontal="left" vertical="center" indent="1"/>
    </xf>
    <xf numFmtId="0" fontId="78" fillId="55" borderId="42" applyNumberFormat="0" applyAlignment="0" applyProtection="0">
      <alignment horizontal="left" vertical="center" indent="1"/>
    </xf>
    <xf numFmtId="0" fontId="78" fillId="54" borderId="44" applyNumberFormat="0" applyAlignment="0" applyProtection="0">
      <alignment horizontal="left" vertical="center" indent="1"/>
    </xf>
    <xf numFmtId="0" fontId="84" fillId="0" borderId="46" applyNumberFormat="0" applyFill="0" applyBorder="0" applyAlignment="0" applyProtection="0"/>
    <xf numFmtId="0" fontId="85" fillId="0" borderId="46" applyBorder="0" applyAlignment="0" applyProtection="0"/>
    <xf numFmtId="0" fontId="84" fillId="53" borderId="44" applyNumberFormat="0" applyAlignment="0" applyProtection="0">
      <alignment horizontal="left" vertical="center" indent="1"/>
    </xf>
    <xf numFmtId="0" fontId="84" fillId="53" borderId="44" applyNumberFormat="0" applyAlignment="0" applyProtection="0">
      <alignment horizontal="left" vertical="center" indent="1"/>
    </xf>
    <xf numFmtId="0" fontId="84" fillId="54" borderId="44" applyNumberFormat="0" applyAlignment="0" applyProtection="0">
      <alignment horizontal="left" vertical="center" indent="1"/>
    </xf>
    <xf numFmtId="206" fontId="86" fillId="54" borderId="44" applyNumberFormat="0" applyProtection="0">
      <alignment horizontal="right" vertical="center"/>
    </xf>
    <xf numFmtId="206" fontId="87" fillId="55" borderId="43" applyNumberFormat="0" applyBorder="0" applyProtection="0">
      <alignment horizontal="right" vertical="center"/>
    </xf>
    <xf numFmtId="206" fontId="86" fillId="55" borderId="44" applyNumberFormat="0" applyBorder="0" applyProtection="0">
      <alignment horizontal="right" vertical="center"/>
    </xf>
    <xf numFmtId="0" fontId="89" fillId="0" borderId="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1" fillId="0" borderId="0"/>
    <xf numFmtId="9" fontId="7" fillId="0" borderId="0" applyFont="0" applyFill="0" applyBorder="0" applyAlignment="0" applyProtection="0"/>
    <xf numFmtId="0" fontId="88" fillId="0" borderId="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protection locked="0"/>
    </xf>
    <xf numFmtId="43" fontId="4" fillId="0" borderId="0" applyFont="0" applyFill="0" applyBorder="0" applyAlignment="0" applyProtection="0"/>
    <xf numFmtId="0" fontId="11" fillId="0" borderId="4" applyNumberFormat="0" applyFont="0" applyFill="0" applyAlignment="0" applyProtection="0"/>
    <xf numFmtId="3" fontId="10" fillId="0" borderId="0" applyFont="0" applyFill="0" applyBorder="0" applyAlignment="0" applyProtection="0"/>
    <xf numFmtId="43" fontId="7"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7" fillId="0" borderId="0"/>
    <xf numFmtId="0" fontId="7" fillId="0" borderId="0"/>
    <xf numFmtId="0" fontId="7" fillId="0" borderId="0"/>
    <xf numFmtId="9" fontId="10" fillId="0" borderId="0" applyFont="0" applyFill="0" applyBorder="0" applyAlignment="0" applyProtection="0"/>
    <xf numFmtId="9" fontId="10" fillId="0" borderId="0" applyFont="0" applyFill="0" applyBorder="0" applyAlignment="0" applyProtection="0"/>
    <xf numFmtId="0" fontId="1" fillId="0" borderId="0"/>
    <xf numFmtId="41"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1" fillId="0" borderId="0"/>
    <xf numFmtId="0" fontId="1" fillId="0" borderId="0"/>
    <xf numFmtId="0" fontId="1" fillId="0" borderId="0"/>
    <xf numFmtId="165"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88" fillId="0" borderId="0"/>
    <xf numFmtId="9" fontId="1" fillId="0" borderId="0" applyFont="0" applyFill="0" applyBorder="0" applyAlignment="0" applyProtection="0"/>
    <xf numFmtId="9" fontId="1" fillId="0" borderId="0" applyFont="0" applyFill="0" applyBorder="0" applyAlignment="0" applyProtection="0"/>
    <xf numFmtId="4" fontId="51" fillId="45" borderId="31" applyNumberFormat="0" applyProtection="0">
      <alignment horizontal="left" vertical="center" inden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39" applyNumberFormat="0" applyFont="0" applyAlignment="0" applyProtection="0"/>
    <xf numFmtId="0" fontId="1" fillId="49" borderId="3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16" fillId="0" borderId="0" applyNumberFormat="0" applyFill="0" applyBorder="0" applyAlignment="0">
      <protection locked="0"/>
    </xf>
    <xf numFmtId="9" fontId="4"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protection locked="0"/>
    </xf>
    <xf numFmtId="44" fontId="4" fillId="0" borderId="0" applyFont="0" applyFill="0" applyBorder="0" applyAlignment="0" applyProtection="0"/>
    <xf numFmtId="43" fontId="4" fillId="0" borderId="0" applyFont="0" applyFill="0" applyBorder="0" applyAlignment="0" applyProtection="0"/>
    <xf numFmtId="0" fontId="88" fillId="0" borderId="0"/>
  </cellStyleXfs>
  <cellXfs count="91">
    <xf numFmtId="0" fontId="0" fillId="0" borderId="0" xfId="0"/>
    <xf numFmtId="0" fontId="10" fillId="0" borderId="0" xfId="24" applyFont="1"/>
    <xf numFmtId="0" fontId="10" fillId="0" borderId="17" xfId="24" applyFont="1" applyBorder="1" applyAlignment="1">
      <alignment horizontal="center" vertical="center" wrapText="1"/>
    </xf>
    <xf numFmtId="41" fontId="10" fillId="0" borderId="15" xfId="0" applyNumberFormat="1" applyFont="1" applyBorder="1"/>
    <xf numFmtId="0" fontId="10" fillId="0" borderId="19" xfId="24" applyFont="1" applyBorder="1" applyAlignment="1">
      <alignment horizontal="center" vertical="center" wrapText="1"/>
    </xf>
    <xf numFmtId="165" fontId="10" fillId="0" borderId="20" xfId="24" applyNumberFormat="1" applyFont="1" applyBorder="1" applyAlignment="1">
      <alignment horizontal="center" vertical="center" wrapText="1"/>
    </xf>
    <xf numFmtId="0" fontId="7" fillId="0" borderId="0" xfId="0" applyFont="1" applyAlignment="1">
      <alignment horizontal="center"/>
    </xf>
    <xf numFmtId="0" fontId="7" fillId="0" borderId="0" xfId="0" applyFont="1"/>
    <xf numFmtId="10" fontId="7" fillId="0" borderId="0" xfId="0" applyNumberFormat="1" applyFont="1"/>
    <xf numFmtId="0" fontId="7" fillId="0" borderId="8" xfId="24" applyFont="1" applyBorder="1" applyAlignment="1">
      <alignment horizontal="left" indent="1"/>
    </xf>
    <xf numFmtId="41" fontId="7" fillId="0" borderId="13" xfId="0" applyNumberFormat="1" applyFont="1" applyBorder="1"/>
    <xf numFmtId="0" fontId="7" fillId="0" borderId="16" xfId="24" applyFont="1" applyBorder="1" applyAlignment="1">
      <alignment horizontal="left"/>
    </xf>
    <xf numFmtId="41" fontId="7" fillId="0" borderId="14" xfId="0" applyNumberFormat="1" applyFont="1" applyBorder="1"/>
    <xf numFmtId="0" fontId="7" fillId="0" borderId="8" xfId="0" applyFont="1" applyBorder="1"/>
    <xf numFmtId="0" fontId="7" fillId="0" borderId="0" xfId="0" applyFont="1" applyBorder="1"/>
    <xf numFmtId="0" fontId="7" fillId="0" borderId="21" xfId="0" applyFont="1" applyBorder="1"/>
    <xf numFmtId="41" fontId="7" fillId="0" borderId="15" xfId="0" applyNumberFormat="1" applyFont="1" applyBorder="1"/>
    <xf numFmtId="41" fontId="7" fillId="0" borderId="0" xfId="0" applyNumberFormat="1" applyFont="1"/>
    <xf numFmtId="0" fontId="10" fillId="0" borderId="0" xfId="0" applyFont="1"/>
    <xf numFmtId="0" fontId="10" fillId="0" borderId="22" xfId="24" applyFont="1" applyBorder="1" applyAlignment="1">
      <alignment horizontal="center" vertical="center" wrapText="1"/>
    </xf>
    <xf numFmtId="0" fontId="7" fillId="0" borderId="0" xfId="0" applyNumberFormat="1" applyFont="1" applyAlignment="1">
      <alignment horizontal="center"/>
    </xf>
    <xf numFmtId="0" fontId="19" fillId="0" borderId="0" xfId="0" applyFont="1" applyAlignment="1">
      <alignment horizontal="center"/>
    </xf>
    <xf numFmtId="0" fontId="19" fillId="0" borderId="0" xfId="0" applyNumberFormat="1" applyFont="1" applyAlignment="1">
      <alignment horizontal="center"/>
    </xf>
    <xf numFmtId="0" fontId="10" fillId="0" borderId="0" xfId="0" applyFont="1" applyBorder="1" applyAlignment="1">
      <alignment horizontal="left"/>
    </xf>
    <xf numFmtId="0" fontId="7" fillId="0" borderId="0" xfId="0" applyFont="1" applyBorder="1" applyAlignment="1">
      <alignment horizontal="center"/>
    </xf>
    <xf numFmtId="164" fontId="7" fillId="0" borderId="0" xfId="1" applyNumberFormat="1" applyFont="1" applyBorder="1" applyAlignment="1">
      <alignment horizontal="center"/>
    </xf>
    <xf numFmtId="41" fontId="7" fillId="0" borderId="0" xfId="1" applyNumberFormat="1" applyFont="1" applyBorder="1" applyAlignment="1">
      <alignment horizontal="center"/>
    </xf>
    <xf numFmtId="0" fontId="7" fillId="0" borderId="0" xfId="23" applyFont="1" applyBorder="1" applyAlignment="1">
      <alignment horizontal="center"/>
    </xf>
    <xf numFmtId="0" fontId="7" fillId="0" borderId="0" xfId="1" applyNumberFormat="1" applyFont="1" applyFill="1" applyBorder="1" applyAlignment="1" applyProtection="1">
      <alignment horizontal="center"/>
      <protection locked="0"/>
    </xf>
    <xf numFmtId="41" fontId="7" fillId="0" borderId="18" xfId="1" applyNumberFormat="1" applyFont="1" applyBorder="1" applyAlignment="1">
      <alignment horizontal="center"/>
    </xf>
    <xf numFmtId="0" fontId="10" fillId="0" borderId="0" xfId="0" applyFont="1" applyBorder="1"/>
    <xf numFmtId="0" fontId="7" fillId="0" borderId="0" xfId="23" applyFont="1" applyFill="1" applyBorder="1" applyAlignment="1">
      <alignment horizontal="center"/>
    </xf>
    <xf numFmtId="169" fontId="7" fillId="0" borderId="0" xfId="25" applyNumberFormat="1" applyFont="1" applyFill="1" applyBorder="1" applyAlignment="1">
      <alignment horizontal="center"/>
    </xf>
    <xf numFmtId="164" fontId="7" fillId="0" borderId="0" xfId="1" applyNumberFormat="1" applyFont="1" applyFill="1" applyBorder="1" applyAlignment="1">
      <alignment horizontal="center"/>
    </xf>
    <xf numFmtId="0" fontId="19" fillId="0" borderId="0" xfId="0" applyFont="1" applyBorder="1" applyAlignment="1">
      <alignment horizontal="center"/>
    </xf>
    <xf numFmtId="0" fontId="7" fillId="0" borderId="0" xfId="0" applyFont="1" applyAlignment="1">
      <alignment horizontal="right"/>
    </xf>
    <xf numFmtId="41" fontId="7" fillId="0" borderId="0" xfId="1" applyNumberFormat="1" applyFont="1" applyFill="1" applyBorder="1" applyAlignment="1">
      <alignment horizontal="center"/>
    </xf>
    <xf numFmtId="0" fontId="10" fillId="0" borderId="20" xfId="24" applyFont="1" applyBorder="1" applyAlignment="1">
      <alignment horizontal="center" vertical="center" wrapText="1"/>
    </xf>
    <xf numFmtId="0" fontId="7" fillId="0" borderId="13" xfId="24" applyFont="1" applyBorder="1" applyAlignment="1">
      <alignment horizontal="center"/>
    </xf>
    <xf numFmtId="0" fontId="7" fillId="0" borderId="14" xfId="24" applyFont="1" applyBorder="1" applyAlignment="1">
      <alignment horizontal="left"/>
    </xf>
    <xf numFmtId="0" fontId="7" fillId="0" borderId="0" xfId="0" applyFont="1" applyFill="1" applyBorder="1" applyAlignment="1">
      <alignment horizontal="center"/>
    </xf>
    <xf numFmtId="0" fontId="7" fillId="0" borderId="0" xfId="0" quotePrefix="1" applyFont="1" applyFill="1" applyBorder="1" applyAlignment="1">
      <alignment horizontal="left"/>
    </xf>
    <xf numFmtId="0" fontId="7" fillId="0" borderId="0" xfId="0" applyFont="1" applyFill="1" applyBorder="1"/>
    <xf numFmtId="0" fontId="10" fillId="0" borderId="0" xfId="24"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vertical="center"/>
    </xf>
    <xf numFmtId="14" fontId="10" fillId="0" borderId="0" xfId="24" applyNumberFormat="1" applyFont="1" applyAlignment="1">
      <alignment horizontal="center" vertical="center"/>
    </xf>
    <xf numFmtId="0" fontId="10" fillId="0" borderId="0" xfId="0" quotePrefix="1" applyFont="1" applyFill="1" applyBorder="1" applyAlignment="1">
      <alignment horizontal="left"/>
    </xf>
    <xf numFmtId="0" fontId="10" fillId="0" borderId="0" xfId="0" applyFont="1" applyAlignment="1">
      <alignment vertical="center"/>
    </xf>
    <xf numFmtId="41" fontId="10" fillId="0" borderId="13" xfId="0" applyNumberFormat="1" applyFont="1" applyBorder="1"/>
    <xf numFmtId="41" fontId="10" fillId="0" borderId="0" xfId="0" applyNumberFormat="1" applyFont="1"/>
    <xf numFmtId="41" fontId="10" fillId="0" borderId="14" xfId="0" applyNumberFormat="1" applyFont="1" applyBorder="1"/>
    <xf numFmtId="43" fontId="10" fillId="0" borderId="0" xfId="0" applyNumberFormat="1" applyFont="1"/>
    <xf numFmtId="0" fontId="89" fillId="0" borderId="0" xfId="1084"/>
    <xf numFmtId="169" fontId="7" fillId="0" borderId="0" xfId="1103" applyNumberFormat="1" applyFont="1" applyAlignment="1">
      <alignment horizontal="center"/>
    </xf>
    <xf numFmtId="0" fontId="10" fillId="0" borderId="0" xfId="0" applyFont="1" applyAlignment="1">
      <alignment horizontal="center" vertical="top"/>
    </xf>
    <xf numFmtId="169" fontId="7" fillId="0" borderId="0" xfId="1103" applyNumberFormat="1" applyFont="1" applyFill="1" applyAlignment="1">
      <alignment horizontal="center"/>
    </xf>
    <xf numFmtId="0" fontId="7" fillId="0" borderId="0" xfId="0" applyFont="1" applyAlignment="1">
      <alignment horizontal="left" indent="1"/>
    </xf>
    <xf numFmtId="0" fontId="10" fillId="0" borderId="0" xfId="0" applyFont="1" applyBorder="1" applyAlignment="1">
      <alignment horizontal="left" indent="1"/>
    </xf>
    <xf numFmtId="49" fontId="7" fillId="0" borderId="0" xfId="0" applyNumberFormat="1" applyFont="1" applyBorder="1" applyAlignment="1">
      <alignment horizontal="center"/>
    </xf>
    <xf numFmtId="0" fontId="91" fillId="0" borderId="0" xfId="0" applyFont="1" applyFill="1" applyBorder="1"/>
    <xf numFmtId="0" fontId="90" fillId="0" borderId="0" xfId="0" applyFont="1" applyFill="1" applyBorder="1"/>
    <xf numFmtId="0" fontId="90" fillId="0" borderId="0" xfId="0" applyFont="1" applyFill="1" applyBorder="1" applyAlignment="1">
      <alignment horizontal="center"/>
    </xf>
    <xf numFmtId="41" fontId="90" fillId="0" borderId="0" xfId="1" applyNumberFormat="1" applyFont="1" applyFill="1" applyBorder="1" applyAlignment="1">
      <alignment horizontal="center"/>
    </xf>
    <xf numFmtId="0" fontId="90" fillId="0" borderId="0" xfId="23" applyFont="1" applyFill="1" applyBorder="1" applyAlignment="1">
      <alignment horizontal="center"/>
    </xf>
    <xf numFmtId="0" fontId="90" fillId="0" borderId="0" xfId="1084" applyFont="1" applyFill="1"/>
    <xf numFmtId="164" fontId="90" fillId="0" borderId="0" xfId="1" applyNumberFormat="1" applyFont="1" applyFill="1" applyBorder="1" applyAlignment="1">
      <alignment horizontal="center"/>
    </xf>
    <xf numFmtId="0" fontId="90" fillId="0" borderId="0" xfId="1" applyNumberFormat="1" applyFont="1" applyFill="1" applyBorder="1" applyAlignment="1" applyProtection="1">
      <alignment horizontal="center"/>
      <protection locked="0"/>
    </xf>
    <xf numFmtId="0" fontId="90" fillId="0" borderId="0" xfId="0" applyFont="1" applyAlignment="1">
      <alignment horizontal="left" indent="1"/>
    </xf>
    <xf numFmtId="0" fontId="90" fillId="0" borderId="0" xfId="0" applyFont="1" applyBorder="1" applyAlignment="1">
      <alignment horizontal="center"/>
    </xf>
    <xf numFmtId="0" fontId="90" fillId="0" borderId="0" xfId="23" applyFont="1" applyBorder="1" applyAlignment="1">
      <alignment horizontal="center"/>
    </xf>
    <xf numFmtId="169" fontId="90" fillId="0" borderId="0" xfId="1103" applyNumberFormat="1" applyFont="1" applyAlignment="1">
      <alignment horizontal="center"/>
    </xf>
    <xf numFmtId="164" fontId="90" fillId="0" borderId="0" xfId="1" applyNumberFormat="1" applyFont="1" applyBorder="1" applyAlignment="1">
      <alignment horizontal="center"/>
    </xf>
    <xf numFmtId="41" fontId="7" fillId="0" borderId="2" xfId="1" applyNumberFormat="1" applyFont="1" applyBorder="1" applyAlignment="1">
      <alignment horizontal="center"/>
    </xf>
    <xf numFmtId="41" fontId="7" fillId="0" borderId="22" xfId="1" applyNumberFormat="1" applyFont="1" applyBorder="1" applyAlignment="1">
      <alignment horizontal="center"/>
    </xf>
    <xf numFmtId="0" fontId="7" fillId="0" borderId="5" xfId="0" applyFont="1" applyBorder="1" applyAlignment="1">
      <alignment horizontal="left" vertical="top" wrapText="1"/>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0"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90" fillId="0" borderId="0" xfId="0" applyFont="1" applyBorder="1"/>
    <xf numFmtId="49" fontId="90" fillId="0" borderId="0" xfId="0" applyNumberFormat="1" applyFont="1" applyBorder="1" applyAlignment="1">
      <alignment horizontal="center"/>
    </xf>
    <xf numFmtId="41" fontId="90" fillId="0" borderId="18" xfId="1" applyNumberFormat="1" applyFont="1" applyFill="1" applyBorder="1" applyAlignment="1">
      <alignment horizontal="center"/>
    </xf>
    <xf numFmtId="164" fontId="90" fillId="0" borderId="18" xfId="1" applyNumberFormat="1" applyFont="1" applyBorder="1" applyAlignment="1">
      <alignment horizontal="center"/>
    </xf>
    <xf numFmtId="0" fontId="91" fillId="0" borderId="0" xfId="0" applyFont="1" applyBorder="1"/>
    <xf numFmtId="41" fontId="90" fillId="0" borderId="2" xfId="1" applyNumberFormat="1" applyFont="1" applyFill="1" applyBorder="1" applyAlignment="1">
      <alignment horizontal="center"/>
    </xf>
    <xf numFmtId="0" fontId="90" fillId="0" borderId="0" xfId="1084" applyFont="1"/>
  </cellXfs>
  <cellStyles count="1422">
    <cellStyle name="20% - Accent1 2" xfId="69"/>
    <cellStyle name="20% - Accent1 3" xfId="70"/>
    <cellStyle name="20% - Accent1 4" xfId="71"/>
    <cellStyle name="20% - Accent1 5" xfId="72"/>
    <cellStyle name="20% - Accent1 6" xfId="73"/>
    <cellStyle name="20% - Accent2 2" xfId="74"/>
    <cellStyle name="20% - Accent2 3" xfId="75"/>
    <cellStyle name="20% - Accent2 4" xfId="76"/>
    <cellStyle name="20% - Accent2 5" xfId="77"/>
    <cellStyle name="20% - Accent2 6" xfId="78"/>
    <cellStyle name="20% - Accent3 2" xfId="79"/>
    <cellStyle name="20% - Accent3 3" xfId="80"/>
    <cellStyle name="20% - Accent3 4" xfId="81"/>
    <cellStyle name="20% - Accent3 5" xfId="82"/>
    <cellStyle name="20% - Accent3 6" xfId="83"/>
    <cellStyle name="20% - Accent4 2" xfId="84"/>
    <cellStyle name="20% - Accent4 3" xfId="85"/>
    <cellStyle name="20% - Accent4 4" xfId="86"/>
    <cellStyle name="20% - Accent4 5" xfId="87"/>
    <cellStyle name="20% - Accent4 6" xfId="88"/>
    <cellStyle name="20% - Accent5 2" xfId="89"/>
    <cellStyle name="20% - Accent5 3" xfId="90"/>
    <cellStyle name="20% - Accent5 4" xfId="91"/>
    <cellStyle name="20% - Accent5 5" xfId="92"/>
    <cellStyle name="20% - Accent5 6" xfId="93"/>
    <cellStyle name="20% - Accent6 2" xfId="94"/>
    <cellStyle name="20% - Accent6 3" xfId="95"/>
    <cellStyle name="20% - Accent6 4" xfId="96"/>
    <cellStyle name="20% - Accent6 5" xfId="97"/>
    <cellStyle name="20% - Accent6 6" xfId="98"/>
    <cellStyle name="40% - Accent1 2" xfId="99"/>
    <cellStyle name="40% - Accent1 3" xfId="100"/>
    <cellStyle name="40% - Accent1 4" xfId="101"/>
    <cellStyle name="40% - Accent1 5" xfId="102"/>
    <cellStyle name="40% - Accent1 6" xfId="103"/>
    <cellStyle name="40% - Accent2 2" xfId="104"/>
    <cellStyle name="40% - Accent2 3" xfId="105"/>
    <cellStyle name="40% - Accent2 4" xfId="106"/>
    <cellStyle name="40% - Accent2 5" xfId="107"/>
    <cellStyle name="40% - Accent2 6" xfId="108"/>
    <cellStyle name="40% - Accent3 2" xfId="109"/>
    <cellStyle name="40% - Accent3 3" xfId="110"/>
    <cellStyle name="40% - Accent3 4" xfId="111"/>
    <cellStyle name="40% - Accent3 5" xfId="112"/>
    <cellStyle name="40% - Accent3 6" xfId="113"/>
    <cellStyle name="40% - Accent4 2" xfId="114"/>
    <cellStyle name="40% - Accent4 3" xfId="115"/>
    <cellStyle name="40% - Accent4 4" xfId="116"/>
    <cellStyle name="40% - Accent4 5" xfId="117"/>
    <cellStyle name="40% - Accent4 6" xfId="118"/>
    <cellStyle name="40% - Accent5 2" xfId="119"/>
    <cellStyle name="40% - Accent5 3" xfId="120"/>
    <cellStyle name="40% - Accent5 4" xfId="121"/>
    <cellStyle name="40% - Accent5 5" xfId="122"/>
    <cellStyle name="40% - Accent5 6" xfId="123"/>
    <cellStyle name="40% - Accent6 2" xfId="124"/>
    <cellStyle name="40% - Accent6 3" xfId="125"/>
    <cellStyle name="40% - Accent6 4" xfId="126"/>
    <cellStyle name="40% - Accent6 5" xfId="127"/>
    <cellStyle name="40% - Accent6 6" xfId="128"/>
    <cellStyle name="60% - Accent1 2" xfId="129"/>
    <cellStyle name="60% - Accent1 3" xfId="130"/>
    <cellStyle name="60% - Accent1 4" xfId="131"/>
    <cellStyle name="60% - Accent1 5" xfId="132"/>
    <cellStyle name="60% - Accent1 6" xfId="133"/>
    <cellStyle name="60% - Accent2 2" xfId="134"/>
    <cellStyle name="60% - Accent2 3" xfId="135"/>
    <cellStyle name="60% - Accent2 4" xfId="136"/>
    <cellStyle name="60% - Accent2 5" xfId="137"/>
    <cellStyle name="60% - Accent2 6" xfId="138"/>
    <cellStyle name="60% - Accent3 2" xfId="139"/>
    <cellStyle name="60% - Accent3 3" xfId="140"/>
    <cellStyle name="60% - Accent3 4" xfId="141"/>
    <cellStyle name="60% - Accent3 5" xfId="142"/>
    <cellStyle name="60% - Accent3 6" xfId="143"/>
    <cellStyle name="60% - Accent4 2" xfId="144"/>
    <cellStyle name="60% - Accent4 3" xfId="145"/>
    <cellStyle name="60% - Accent4 4" xfId="146"/>
    <cellStyle name="60% - Accent4 5" xfId="147"/>
    <cellStyle name="60% - Accent4 6" xfId="148"/>
    <cellStyle name="60% - Accent5 2" xfId="149"/>
    <cellStyle name="60% - Accent5 3" xfId="150"/>
    <cellStyle name="60% - Accent5 4" xfId="151"/>
    <cellStyle name="60% - Accent5 5" xfId="152"/>
    <cellStyle name="60% - Accent5 6" xfId="153"/>
    <cellStyle name="60% - Accent6 2" xfId="154"/>
    <cellStyle name="60% - Accent6 3" xfId="155"/>
    <cellStyle name="60% - Accent6 4" xfId="156"/>
    <cellStyle name="60% - Accent6 5" xfId="157"/>
    <cellStyle name="60% - Accent6 6" xfId="158"/>
    <cellStyle name="Accent1 - 20%" xfId="159"/>
    <cellStyle name="Accent1 - 40%" xfId="160"/>
    <cellStyle name="Accent1 - 60%" xfId="161"/>
    <cellStyle name="Accent1 2" xfId="162"/>
    <cellStyle name="Accent1 3" xfId="163"/>
    <cellStyle name="Accent1 4" xfId="164"/>
    <cellStyle name="Accent1 5" xfId="165"/>
    <cellStyle name="Accent1 6" xfId="166"/>
    <cellStyle name="Accent2 - 20%" xfId="167"/>
    <cellStyle name="Accent2 - 40%" xfId="168"/>
    <cellStyle name="Accent2 - 60%" xfId="169"/>
    <cellStyle name="Accent2 2" xfId="170"/>
    <cellStyle name="Accent2 3" xfId="171"/>
    <cellStyle name="Accent2 4" xfId="172"/>
    <cellStyle name="Accent2 5" xfId="173"/>
    <cellStyle name="Accent2 6" xfId="174"/>
    <cellStyle name="Accent3 - 20%" xfId="175"/>
    <cellStyle name="Accent3 - 40%" xfId="176"/>
    <cellStyle name="Accent3 - 60%" xfId="177"/>
    <cellStyle name="Accent3 2" xfId="178"/>
    <cellStyle name="Accent3 3" xfId="179"/>
    <cellStyle name="Accent3 4" xfId="180"/>
    <cellStyle name="Accent3 5" xfId="181"/>
    <cellStyle name="Accent3 6" xfId="182"/>
    <cellStyle name="Accent4 - 20%" xfId="183"/>
    <cellStyle name="Accent4 - 40%" xfId="184"/>
    <cellStyle name="Accent4 - 60%" xfId="185"/>
    <cellStyle name="Accent4 2" xfId="186"/>
    <cellStyle name="Accent4 3" xfId="187"/>
    <cellStyle name="Accent4 4" xfId="188"/>
    <cellStyle name="Accent4 5" xfId="189"/>
    <cellStyle name="Accent4 6" xfId="190"/>
    <cellStyle name="Accent5 - 20%" xfId="191"/>
    <cellStyle name="Accent5 - 40%" xfId="192"/>
    <cellStyle name="Accent5 - 60%" xfId="193"/>
    <cellStyle name="Accent5 2" xfId="194"/>
    <cellStyle name="Accent5 3" xfId="195"/>
    <cellStyle name="Accent5 4" xfId="196"/>
    <cellStyle name="Accent5 5" xfId="197"/>
    <cellStyle name="Accent5 6" xfId="198"/>
    <cellStyle name="Accent6 - 20%" xfId="199"/>
    <cellStyle name="Accent6 - 40%" xfId="200"/>
    <cellStyle name="Accent6 - 60%" xfId="201"/>
    <cellStyle name="Accent6 2" xfId="202"/>
    <cellStyle name="Accent6 3" xfId="203"/>
    <cellStyle name="Accent6 4" xfId="204"/>
    <cellStyle name="Accent6 5" xfId="205"/>
    <cellStyle name="Accent6 6" xfId="206"/>
    <cellStyle name="ArrayHeading" xfId="207"/>
    <cellStyle name="ArrayHeading 2" xfId="208"/>
    <cellStyle name="Bad 2" xfId="209"/>
    <cellStyle name="Bad 3" xfId="210"/>
    <cellStyle name="Bad 4" xfId="211"/>
    <cellStyle name="Bad 5" xfId="212"/>
    <cellStyle name="Bad 6" xfId="213"/>
    <cellStyle name="BetweenMacros" xfId="214"/>
    <cellStyle name="BetweenMacros 2" xfId="215"/>
    <cellStyle name="Calculation 2" xfId="216"/>
    <cellStyle name="Calculation 3" xfId="217"/>
    <cellStyle name="Calculation 4" xfId="218"/>
    <cellStyle name="Calculation 5" xfId="219"/>
    <cellStyle name="Calculation 6" xfId="220"/>
    <cellStyle name="Centered Heading" xfId="702"/>
    <cellStyle name="Check Cell 2" xfId="221"/>
    <cellStyle name="Check Cell 3" xfId="222"/>
    <cellStyle name="Check Cell 4" xfId="223"/>
    <cellStyle name="Check Cell 5" xfId="224"/>
    <cellStyle name="Check Cell 6" xfId="225"/>
    <cellStyle name="Column total in dollars" xfId="226"/>
    <cellStyle name="Column total in dollars 2" xfId="227"/>
    <cellStyle name="Column_Title" xfId="703"/>
    <cellStyle name="Comma" xfId="1" builtinId="3"/>
    <cellStyle name="Comma  - Style1" xfId="2"/>
    <cellStyle name="Comma  - Style1 2" xfId="228"/>
    <cellStyle name="Comma  - Style1 3" xfId="229"/>
    <cellStyle name="Comma  - Style2" xfId="3"/>
    <cellStyle name="Comma  - Style2 2" xfId="230"/>
    <cellStyle name="Comma  - Style2 3" xfId="231"/>
    <cellStyle name="Comma  - Style3" xfId="4"/>
    <cellStyle name="Comma  - Style3 2" xfId="232"/>
    <cellStyle name="Comma  - Style3 3" xfId="233"/>
    <cellStyle name="Comma  - Style4" xfId="5"/>
    <cellStyle name="Comma  - Style4 2" xfId="234"/>
    <cellStyle name="Comma  - Style4 3" xfId="235"/>
    <cellStyle name="Comma  - Style5" xfId="6"/>
    <cellStyle name="Comma  - Style5 2" xfId="236"/>
    <cellStyle name="Comma  - Style5 3" xfId="237"/>
    <cellStyle name="Comma  - Style6" xfId="7"/>
    <cellStyle name="Comma  - Style6 2" xfId="238"/>
    <cellStyle name="Comma  - Style6 3" xfId="239"/>
    <cellStyle name="Comma  - Style7" xfId="8"/>
    <cellStyle name="Comma  - Style7 2" xfId="240"/>
    <cellStyle name="Comma  - Style7 3" xfId="241"/>
    <cellStyle name="Comma  - Style8" xfId="9"/>
    <cellStyle name="Comma  - Style8 2" xfId="242"/>
    <cellStyle name="Comma  - Style8 3" xfId="243"/>
    <cellStyle name="Comma %" xfId="704"/>
    <cellStyle name="Comma (0)" xfId="244"/>
    <cellStyle name="Comma [0] 2" xfId="245"/>
    <cellStyle name="Comma [0] 2 2" xfId="1124"/>
    <cellStyle name="Comma [0] 2 3" xfId="1086"/>
    <cellStyle name="Comma [0] 3" xfId="705"/>
    <cellStyle name="Comma [0] 4" xfId="1106"/>
    <cellStyle name="Comma 0.0" xfId="706"/>
    <cellStyle name="Comma 0.0%" xfId="707"/>
    <cellStyle name="Comma 0.00" xfId="708"/>
    <cellStyle name="Comma 0.00%" xfId="709"/>
    <cellStyle name="Comma 0.000" xfId="710"/>
    <cellStyle name="Comma 0.000%" xfId="711"/>
    <cellStyle name="Comma 10" xfId="29"/>
    <cellStyle name="Comma 10 2" xfId="712"/>
    <cellStyle name="Comma 11" xfId="30"/>
    <cellStyle name="Comma 11 2" xfId="246"/>
    <cellStyle name="Comma 11 3" xfId="713"/>
    <cellStyle name="Comma 11 3 2" xfId="1195"/>
    <cellStyle name="Comma 12" xfId="247"/>
    <cellStyle name="Comma 12 2" xfId="714"/>
    <cellStyle name="Comma 12 3" xfId="1125"/>
    <cellStyle name="Comma 13" xfId="248"/>
    <cellStyle name="Comma 14" xfId="715"/>
    <cellStyle name="Comma 14 2" xfId="1196"/>
    <cellStyle name="Comma 15" xfId="716"/>
    <cellStyle name="Comma 15 2" xfId="1197"/>
    <cellStyle name="Comma 16" xfId="717"/>
    <cellStyle name="Comma 16 2" xfId="1198"/>
    <cellStyle name="Comma 16 3" xfId="1087"/>
    <cellStyle name="Comma 17" xfId="718"/>
    <cellStyle name="Comma 17 2" xfId="1199"/>
    <cellStyle name="Comma 18" xfId="1105"/>
    <cellStyle name="Comma 19" xfId="1111"/>
    <cellStyle name="Comma 2" xfId="31"/>
    <cellStyle name="Comma 2 10" xfId="1113"/>
    <cellStyle name="Comma 2 12" xfId="1088"/>
    <cellStyle name="Comma 2 2" xfId="249"/>
    <cellStyle name="Comma 2 2 2" xfId="250"/>
    <cellStyle name="Comma 2 2 2 2" xfId="663"/>
    <cellStyle name="Comma 2 2 2 2 2" xfId="719"/>
    <cellStyle name="Comma 2 2 2 2 2 2" xfId="1200"/>
    <cellStyle name="Comma 2 2 2 2 3" xfId="720"/>
    <cellStyle name="Comma 2 2 2 2 3 2" xfId="1201"/>
    <cellStyle name="Comma 2 2 2 2 4" xfId="1172"/>
    <cellStyle name="Comma 2 2 2 3" xfId="721"/>
    <cellStyle name="Comma 2 2 2 3 2" xfId="1202"/>
    <cellStyle name="Comma 2 2 2 4" xfId="722"/>
    <cellStyle name="Comma 2 2 2 4 2" xfId="1203"/>
    <cellStyle name="Comma 2 2 2 5" xfId="723"/>
    <cellStyle name="Comma 2 2 2 5 2" xfId="1204"/>
    <cellStyle name="Comma 2 2 2 6" xfId="724"/>
    <cellStyle name="Comma 2 2 2 6 2" xfId="1205"/>
    <cellStyle name="Comma 2 2 3" xfId="251"/>
    <cellStyle name="Comma 2 2 3 2" xfId="725"/>
    <cellStyle name="Comma 2 2 3 2 2" xfId="726"/>
    <cellStyle name="Comma 2 2 3 2 2 2" xfId="1207"/>
    <cellStyle name="Comma 2 2 3 2 3" xfId="727"/>
    <cellStyle name="Comma 2 2 3 2 3 2" xfId="1208"/>
    <cellStyle name="Comma 2 2 3 2 4" xfId="1206"/>
    <cellStyle name="Comma 2 2 3 3" xfId="728"/>
    <cellStyle name="Comma 2 2 3 3 2" xfId="1209"/>
    <cellStyle name="Comma 2 2 3 4" xfId="729"/>
    <cellStyle name="Comma 2 2 3 4 2" xfId="1210"/>
    <cellStyle name="Comma 2 2 3 5" xfId="730"/>
    <cellStyle name="Comma 2 2 3 5 2" xfId="1211"/>
    <cellStyle name="Comma 2 2 4" xfId="731"/>
    <cellStyle name="Comma 2 2 4 2" xfId="732"/>
    <cellStyle name="Comma 2 2 4 2 2" xfId="1213"/>
    <cellStyle name="Comma 2 2 4 3" xfId="1212"/>
    <cellStyle name="Comma 2 2 5" xfId="733"/>
    <cellStyle name="Comma 2 2 5 2" xfId="1214"/>
    <cellStyle name="Comma 2 2 6" xfId="734"/>
    <cellStyle name="Comma 2 2 6 2" xfId="1215"/>
    <cellStyle name="Comma 2 2 7" xfId="735"/>
    <cellStyle name="Comma 2 2 7 2" xfId="1216"/>
    <cellStyle name="Comma 2 2 8" xfId="1089"/>
    <cellStyle name="Comma 2 3" xfId="252"/>
    <cellStyle name="Comma 2 3 2" xfId="664"/>
    <cellStyle name="Comma 2 3 2 2" xfId="736"/>
    <cellStyle name="Comma 2 3 2 2 2" xfId="1217"/>
    <cellStyle name="Comma 2 3 2 3" xfId="737"/>
    <cellStyle name="Comma 2 3 2 3 2" xfId="1218"/>
    <cellStyle name="Comma 2 3 2 4" xfId="1173"/>
    <cellStyle name="Comma 2 3 3" xfId="738"/>
    <cellStyle name="Comma 2 3 3 2" xfId="1219"/>
    <cellStyle name="Comma 2 3 4" xfId="739"/>
    <cellStyle name="Comma 2 3 4 2" xfId="1220"/>
    <cellStyle name="Comma 2 3 5" xfId="740"/>
    <cellStyle name="Comma 2 3 5 2" xfId="1221"/>
    <cellStyle name="Comma 2 3 6" xfId="741"/>
    <cellStyle name="Comma 2 3 6 2" xfId="1222"/>
    <cellStyle name="Comma 2 4" xfId="253"/>
    <cellStyle name="Comma 2 4 2" xfId="665"/>
    <cellStyle name="Comma 2 4 2 2" xfId="742"/>
    <cellStyle name="Comma 2 4 2 2 2" xfId="1223"/>
    <cellStyle name="Comma 2 4 2 3" xfId="743"/>
    <cellStyle name="Comma 2 4 2 3 2" xfId="1224"/>
    <cellStyle name="Comma 2 4 2 4" xfId="1174"/>
    <cellStyle name="Comma 2 4 3" xfId="744"/>
    <cellStyle name="Comma 2 4 3 2" xfId="1225"/>
    <cellStyle name="Comma 2 4 4" xfId="745"/>
    <cellStyle name="Comma 2 4 4 2" xfId="1226"/>
    <cellStyle name="Comma 2 4 5" xfId="746"/>
    <cellStyle name="Comma 2 4 5 2" xfId="1227"/>
    <cellStyle name="Comma 2 4 6" xfId="1126"/>
    <cellStyle name="Comma 2 4 7" xfId="1090"/>
    <cellStyle name="Comma 2 5" xfId="254"/>
    <cellStyle name="Comma 2 5 2" xfId="747"/>
    <cellStyle name="Comma 2 5 2 2" xfId="748"/>
    <cellStyle name="Comma 2 5 2 2 2" xfId="1229"/>
    <cellStyle name="Comma 2 5 2 3" xfId="749"/>
    <cellStyle name="Comma 2 5 2 3 2" xfId="1230"/>
    <cellStyle name="Comma 2 5 2 4" xfId="1228"/>
    <cellStyle name="Comma 2 5 3" xfId="750"/>
    <cellStyle name="Comma 2 5 3 2" xfId="1231"/>
    <cellStyle name="Comma 2 5 4" xfId="751"/>
    <cellStyle name="Comma 2 5 4 2" xfId="1232"/>
    <cellStyle name="Comma 2 5 5" xfId="752"/>
    <cellStyle name="Comma 2 5 5 2" xfId="1233"/>
    <cellStyle name="Comma 2 6" xfId="255"/>
    <cellStyle name="Comma 2 6 2" xfId="753"/>
    <cellStyle name="Comma 2 6 2 2" xfId="1234"/>
    <cellStyle name="Comma 2 6 3" xfId="754"/>
    <cellStyle name="Comma 2 6 3 2" xfId="1235"/>
    <cellStyle name="Comma 2 6 4" xfId="755"/>
    <cellStyle name="Comma 2 6 4 2" xfId="1236"/>
    <cellStyle name="Comma 2 7" xfId="256"/>
    <cellStyle name="Comma 2 8" xfId="257"/>
    <cellStyle name="Comma 2 9" xfId="258"/>
    <cellStyle name="Comma 20" xfId="1420"/>
    <cellStyle name="Comma 21" xfId="1085"/>
    <cellStyle name="Comma 3" xfId="32"/>
    <cellStyle name="Comma 3 2" xfId="259"/>
    <cellStyle name="Comma 3 2 2" xfId="756"/>
    <cellStyle name="Comma 3 3" xfId="757"/>
    <cellStyle name="Comma 3 3 2" xfId="1237"/>
    <cellStyle name="Comma 3 3 2 2" xfId="758"/>
    <cellStyle name="Comma 3 3 3" xfId="1092"/>
    <cellStyle name="Comma 3 4" xfId="1114"/>
    <cellStyle name="Comma 3 5" xfId="1091"/>
    <cellStyle name="Comma 4" xfId="33"/>
    <cellStyle name="Comma 4 2" xfId="260"/>
    <cellStyle name="Comma 4 3" xfId="261"/>
    <cellStyle name="Comma 4 3 2" xfId="262"/>
    <cellStyle name="Comma 4 4" xfId="1115"/>
    <cellStyle name="Comma 4 5" xfId="1093"/>
    <cellStyle name="Comma 5" xfId="34"/>
    <cellStyle name="Comma 5 2" xfId="759"/>
    <cellStyle name="Comma 5 2 2" xfId="1238"/>
    <cellStyle name="Comma 5 3" xfId="1116"/>
    <cellStyle name="Comma 5 4" xfId="1094"/>
    <cellStyle name="Comma 6" xfId="35"/>
    <cellStyle name="Comma 6 2" xfId="263"/>
    <cellStyle name="Comma 6 2 2" xfId="760"/>
    <cellStyle name="Comma 6 2 2 2" xfId="1239"/>
    <cellStyle name="Comma 6 2 3" xfId="761"/>
    <cellStyle name="Comma 6 2 3 2" xfId="1240"/>
    <cellStyle name="Comma 6 2 4" xfId="1127"/>
    <cellStyle name="Comma 6 3" xfId="1117"/>
    <cellStyle name="Comma 6 4" xfId="1095"/>
    <cellStyle name="Comma 7" xfId="36"/>
    <cellStyle name="Comma 7 2" xfId="264"/>
    <cellStyle name="Comma 7 2 2" xfId="1128"/>
    <cellStyle name="Comma 8" xfId="37"/>
    <cellStyle name="Comma 9" xfId="38"/>
    <cellStyle name="Comma0" xfId="10"/>
    <cellStyle name="Comma0 - Style1" xfId="265"/>
    <cellStyle name="Comma0 - Style2" xfId="266"/>
    <cellStyle name="Comma0 - Style3" xfId="267"/>
    <cellStyle name="Comma0 - Style3 2" xfId="268"/>
    <cellStyle name="Comma0 - Style4" xfId="269"/>
    <cellStyle name="Comma0 - Style4 2" xfId="270"/>
    <cellStyle name="Comma0 2" xfId="666"/>
    <cellStyle name="Comma0 3" xfId="762"/>
    <cellStyle name="Comma0_1st Qtr 2009 Global Insight Factors" xfId="271"/>
    <cellStyle name="Comma1 - Style1" xfId="272"/>
    <cellStyle name="Comma1 - Style1 2" xfId="273"/>
    <cellStyle name="Company Name" xfId="763"/>
    <cellStyle name="CR Comma" xfId="764"/>
    <cellStyle name="CR Currency" xfId="765"/>
    <cellStyle name="Curren - Style2" xfId="274"/>
    <cellStyle name="Curren - Style3" xfId="275"/>
    <cellStyle name="Currency %" xfId="766"/>
    <cellStyle name="Currency 0.0" xfId="767"/>
    <cellStyle name="Currency 0.0%" xfId="768"/>
    <cellStyle name="Currency 0.00" xfId="769"/>
    <cellStyle name="Currency 0.00%" xfId="770"/>
    <cellStyle name="Currency 0.000" xfId="771"/>
    <cellStyle name="Currency 0.000%" xfId="772"/>
    <cellStyle name="Currency 10" xfId="276"/>
    <cellStyle name="Currency 10 2" xfId="1129"/>
    <cellStyle name="Currency 11" xfId="277"/>
    <cellStyle name="Currency 11 2" xfId="1130"/>
    <cellStyle name="Currency 12" xfId="278"/>
    <cellStyle name="Currency 12 2" xfId="1131"/>
    <cellStyle name="Currency 13" xfId="279"/>
    <cellStyle name="Currency 14" xfId="280"/>
    <cellStyle name="Currency 14 2" xfId="1132"/>
    <cellStyle name="Currency 15" xfId="1107"/>
    <cellStyle name="Currency 16" xfId="1414"/>
    <cellStyle name="Currency 17" xfId="1419"/>
    <cellStyle name="Currency 2" xfId="39"/>
    <cellStyle name="Currency 2 2" xfId="281"/>
    <cellStyle name="Currency 2 2 2" xfId="282"/>
    <cellStyle name="Currency 2 3" xfId="773"/>
    <cellStyle name="Currency 3" xfId="40"/>
    <cellStyle name="Currency 3 2" xfId="283"/>
    <cellStyle name="Currency 3 3" xfId="774"/>
    <cellStyle name="Currency 4" xfId="284"/>
    <cellStyle name="Currency 4 2" xfId="775"/>
    <cellStyle name="Currency 4 2 2" xfId="1241"/>
    <cellStyle name="Currency 4 3" xfId="1133"/>
    <cellStyle name="Currency 5" xfId="285"/>
    <cellStyle name="Currency 5 2" xfId="776"/>
    <cellStyle name="Currency 5 2 2" xfId="1242"/>
    <cellStyle name="Currency 5 3" xfId="777"/>
    <cellStyle name="Currency 5 3 2" xfId="1243"/>
    <cellStyle name="Currency 6" xfId="286"/>
    <cellStyle name="Currency 6 2" xfId="778"/>
    <cellStyle name="Currency 6 2 2" xfId="1244"/>
    <cellStyle name="Currency 6 3" xfId="1134"/>
    <cellStyle name="Currency 7" xfId="287"/>
    <cellStyle name="Currency 7 2" xfId="1135"/>
    <cellStyle name="Currency 8" xfId="288"/>
    <cellStyle name="Currency 8 2" xfId="779"/>
    <cellStyle name="Currency 8 2 2" xfId="1245"/>
    <cellStyle name="Currency 8 3" xfId="780"/>
    <cellStyle name="Currency 8 3 2" xfId="1246"/>
    <cellStyle name="Currency 8 4" xfId="1136"/>
    <cellStyle name="Currency 9" xfId="289"/>
    <cellStyle name="Currency 9 2" xfId="1137"/>
    <cellStyle name="Currency No Comma" xfId="290"/>
    <cellStyle name="Currency(0)" xfId="291"/>
    <cellStyle name="Currency0" xfId="11"/>
    <cellStyle name="Currency0 2" xfId="667"/>
    <cellStyle name="Currency0 3" xfId="781"/>
    <cellStyle name="Currency0_2012 Craig Deliveries" xfId="668"/>
    <cellStyle name="Date" xfId="12"/>
    <cellStyle name="Date - Style1" xfId="292"/>
    <cellStyle name="Date - Style3" xfId="293"/>
    <cellStyle name="Date - Style3 2" xfId="294"/>
    <cellStyle name="Date 10" xfId="295"/>
    <cellStyle name="Date 11" xfId="296"/>
    <cellStyle name="Date 12" xfId="297"/>
    <cellStyle name="Date 13" xfId="298"/>
    <cellStyle name="Date 14" xfId="299"/>
    <cellStyle name="Date 2" xfId="41"/>
    <cellStyle name="Date 3" xfId="300"/>
    <cellStyle name="Date 4" xfId="301"/>
    <cellStyle name="Date 5" xfId="302"/>
    <cellStyle name="Date 6" xfId="303"/>
    <cellStyle name="Date 7" xfId="304"/>
    <cellStyle name="Date 8" xfId="305"/>
    <cellStyle name="Date 9" xfId="306"/>
    <cellStyle name="Date_1st Qtr 2009 Global Insight Factors" xfId="307"/>
    <cellStyle name="Explanatory Text 2" xfId="308"/>
    <cellStyle name="Explanatory Text 3" xfId="309"/>
    <cellStyle name="Explanatory Text 4" xfId="310"/>
    <cellStyle name="Explanatory Text 5" xfId="311"/>
    <cellStyle name="Explanatory Text 6" xfId="312"/>
    <cellStyle name="financials" xfId="782"/>
    <cellStyle name="Fixed" xfId="13"/>
    <cellStyle name="Fixed 2" xfId="42"/>
    <cellStyle name="Fixed2 - Style2" xfId="313"/>
    <cellStyle name="General" xfId="314"/>
    <cellStyle name="Good 2" xfId="315"/>
    <cellStyle name="Good 3" xfId="316"/>
    <cellStyle name="Good 4" xfId="317"/>
    <cellStyle name="Good 5" xfId="318"/>
    <cellStyle name="Good 6" xfId="319"/>
    <cellStyle name="Grey" xfId="14"/>
    <cellStyle name="Grey 2" xfId="320"/>
    <cellStyle name="Grey 3" xfId="321"/>
    <cellStyle name="header" xfId="15"/>
    <cellStyle name="header 2" xfId="322"/>
    <cellStyle name="Header1" xfId="16"/>
    <cellStyle name="Header1 2" xfId="323"/>
    <cellStyle name="Header2" xfId="17"/>
    <cellStyle name="Header2 2" xfId="324"/>
    <cellStyle name="Heading" xfId="783"/>
    <cellStyle name="Heading 1" xfId="18" builtinId="16" customBuiltin="1"/>
    <cellStyle name="Heading 1 2" xfId="43"/>
    <cellStyle name="Heading 1 3" xfId="1108"/>
    <cellStyle name="Heading 2" xfId="19" builtinId="17" customBuiltin="1"/>
    <cellStyle name="Heading 2 2" xfId="44"/>
    <cellStyle name="Heading 2 3" xfId="1109"/>
    <cellStyle name="Heading 3 2" xfId="325"/>
    <cellStyle name="Heading 3 3" xfId="326"/>
    <cellStyle name="Heading 3 4" xfId="327"/>
    <cellStyle name="Heading 3 5" xfId="328"/>
    <cellStyle name="Heading 3 6" xfId="329"/>
    <cellStyle name="Heading 4 2" xfId="330"/>
    <cellStyle name="Heading 4 3" xfId="331"/>
    <cellStyle name="Heading 4 4" xfId="332"/>
    <cellStyle name="Heading 4 5" xfId="333"/>
    <cellStyle name="Heading 4 6" xfId="334"/>
    <cellStyle name="Heading No Underline" xfId="784"/>
    <cellStyle name="Heading With Underline" xfId="785"/>
    <cellStyle name="Heading1" xfId="335"/>
    <cellStyle name="Heading2" xfId="336"/>
    <cellStyle name="Hyperlink 2" xfId="337"/>
    <cellStyle name="Hyperlink 2 2" xfId="338"/>
    <cellStyle name="Hyperlink 2 3" xfId="339"/>
    <cellStyle name="Hyperlink 3" xfId="340"/>
    <cellStyle name="Hyperlink 4" xfId="341"/>
    <cellStyle name="Input" xfId="20" builtinId="20" customBuiltin="1"/>
    <cellStyle name="Input [yellow]" xfId="21"/>
    <cellStyle name="Input [yellow] 2" xfId="342"/>
    <cellStyle name="Input [yellow] 3" xfId="343"/>
    <cellStyle name="Input 2" xfId="786"/>
    <cellStyle name="Input 2 2" xfId="787"/>
    <cellStyle name="Input 3" xfId="1110"/>
    <cellStyle name="Input 4" xfId="1415"/>
    <cellStyle name="Input 5" xfId="1418"/>
    <cellStyle name="Inst. Sections" xfId="344"/>
    <cellStyle name="Inst. Subheading" xfId="345"/>
    <cellStyle name="Linked Cell 2" xfId="346"/>
    <cellStyle name="Linked Cell 3" xfId="347"/>
    <cellStyle name="Linked Cell 4" xfId="348"/>
    <cellStyle name="Linked Cell 5" xfId="349"/>
    <cellStyle name="Linked Cell 6" xfId="350"/>
    <cellStyle name="Macro" xfId="351"/>
    <cellStyle name="Macro 2" xfId="352"/>
    <cellStyle name="macro descr" xfId="353"/>
    <cellStyle name="macro descr 2" xfId="354"/>
    <cellStyle name="Macro_Comments" xfId="355"/>
    <cellStyle name="MacroText" xfId="356"/>
    <cellStyle name="MacroText 2" xfId="357"/>
    <cellStyle name="Marathon" xfId="358"/>
    <cellStyle name="MCP" xfId="359"/>
    <cellStyle name="Neutral 2" xfId="360"/>
    <cellStyle name="Neutral 3" xfId="361"/>
    <cellStyle name="Neutral 4" xfId="362"/>
    <cellStyle name="Neutral 5" xfId="363"/>
    <cellStyle name="Neutral 6" xfId="364"/>
    <cellStyle name="nONE" xfId="365"/>
    <cellStyle name="nONE 2" xfId="788"/>
    <cellStyle name="noninput" xfId="366"/>
    <cellStyle name="noninput 2" xfId="367"/>
    <cellStyle name="noninput 3" xfId="368"/>
    <cellStyle name="Normal" xfId="0" builtinId="0"/>
    <cellStyle name="Normal - Style1" xfId="22"/>
    <cellStyle name="Normal - Style1 2" xfId="369"/>
    <cellStyle name="Normal - Style1 3" xfId="370"/>
    <cellStyle name="Normal 10" xfId="45"/>
    <cellStyle name="Normal 10 2" xfId="789"/>
    <cellStyle name="Normal 10 2 2" xfId="790"/>
    <cellStyle name="Normal 10 2 2 2" xfId="1248"/>
    <cellStyle name="Normal 10 2 3" xfId="791"/>
    <cellStyle name="Normal 10 2 3 2" xfId="1249"/>
    <cellStyle name="Normal 10 2 4" xfId="1247"/>
    <cellStyle name="Normal 10 3" xfId="792"/>
    <cellStyle name="Normal 11" xfId="371"/>
    <cellStyle name="Normal 11 2" xfId="793"/>
    <cellStyle name="Normal 11 2 2" xfId="1250"/>
    <cellStyle name="Normal 11 3" xfId="1138"/>
    <cellStyle name="Normal 11 4" xfId="1096"/>
    <cellStyle name="Normal 117" xfId="372"/>
    <cellStyle name="Normal 12" xfId="373"/>
    <cellStyle name="Normal 12 2" xfId="794"/>
    <cellStyle name="Normal 12 3" xfId="795"/>
    <cellStyle name="Normal 122" xfId="374"/>
    <cellStyle name="Normal 13" xfId="375"/>
    <cellStyle name="Normal 13 2" xfId="796"/>
    <cellStyle name="Normal 13 3" xfId="797"/>
    <cellStyle name="Normal 13 4" xfId="798"/>
    <cellStyle name="Normal 13 4 2" xfId="1251"/>
    <cellStyle name="Normal 13 5" xfId="1139"/>
    <cellStyle name="Normal 14" xfId="376"/>
    <cellStyle name="Normal 14 2" xfId="799"/>
    <cellStyle name="Normal 14 2 2" xfId="800"/>
    <cellStyle name="Normal 14 2 2 2" xfId="1252"/>
    <cellStyle name="Normal 15" xfId="377"/>
    <cellStyle name="Normal 15 2" xfId="1140"/>
    <cellStyle name="Normal 16" xfId="378"/>
    <cellStyle name="Normal 16 2" xfId="801"/>
    <cellStyle name="Normal 16 3" xfId="1141"/>
    <cellStyle name="Normal 17" xfId="379"/>
    <cellStyle name="Normal 18" xfId="380"/>
    <cellStyle name="Normal 19" xfId="381"/>
    <cellStyle name="Normal 2" xfId="46"/>
    <cellStyle name="Normal 2 10" xfId="382"/>
    <cellStyle name="Normal 2 11" xfId="1097"/>
    <cellStyle name="Normal 2 2" xfId="47"/>
    <cellStyle name="Normal 2 2 2" xfId="383"/>
    <cellStyle name="Normal 2 2 2 2" xfId="1142"/>
    <cellStyle name="Normal 2 2 2 3" xfId="1098"/>
    <cellStyle name="Normal 2 2 3" xfId="802"/>
    <cellStyle name="Normal 2 2_2012 Craig Deliveries" xfId="669"/>
    <cellStyle name="Normal 2 3" xfId="384"/>
    <cellStyle name="Normal 2 3 2" xfId="385"/>
    <cellStyle name="Normal 2 3 2 2" xfId="386"/>
    <cellStyle name="Normal 2 3 3" xfId="387"/>
    <cellStyle name="Normal 2 3 4" xfId="388"/>
    <cellStyle name="Normal 2 3 5" xfId="389"/>
    <cellStyle name="Normal 2 3 6" xfId="390"/>
    <cellStyle name="Normal 2 3 7" xfId="391"/>
    <cellStyle name="Normal 2 3 8" xfId="1143"/>
    <cellStyle name="Normal 2 3 9" xfId="1099"/>
    <cellStyle name="Normal 2 4" xfId="392"/>
    <cellStyle name="Normal 2 4 2" xfId="1144"/>
    <cellStyle name="Normal 2 5" xfId="393"/>
    <cellStyle name="Normal 2 5 2" xfId="394"/>
    <cellStyle name="Normal 2 5 2 2" xfId="803"/>
    <cellStyle name="Normal 2 5 2 2 2" xfId="1253"/>
    <cellStyle name="Normal 2 5 2 3" xfId="804"/>
    <cellStyle name="Normal 2 5 2 3 2" xfId="1254"/>
    <cellStyle name="Normal 2 5 2 4" xfId="1145"/>
    <cellStyle name="Normal 2 5 3" xfId="805"/>
    <cellStyle name="Normal 2 5 3 2" xfId="1255"/>
    <cellStyle name="Normal 2 5 4" xfId="806"/>
    <cellStyle name="Normal 2 5 4 2" xfId="1256"/>
    <cellStyle name="Normal 2 6" xfId="395"/>
    <cellStyle name="Normal 2 6 2" xfId="807"/>
    <cellStyle name="Normal 2 6 2 2" xfId="1257"/>
    <cellStyle name="Normal 2 6 3" xfId="808"/>
    <cellStyle name="Normal 2 6 3 2" xfId="1258"/>
    <cellStyle name="Normal 2 6 4" xfId="1146"/>
    <cellStyle name="Normal 2 7" xfId="396"/>
    <cellStyle name="Normal 2 7 2" xfId="809"/>
    <cellStyle name="Normal 2 7 2 2" xfId="1259"/>
    <cellStyle name="Normal 2 7 3" xfId="810"/>
    <cellStyle name="Normal 2 7 3 2" xfId="1260"/>
    <cellStyle name="Normal 2 7 4" xfId="1147"/>
    <cellStyle name="Normal 2 8" xfId="397"/>
    <cellStyle name="Normal 2 8 2" xfId="811"/>
    <cellStyle name="Normal 2 8 2 2" xfId="1261"/>
    <cellStyle name="Normal 2 8 3" xfId="812"/>
    <cellStyle name="Normal 2 8 3 2" xfId="1262"/>
    <cellStyle name="Normal 2 8 4" xfId="1148"/>
    <cellStyle name="Normal 2 9" xfId="398"/>
    <cellStyle name="Normal 2_2010 Net Income" xfId="670"/>
    <cellStyle name="Normal 20" xfId="399"/>
    <cellStyle name="Normal 21" xfId="400"/>
    <cellStyle name="Normal 22" xfId="401"/>
    <cellStyle name="Normal 23" xfId="402"/>
    <cellStyle name="Normal 24" xfId="403"/>
    <cellStyle name="Normal 25" xfId="404"/>
    <cellStyle name="Normal 26" xfId="405"/>
    <cellStyle name="Normal 27" xfId="406"/>
    <cellStyle name="Normal 28" xfId="407"/>
    <cellStyle name="Normal 29" xfId="48"/>
    <cellStyle name="Normal 3" xfId="49"/>
    <cellStyle name="Normal 3 10" xfId="408"/>
    <cellStyle name="Normal 3 2" xfId="50"/>
    <cellStyle name="Normal 3 2 2" xfId="409"/>
    <cellStyle name="Normal 3 2 2 2" xfId="410"/>
    <cellStyle name="Normal 3 2 3" xfId="411"/>
    <cellStyle name="Normal 3 2 4" xfId="412"/>
    <cellStyle name="Normal 3 2 5" xfId="413"/>
    <cellStyle name="Normal 3 2 6" xfId="414"/>
    <cellStyle name="Normal 3 2 7" xfId="813"/>
    <cellStyle name="Normal 3 3" xfId="415"/>
    <cellStyle name="Normal 3 3 2" xfId="814"/>
    <cellStyle name="Normal 3 3 2 2" xfId="815"/>
    <cellStyle name="Normal 3 4" xfId="416"/>
    <cellStyle name="Normal 3 5" xfId="417"/>
    <cellStyle name="Normal 3 5 2" xfId="418"/>
    <cellStyle name="Normal 3 5 2 2" xfId="816"/>
    <cellStyle name="Normal 3 5 2 2 2" xfId="1263"/>
    <cellStyle name="Normal 3 5 2 3" xfId="817"/>
    <cellStyle name="Normal 3 5 2 3 2" xfId="1264"/>
    <cellStyle name="Normal 3 5 2 4" xfId="1150"/>
    <cellStyle name="Normal 3 5 3" xfId="419"/>
    <cellStyle name="Normal 3 5 3 2" xfId="1151"/>
    <cellStyle name="Normal 3 5 4" xfId="818"/>
    <cellStyle name="Normal 3 5 4 2" xfId="1265"/>
    <cellStyle name="Normal 3 5 5" xfId="1149"/>
    <cellStyle name="Normal 3 6" xfId="420"/>
    <cellStyle name="Normal 3 6 2" xfId="819"/>
    <cellStyle name="Normal 3 6 2 2" xfId="1266"/>
    <cellStyle name="Normal 3 6 3" xfId="820"/>
    <cellStyle name="Normal 3 6 3 2" xfId="1267"/>
    <cellStyle name="Normal 3 6 4" xfId="1152"/>
    <cellStyle name="Normal 3 7" xfId="421"/>
    <cellStyle name="Normal 3 7 2" xfId="821"/>
    <cellStyle name="Normal 3 7 2 2" xfId="1268"/>
    <cellStyle name="Normal 3 7 3" xfId="822"/>
    <cellStyle name="Normal 3 7 3 2" xfId="1269"/>
    <cellStyle name="Normal 3 7 4" xfId="1153"/>
    <cellStyle name="Normal 3 8" xfId="422"/>
    <cellStyle name="Normal 3 8 2" xfId="823"/>
    <cellStyle name="Normal 3 8 2 2" xfId="1270"/>
    <cellStyle name="Normal 3 8 3" xfId="824"/>
    <cellStyle name="Normal 3 8 3 2" xfId="1271"/>
    <cellStyle name="Normal 3 8 4" xfId="1154"/>
    <cellStyle name="Normal 3 9" xfId="423"/>
    <cellStyle name="Normal 3_2012 Craig Deliveries" xfId="671"/>
    <cellStyle name="Normal 30" xfId="424"/>
    <cellStyle name="Normal 30 2" xfId="1155"/>
    <cellStyle name="Normal 31" xfId="425"/>
    <cellStyle name="Normal 31 2" xfId="1156"/>
    <cellStyle name="Normal 32" xfId="426"/>
    <cellStyle name="Normal 32 2" xfId="427"/>
    <cellStyle name="Normal 32 3" xfId="1157"/>
    <cellStyle name="Normal 33" xfId="428"/>
    <cellStyle name="Normal 34" xfId="429"/>
    <cellStyle name="Normal 35" xfId="430"/>
    <cellStyle name="Normal 35 2" xfId="1158"/>
    <cellStyle name="Normal 36" xfId="431"/>
    <cellStyle name="Normal 37" xfId="432"/>
    <cellStyle name="Normal 37 2" xfId="1159"/>
    <cellStyle name="Normal 38" xfId="68"/>
    <cellStyle name="Normal 38 2" xfId="1123"/>
    <cellStyle name="Normal 39" xfId="433"/>
    <cellStyle name="Normal 4" xfId="51"/>
    <cellStyle name="Normal 4 10" xfId="825"/>
    <cellStyle name="Normal 4 10 2" xfId="1272"/>
    <cellStyle name="Normal 4 11" xfId="826"/>
    <cellStyle name="Normal 4 11 2" xfId="1273"/>
    <cellStyle name="Normal 4 12" xfId="1118"/>
    <cellStyle name="Normal 4 13" xfId="1100"/>
    <cellStyle name="Normal 4 2" xfId="52"/>
    <cellStyle name="Normal 4 2 2" xfId="672"/>
    <cellStyle name="Normal 4 2 2 2" xfId="673"/>
    <cellStyle name="Normal 4 2 2 2 2" xfId="827"/>
    <cellStyle name="Normal 4 2 2 2 2 2" xfId="1274"/>
    <cellStyle name="Normal 4 2 2 2 3" xfId="828"/>
    <cellStyle name="Normal 4 2 2 2 3 2" xfId="1275"/>
    <cellStyle name="Normal 4 2 2 2 4" xfId="1176"/>
    <cellStyle name="Normal 4 2 2 3" xfId="829"/>
    <cellStyle name="Normal 4 2 2 3 2" xfId="1276"/>
    <cellStyle name="Normal 4 2 2 4" xfId="830"/>
    <cellStyle name="Normal 4 2 2 4 2" xfId="1277"/>
    <cellStyle name="Normal 4 2 2 5" xfId="831"/>
    <cellStyle name="Normal 4 2 2 5 2" xfId="1278"/>
    <cellStyle name="Normal 4 2 2 6" xfId="832"/>
    <cellStyle name="Normal 4 2 2 6 2" xfId="1279"/>
    <cellStyle name="Normal 4 2 2 7" xfId="1175"/>
    <cellStyle name="Normal 4 2 2_2012 Craig Deliveries" xfId="674"/>
    <cellStyle name="Normal 4 2 3" xfId="675"/>
    <cellStyle name="Normal 4 2 3 2" xfId="833"/>
    <cellStyle name="Normal 4 2 3 2 2" xfId="834"/>
    <cellStyle name="Normal 4 2 3 2 2 2" xfId="1281"/>
    <cellStyle name="Normal 4 2 3 2 3" xfId="835"/>
    <cellStyle name="Normal 4 2 3 2 3 2" xfId="1282"/>
    <cellStyle name="Normal 4 2 3 2 4" xfId="1280"/>
    <cellStyle name="Normal 4 2 3 3" xfId="836"/>
    <cellStyle name="Normal 4 2 3 3 2" xfId="1283"/>
    <cellStyle name="Normal 4 2 3 4" xfId="837"/>
    <cellStyle name="Normal 4 2 3 4 2" xfId="1284"/>
    <cellStyle name="Normal 4 2 3 5" xfId="838"/>
    <cellStyle name="Normal 4 2 3 5 2" xfId="1285"/>
    <cellStyle name="Normal 4 2 3 6" xfId="1177"/>
    <cellStyle name="Normal 4 2 4" xfId="839"/>
    <cellStyle name="Normal 4 2 4 2" xfId="840"/>
    <cellStyle name="Normal 4 2 4 2 2" xfId="1287"/>
    <cellStyle name="Normal 4 2 4 3" xfId="1286"/>
    <cellStyle name="Normal 4 2 5" xfId="841"/>
    <cellStyle name="Normal 4 2 5 2" xfId="1288"/>
    <cellStyle name="Normal 4 2 6" xfId="842"/>
    <cellStyle name="Normal 4 2 6 2" xfId="1289"/>
    <cellStyle name="Normal 4 2_2012 Craig Deliveries" xfId="676"/>
    <cellStyle name="Normal 4 3" xfId="434"/>
    <cellStyle name="Normal 4 3 2" xfId="677"/>
    <cellStyle name="Normal 4 3 2 2" xfId="678"/>
    <cellStyle name="Normal 4 3 2 2 2" xfId="843"/>
    <cellStyle name="Normal 4 3 2 2 2 2" xfId="1290"/>
    <cellStyle name="Normal 4 3 2 2 3" xfId="844"/>
    <cellStyle name="Normal 4 3 2 2 3 2" xfId="1291"/>
    <cellStyle name="Normal 4 3 2 2 4" xfId="1179"/>
    <cellStyle name="Normal 4 3 2 3" xfId="845"/>
    <cellStyle name="Normal 4 3 2 3 2" xfId="1292"/>
    <cellStyle name="Normal 4 3 2 4" xfId="846"/>
    <cellStyle name="Normal 4 3 2 4 2" xfId="1293"/>
    <cellStyle name="Normal 4 3 2 5" xfId="847"/>
    <cellStyle name="Normal 4 3 2 5 2" xfId="1294"/>
    <cellStyle name="Normal 4 3 2 6" xfId="848"/>
    <cellStyle name="Normal 4 3 2 6 2" xfId="1295"/>
    <cellStyle name="Normal 4 3 2 7" xfId="1178"/>
    <cellStyle name="Normal 4 3 2_2012 Craig Deliveries" xfId="679"/>
    <cellStyle name="Normal 4 3 3" xfId="680"/>
    <cellStyle name="Normal 4 3 3 2" xfId="849"/>
    <cellStyle name="Normal 4 3 3 2 2" xfId="850"/>
    <cellStyle name="Normal 4 3 3 2 2 2" xfId="1297"/>
    <cellStyle name="Normal 4 3 3 2 3" xfId="851"/>
    <cellStyle name="Normal 4 3 3 2 3 2" xfId="1298"/>
    <cellStyle name="Normal 4 3 3 2 4" xfId="1296"/>
    <cellStyle name="Normal 4 3 3 3" xfId="852"/>
    <cellStyle name="Normal 4 3 3 3 2" xfId="1299"/>
    <cellStyle name="Normal 4 3 3 4" xfId="853"/>
    <cellStyle name="Normal 4 3 3 4 2" xfId="1300"/>
    <cellStyle name="Normal 4 3 3 5" xfId="854"/>
    <cellStyle name="Normal 4 3 3 5 2" xfId="1301"/>
    <cellStyle name="Normal 4 3 3 6" xfId="1180"/>
    <cellStyle name="Normal 4 3 4" xfId="855"/>
    <cellStyle name="Normal 4 3 4 2" xfId="856"/>
    <cellStyle name="Normal 4 3 4 2 2" xfId="1303"/>
    <cellStyle name="Normal 4 3 4 3" xfId="1302"/>
    <cellStyle name="Normal 4 3 5" xfId="857"/>
    <cellStyle name="Normal 4 3 5 2" xfId="1304"/>
    <cellStyle name="Normal 4 3 6" xfId="858"/>
    <cellStyle name="Normal 4 3 6 2" xfId="1305"/>
    <cellStyle name="Normal 4 3 7" xfId="859"/>
    <cellStyle name="Normal 4 3 7 2" xfId="1306"/>
    <cellStyle name="Normal 4 3 8" xfId="1160"/>
    <cellStyle name="Normal 4 3_2012 Craig Deliveries" xfId="681"/>
    <cellStyle name="Normal 4 4" xfId="435"/>
    <cellStyle name="Normal 4 4 2" xfId="682"/>
    <cellStyle name="Normal 4 4 2 2" xfId="683"/>
    <cellStyle name="Normal 4 4 2 2 2" xfId="860"/>
    <cellStyle name="Normal 4 4 2 2 2 2" xfId="1307"/>
    <cellStyle name="Normal 4 4 2 2 3" xfId="861"/>
    <cellStyle name="Normal 4 4 2 2 3 2" xfId="1308"/>
    <cellStyle name="Normal 4 4 2 2 4" xfId="1182"/>
    <cellStyle name="Normal 4 4 2 3" xfId="862"/>
    <cellStyle name="Normal 4 4 2 3 2" xfId="1309"/>
    <cellStyle name="Normal 4 4 2 4" xfId="863"/>
    <cellStyle name="Normal 4 4 2 4 2" xfId="1310"/>
    <cellStyle name="Normal 4 4 2 5" xfId="864"/>
    <cellStyle name="Normal 4 4 2 5 2" xfId="1311"/>
    <cellStyle name="Normal 4 4 2 6" xfId="865"/>
    <cellStyle name="Normal 4 4 2 6 2" xfId="1312"/>
    <cellStyle name="Normal 4 4 2 7" xfId="1181"/>
    <cellStyle name="Normal 4 4 2_2012 Craig Deliveries" xfId="684"/>
    <cellStyle name="Normal 4 4 3" xfId="685"/>
    <cellStyle name="Normal 4 4 3 2" xfId="866"/>
    <cellStyle name="Normal 4 4 3 2 2" xfId="867"/>
    <cellStyle name="Normal 4 4 3 2 2 2" xfId="1314"/>
    <cellStyle name="Normal 4 4 3 2 3" xfId="868"/>
    <cellStyle name="Normal 4 4 3 2 3 2" xfId="1315"/>
    <cellStyle name="Normal 4 4 3 2 4" xfId="1313"/>
    <cellStyle name="Normal 4 4 3 3" xfId="869"/>
    <cellStyle name="Normal 4 4 3 3 2" xfId="1316"/>
    <cellStyle name="Normal 4 4 3 4" xfId="870"/>
    <cellStyle name="Normal 4 4 3 4 2" xfId="1317"/>
    <cellStyle name="Normal 4 4 3 5" xfId="871"/>
    <cellStyle name="Normal 4 4 3 5 2" xfId="1318"/>
    <cellStyle name="Normal 4 4 3 6" xfId="1183"/>
    <cellStyle name="Normal 4 4 4" xfId="872"/>
    <cellStyle name="Normal 4 4 4 2" xfId="873"/>
    <cellStyle name="Normal 4 4 4 2 2" xfId="1320"/>
    <cellStyle name="Normal 4 4 4 3" xfId="1319"/>
    <cellStyle name="Normal 4 4 5" xfId="874"/>
    <cellStyle name="Normal 4 4 5 2" xfId="1321"/>
    <cellStyle name="Normal 4 4 6" xfId="875"/>
    <cellStyle name="Normal 4 4 6 2" xfId="1322"/>
    <cellStyle name="Normal 4 4 7" xfId="876"/>
    <cellStyle name="Normal 4 4 7 2" xfId="1323"/>
    <cellStyle name="Normal 4 4 8" xfId="1161"/>
    <cellStyle name="Normal 4 4_2012 Craig Deliveries" xfId="686"/>
    <cellStyle name="Normal 4 5" xfId="436"/>
    <cellStyle name="Normal 4 5 2" xfId="687"/>
    <cellStyle name="Normal 4 5 2 2" xfId="877"/>
    <cellStyle name="Normal 4 5 2 2 2" xfId="1324"/>
    <cellStyle name="Normal 4 5 2 3" xfId="878"/>
    <cellStyle name="Normal 4 5 2 3 2" xfId="1325"/>
    <cellStyle name="Normal 4 5 2 4" xfId="1184"/>
    <cellStyle name="Normal 4 5 3" xfId="879"/>
    <cellStyle name="Normal 4 5 3 2" xfId="1326"/>
    <cellStyle name="Normal 4 5 4" xfId="880"/>
    <cellStyle name="Normal 4 5 4 2" xfId="1327"/>
    <cellStyle name="Normal 4 5 5" xfId="881"/>
    <cellStyle name="Normal 4 5 5 2" xfId="1328"/>
    <cellStyle name="Normal 4 5 6" xfId="882"/>
    <cellStyle name="Normal 4 5 6 2" xfId="1329"/>
    <cellStyle name="Normal 4 5 7" xfId="1162"/>
    <cellStyle name="Normal 4 5_2012 Craig Deliveries" xfId="688"/>
    <cellStyle name="Normal 4 6" xfId="437"/>
    <cellStyle name="Normal 4 6 2" xfId="689"/>
    <cellStyle name="Normal 4 6 2 2" xfId="883"/>
    <cellStyle name="Normal 4 6 2 2 2" xfId="1330"/>
    <cellStyle name="Normal 4 6 2 3" xfId="884"/>
    <cellStyle name="Normal 4 6 2 3 2" xfId="1331"/>
    <cellStyle name="Normal 4 6 2 4" xfId="1185"/>
    <cellStyle name="Normal 4 6 3" xfId="885"/>
    <cellStyle name="Normal 4 6 3 2" xfId="1332"/>
    <cellStyle name="Normal 4 6 4" xfId="886"/>
    <cellStyle name="Normal 4 6 4 2" xfId="1333"/>
    <cellStyle name="Normal 4 6 5" xfId="887"/>
    <cellStyle name="Normal 4 6 5 2" xfId="1334"/>
    <cellStyle name="Normal 4 6 6" xfId="1163"/>
    <cellStyle name="Normal 4 6_2012 Craig Deliveries" xfId="690"/>
    <cellStyle name="Normal 4 7" xfId="438"/>
    <cellStyle name="Normal 4 7 2" xfId="888"/>
    <cellStyle name="Normal 4 7 2 2" xfId="889"/>
    <cellStyle name="Normal 4 7 2 2 2" xfId="1336"/>
    <cellStyle name="Normal 4 7 2 3" xfId="890"/>
    <cellStyle name="Normal 4 7 2 3 2" xfId="1337"/>
    <cellStyle name="Normal 4 7 2 4" xfId="1335"/>
    <cellStyle name="Normal 4 7 3" xfId="891"/>
    <cellStyle name="Normal 4 7 3 2" xfId="1338"/>
    <cellStyle name="Normal 4 7 4" xfId="892"/>
    <cellStyle name="Normal 4 7 4 2" xfId="1339"/>
    <cellStyle name="Normal 4 7 5" xfId="893"/>
    <cellStyle name="Normal 4 7 5 2" xfId="1340"/>
    <cellStyle name="Normal 4 8" xfId="894"/>
    <cellStyle name="Normal 4 8 2" xfId="895"/>
    <cellStyle name="Normal 4 8 2 2" xfId="896"/>
    <cellStyle name="Normal 4 8 2 2 2" xfId="1343"/>
    <cellStyle name="Normal 4 8 2 3" xfId="897"/>
    <cellStyle name="Normal 4 8 2 3 2" xfId="1344"/>
    <cellStyle name="Normal 4 8 2 4" xfId="1342"/>
    <cellStyle name="Normal 4 8 3" xfId="898"/>
    <cellStyle name="Normal 4 8 3 2" xfId="1345"/>
    <cellStyle name="Normal 4 8 4" xfId="899"/>
    <cellStyle name="Normal 4 8 4 2" xfId="1346"/>
    <cellStyle name="Normal 4 8 5" xfId="900"/>
    <cellStyle name="Normal 4 8 5 2" xfId="1347"/>
    <cellStyle name="Normal 4 8 6" xfId="1341"/>
    <cellStyle name="Normal 4 9" xfId="901"/>
    <cellStyle name="Normal 4 9 2" xfId="902"/>
    <cellStyle name="Normal 4 9 2 2" xfId="1349"/>
    <cellStyle name="Normal 4 9 3" xfId="903"/>
    <cellStyle name="Normal 4 9 3 2" xfId="1350"/>
    <cellStyle name="Normal 4 9 4" xfId="1348"/>
    <cellStyle name="Normal 4_2012 Craig Deliveries" xfId="691"/>
    <cellStyle name="Normal 40" xfId="1104"/>
    <cellStyle name="Normal 41" xfId="1168"/>
    <cellStyle name="Normal 42" xfId="1421"/>
    <cellStyle name="Normal 43" xfId="1084"/>
    <cellStyle name="Normal 5" xfId="53"/>
    <cellStyle name="Normal 5 2" xfId="54"/>
    <cellStyle name="Normal 5 2 2" xfId="439"/>
    <cellStyle name="Normal 5 2 2 2" xfId="1164"/>
    <cellStyle name="Normal 5 2 3" xfId="904"/>
    <cellStyle name="Normal 5 2 3 2" xfId="1351"/>
    <cellStyle name="Normal 5 3" xfId="905"/>
    <cellStyle name="Normal 5 3 2" xfId="906"/>
    <cellStyle name="Normal 5 3 2 2" xfId="1353"/>
    <cellStyle name="Normal 5 3 3" xfId="1352"/>
    <cellStyle name="Normal 5 4" xfId="907"/>
    <cellStyle name="Normal 5 5" xfId="1119"/>
    <cellStyle name="Normal 5 6" xfId="1101"/>
    <cellStyle name="Normal 6" xfId="55"/>
    <cellStyle name="Normal 6 2" xfId="56"/>
    <cellStyle name="Normal 6 2 2" xfId="908"/>
    <cellStyle name="Normal 6 2 2 2" xfId="1354"/>
    <cellStyle name="Normal 6 2 3" xfId="909"/>
    <cellStyle name="Normal 6 2 3 2" xfId="1355"/>
    <cellStyle name="Normal 6 3" xfId="440"/>
    <cellStyle name="Normal 6 3 2" xfId="910"/>
    <cellStyle name="Normal 6 3 2 2" xfId="1356"/>
    <cellStyle name="Normal 6 3 3" xfId="911"/>
    <cellStyle name="Normal 6 3 3 2" xfId="1357"/>
    <cellStyle name="Normal 6 3 4" xfId="1165"/>
    <cellStyle name="Normal 6 31" xfId="912"/>
    <cellStyle name="Normal 6 4" xfId="441"/>
    <cellStyle name="Normal 6 5" xfId="1120"/>
    <cellStyle name="Normal 6 6" xfId="1102"/>
    <cellStyle name="Normal 7" xfId="57"/>
    <cellStyle name="Normal 7 2" xfId="58"/>
    <cellStyle name="Normal 7 2 2" xfId="913"/>
    <cellStyle name="Normal 7 3" xfId="914"/>
    <cellStyle name="Normal 7 4" xfId="915"/>
    <cellStyle name="Normal 7 5" xfId="916"/>
    <cellStyle name="Normal 7 5 2" xfId="1358"/>
    <cellStyle name="Normal 7 6" xfId="917"/>
    <cellStyle name="Normal 7 6 2" xfId="1359"/>
    <cellStyle name="Normal 7 7" xfId="918"/>
    <cellStyle name="Normal 7 7 2" xfId="1360"/>
    <cellStyle name="Normal 7_2012 Craig Deliveries" xfId="692"/>
    <cellStyle name="Normal 8" xfId="59"/>
    <cellStyle name="Normal 8 2" xfId="442"/>
    <cellStyle name="Normal 8 2 2" xfId="919"/>
    <cellStyle name="Normal 8 3" xfId="920"/>
    <cellStyle name="Normal 8 3 2" xfId="1361"/>
    <cellStyle name="Normal 8 4" xfId="921"/>
    <cellStyle name="Normal 8 4 2" xfId="1362"/>
    <cellStyle name="Normal 8 5" xfId="922"/>
    <cellStyle name="Normal 8 5 2" xfId="1363"/>
    <cellStyle name="Normal 9" xfId="60"/>
    <cellStyle name="Normal 9 2" xfId="443"/>
    <cellStyle name="Normal 9 2 2" xfId="1166"/>
    <cellStyle name="Normal 9 3" xfId="923"/>
    <cellStyle name="Normal 9 4" xfId="924"/>
    <cellStyle name="Normal 9 5" xfId="925"/>
    <cellStyle name="Normal(0)" xfId="444"/>
    <cellStyle name="Normal_Adjustment Template" xfId="23"/>
    <cellStyle name="Normal_Bridger Coal Adjustment" xfId="24"/>
    <cellStyle name="Note 2" xfId="445"/>
    <cellStyle name="Note 2 2" xfId="926"/>
    <cellStyle name="Note 2 2 2" xfId="1364"/>
    <cellStyle name="Note 3" xfId="446"/>
    <cellStyle name="Note 3 2" xfId="927"/>
    <cellStyle name="Note 3 2 2" xfId="1365"/>
    <cellStyle name="Note 4" xfId="447"/>
    <cellStyle name="Note 5" xfId="448"/>
    <cellStyle name="Note 6" xfId="449"/>
    <cellStyle name="Number" xfId="450"/>
    <cellStyle name="Number 10" xfId="451"/>
    <cellStyle name="Number 11" xfId="452"/>
    <cellStyle name="Number 12" xfId="453"/>
    <cellStyle name="Number 13" xfId="454"/>
    <cellStyle name="Number 14" xfId="455"/>
    <cellStyle name="Number 2" xfId="456"/>
    <cellStyle name="Number 3" xfId="457"/>
    <cellStyle name="Number 4" xfId="458"/>
    <cellStyle name="Number 5" xfId="459"/>
    <cellStyle name="Number 6" xfId="460"/>
    <cellStyle name="Number 7" xfId="461"/>
    <cellStyle name="Number 8" xfId="462"/>
    <cellStyle name="Number 9" xfId="463"/>
    <cellStyle name="Output 2" xfId="464"/>
    <cellStyle name="Output 3" xfId="465"/>
    <cellStyle name="Output 4" xfId="466"/>
    <cellStyle name="Output 5" xfId="467"/>
    <cellStyle name="Output 6" xfId="468"/>
    <cellStyle name="Password" xfId="469"/>
    <cellStyle name="Percen - Style1" xfId="470"/>
    <cellStyle name="Percen - Style1 2" xfId="471"/>
    <cellStyle name="Percen - Style2" xfId="472"/>
    <cellStyle name="Percen - Style2 2" xfId="473"/>
    <cellStyle name="Percent" xfId="25" builtinId="5"/>
    <cellStyle name="Percent %" xfId="928"/>
    <cellStyle name="Percent % Long Underline" xfId="929"/>
    <cellStyle name="Percent (0)" xfId="930"/>
    <cellStyle name="Percent [2]" xfId="26"/>
    <cellStyle name="Percent [2] 2" xfId="474"/>
    <cellStyle name="Percent [2] 3" xfId="475"/>
    <cellStyle name="Percent 0.0%" xfId="931"/>
    <cellStyle name="Percent 0.0% Long Underline" xfId="932"/>
    <cellStyle name="Percent 0.00%" xfId="933"/>
    <cellStyle name="Percent 0.00% Long Underline" xfId="934"/>
    <cellStyle name="Percent 0.000%" xfId="935"/>
    <cellStyle name="Percent 0.000% Long Underline" xfId="936"/>
    <cellStyle name="Percent 10" xfId="937"/>
    <cellStyle name="Percent 10 2" xfId="1366"/>
    <cellStyle name="Percent 11" xfId="938"/>
    <cellStyle name="Percent 11 2" xfId="1367"/>
    <cellStyle name="Percent 12" xfId="939"/>
    <cellStyle name="Percent 12 2" xfId="1368"/>
    <cellStyle name="Percent 13" xfId="940"/>
    <cellStyle name="Percent 13 2" xfId="1369"/>
    <cellStyle name="Percent 14" xfId="941"/>
    <cellStyle name="Percent 14 2" xfId="1370"/>
    <cellStyle name="Percent 15" xfId="942"/>
    <cellStyle name="Percent 15 2" xfId="1371"/>
    <cellStyle name="Percent 16" xfId="1416"/>
    <cellStyle name="Percent 17" xfId="1417"/>
    <cellStyle name="Percent 18" xfId="1103"/>
    <cellStyle name="Percent 2" xfId="61"/>
    <cellStyle name="Percent 2 2" xfId="476"/>
    <cellStyle name="Percent 2 2 2" xfId="477"/>
    <cellStyle name="Percent 2 2 3" xfId="1167"/>
    <cellStyle name="Percent 2 3" xfId="478"/>
    <cellStyle name="Percent 2 3 2" xfId="943"/>
    <cellStyle name="Percent 2 4" xfId="479"/>
    <cellStyle name="Percent 2 5" xfId="1121"/>
    <cellStyle name="Percent 3" xfId="62"/>
    <cellStyle name="Percent 3 10" xfId="1122"/>
    <cellStyle name="Percent 3 2" xfId="480"/>
    <cellStyle name="Percent 3 2 2" xfId="693"/>
    <cellStyle name="Percent 3 2 2 2" xfId="694"/>
    <cellStyle name="Percent 3 2 2 2 2" xfId="944"/>
    <cellStyle name="Percent 3 2 2 2 2 2" xfId="1372"/>
    <cellStyle name="Percent 3 2 2 2 3" xfId="945"/>
    <cellStyle name="Percent 3 2 2 2 3 2" xfId="1373"/>
    <cellStyle name="Percent 3 2 2 2 4" xfId="1187"/>
    <cellStyle name="Percent 3 2 2 3" xfId="946"/>
    <cellStyle name="Percent 3 2 2 3 2" xfId="1374"/>
    <cellStyle name="Percent 3 2 2 4" xfId="947"/>
    <cellStyle name="Percent 3 2 2 4 2" xfId="1375"/>
    <cellStyle name="Percent 3 2 2 5" xfId="948"/>
    <cellStyle name="Percent 3 2 2 5 2" xfId="1376"/>
    <cellStyle name="Percent 3 2 2 6" xfId="949"/>
    <cellStyle name="Percent 3 2 2 6 2" xfId="1377"/>
    <cellStyle name="Percent 3 2 2 7" xfId="1186"/>
    <cellStyle name="Percent 3 2 3" xfId="695"/>
    <cellStyle name="Percent 3 2 3 2" xfId="950"/>
    <cellStyle name="Percent 3 2 3 2 2" xfId="951"/>
    <cellStyle name="Percent 3 2 3 2 2 2" xfId="1379"/>
    <cellStyle name="Percent 3 2 3 2 3" xfId="952"/>
    <cellStyle name="Percent 3 2 3 2 3 2" xfId="1380"/>
    <cellStyle name="Percent 3 2 3 2 4" xfId="1378"/>
    <cellStyle name="Percent 3 2 3 3" xfId="953"/>
    <cellStyle name="Percent 3 2 3 3 2" xfId="1381"/>
    <cellStyle name="Percent 3 2 3 4" xfId="954"/>
    <cellStyle name="Percent 3 2 3 4 2" xfId="1382"/>
    <cellStyle name="Percent 3 2 3 5" xfId="955"/>
    <cellStyle name="Percent 3 2 3 5 2" xfId="1383"/>
    <cellStyle name="Percent 3 2 3 6" xfId="1188"/>
    <cellStyle name="Percent 3 2 4" xfId="956"/>
    <cellStyle name="Percent 3 2 4 2" xfId="957"/>
    <cellStyle name="Percent 3 2 4 2 2" xfId="1385"/>
    <cellStyle name="Percent 3 2 4 3" xfId="1384"/>
    <cellStyle name="Percent 3 2 5" xfId="958"/>
    <cellStyle name="Percent 3 2 5 2" xfId="1386"/>
    <cellStyle name="Percent 3 2 6" xfId="959"/>
    <cellStyle name="Percent 3 2 6 2" xfId="1387"/>
    <cellStyle name="Percent 3 2 7" xfId="960"/>
    <cellStyle name="Percent 3 2 7 2" xfId="1388"/>
    <cellStyle name="Percent 3 2 8" xfId="1169"/>
    <cellStyle name="Percent 3 3" xfId="696"/>
    <cellStyle name="Percent 3 3 2" xfId="697"/>
    <cellStyle name="Percent 3 3 2 2" xfId="961"/>
    <cellStyle name="Percent 3 3 2 2 2" xfId="1389"/>
    <cellStyle name="Percent 3 3 2 3" xfId="962"/>
    <cellStyle name="Percent 3 3 2 3 2" xfId="1390"/>
    <cellStyle name="Percent 3 3 2 4" xfId="1190"/>
    <cellStyle name="Percent 3 3 3" xfId="698"/>
    <cellStyle name="Percent 3 3 3 2" xfId="963"/>
    <cellStyle name="Percent 3 3 3 2 2" xfId="1391"/>
    <cellStyle name="Percent 3 3 3 3" xfId="1191"/>
    <cellStyle name="Percent 3 3 4" xfId="964"/>
    <cellStyle name="Percent 3 3 4 2" xfId="1392"/>
    <cellStyle name="Percent 3 3 5" xfId="965"/>
    <cellStyle name="Percent 3 3 5 2" xfId="1393"/>
    <cellStyle name="Percent 3 3 6" xfId="966"/>
    <cellStyle name="Percent 3 3 6 2" xfId="1394"/>
    <cellStyle name="Percent 3 3 7" xfId="967"/>
    <cellStyle name="Percent 3 3 7 2" xfId="1395"/>
    <cellStyle name="Percent 3 3 8" xfId="1189"/>
    <cellStyle name="Percent 3 4" xfId="699"/>
    <cellStyle name="Percent 3 4 2" xfId="700"/>
    <cellStyle name="Percent 3 4 2 2" xfId="968"/>
    <cellStyle name="Percent 3 4 2 2 2" xfId="1396"/>
    <cellStyle name="Percent 3 4 2 3" xfId="969"/>
    <cellStyle name="Percent 3 4 2 3 2" xfId="1397"/>
    <cellStyle name="Percent 3 4 2 4" xfId="1193"/>
    <cellStyle name="Percent 3 4 3" xfId="970"/>
    <cellStyle name="Percent 3 4 3 2" xfId="1398"/>
    <cellStyle name="Percent 3 4 4" xfId="971"/>
    <cellStyle name="Percent 3 4 4 2" xfId="1399"/>
    <cellStyle name="Percent 3 4 5" xfId="972"/>
    <cellStyle name="Percent 3 4 5 2" xfId="1400"/>
    <cellStyle name="Percent 3 4 6" xfId="1192"/>
    <cellStyle name="Percent 3 5" xfId="701"/>
    <cellStyle name="Percent 3 5 2" xfId="973"/>
    <cellStyle name="Percent 3 5 2 2" xfId="974"/>
    <cellStyle name="Percent 3 5 2 2 2" xfId="1402"/>
    <cellStyle name="Percent 3 5 2 3" xfId="975"/>
    <cellStyle name="Percent 3 5 2 3 2" xfId="1403"/>
    <cellStyle name="Percent 3 5 2 4" xfId="1401"/>
    <cellStyle name="Percent 3 5 3" xfId="976"/>
    <cellStyle name="Percent 3 5 3 2" xfId="1404"/>
    <cellStyle name="Percent 3 5 4" xfId="977"/>
    <cellStyle name="Percent 3 5 4 2" xfId="1405"/>
    <cellStyle name="Percent 3 5 5" xfId="978"/>
    <cellStyle name="Percent 3 5 5 2" xfId="1406"/>
    <cellStyle name="Percent 3 5 6" xfId="1194"/>
    <cellStyle name="Percent 3 6" xfId="979"/>
    <cellStyle name="Percent 3 6 2" xfId="980"/>
    <cellStyle name="Percent 3 6 3" xfId="981"/>
    <cellStyle name="Percent 3 6 3 2" xfId="1407"/>
    <cellStyle name="Percent 3 6 4" xfId="982"/>
    <cellStyle name="Percent 3 6 4 2" xfId="1408"/>
    <cellStyle name="Percent 3 6 5" xfId="983"/>
    <cellStyle name="Percent 3 6 5 2" xfId="1409"/>
    <cellStyle name="Percent 3 7" xfId="984"/>
    <cellStyle name="Percent 3 7 2" xfId="1410"/>
    <cellStyle name="Percent 3 8" xfId="985"/>
    <cellStyle name="Percent 3 8 2" xfId="1411"/>
    <cellStyle name="Percent 3 9" xfId="986"/>
    <cellStyle name="Percent 3 9 2" xfId="1412"/>
    <cellStyle name="Percent 4" xfId="63"/>
    <cellStyle name="Percent 4 2" xfId="481"/>
    <cellStyle name="Percent 4 2 2" xfId="987"/>
    <cellStyle name="Percent 4 3" xfId="988"/>
    <cellStyle name="Percent 5" xfId="64"/>
    <cellStyle name="Percent 5 2" xfId="989"/>
    <cellStyle name="Percent 6" xfId="65"/>
    <cellStyle name="Percent 6 2" xfId="482"/>
    <cellStyle name="Percent 7" xfId="66"/>
    <cellStyle name="Percent 8" xfId="483"/>
    <cellStyle name="Percent 9" xfId="484"/>
    <cellStyle name="Percent 9 2" xfId="990"/>
    <cellStyle name="Percent 9 3" xfId="991"/>
    <cellStyle name="Percent 9 3 2" xfId="1413"/>
    <cellStyle name="Percent 9 4" xfId="1170"/>
    <cellStyle name="Percent(0)" xfId="485"/>
    <cellStyle name="Percent(0) 2" xfId="992"/>
    <cellStyle name="reference" xfId="993"/>
    <cellStyle name="SAPBEXaggData" xfId="486"/>
    <cellStyle name="SAPBEXaggData 2" xfId="994"/>
    <cellStyle name="SAPBEXaggDataEmph" xfId="487"/>
    <cellStyle name="SAPBEXaggDataEmph 2" xfId="995"/>
    <cellStyle name="SAPBEXaggItem" xfId="488"/>
    <cellStyle name="SAPBEXaggItem 2" xfId="489"/>
    <cellStyle name="SAPBEXaggItem 3" xfId="490"/>
    <cellStyle name="SAPBEXaggItem 4" xfId="491"/>
    <cellStyle name="SAPBEXaggItem 5" xfId="492"/>
    <cellStyle name="SAPBEXaggItem 6" xfId="493"/>
    <cellStyle name="SAPBEXaggItem_Copy of xSAPtemp5457" xfId="494"/>
    <cellStyle name="SAPBEXaggItemX" xfId="495"/>
    <cellStyle name="SAPBEXaggItemX 2" xfId="996"/>
    <cellStyle name="SAPBEXchaText" xfId="496"/>
    <cellStyle name="SAPBEXchaText 2" xfId="497"/>
    <cellStyle name="SAPBEXchaText 3" xfId="498"/>
    <cellStyle name="SAPBEXchaText 4" xfId="499"/>
    <cellStyle name="SAPBEXchaText 5" xfId="500"/>
    <cellStyle name="SAPBEXchaText 6" xfId="501"/>
    <cellStyle name="SAPBEXchaText_Copy of xSAPtemp5457" xfId="502"/>
    <cellStyle name="SAPBEXexcBad7" xfId="503"/>
    <cellStyle name="SAPBEXexcBad7 2" xfId="997"/>
    <cellStyle name="SAPBEXexcBad8" xfId="504"/>
    <cellStyle name="SAPBEXexcBad8 2" xfId="998"/>
    <cellStyle name="SAPBEXexcBad9" xfId="505"/>
    <cellStyle name="SAPBEXexcBad9 2" xfId="999"/>
    <cellStyle name="SAPBEXexcCritical4" xfId="506"/>
    <cellStyle name="SAPBEXexcCritical4 2" xfId="1000"/>
    <cellStyle name="SAPBEXexcCritical5" xfId="507"/>
    <cellStyle name="SAPBEXexcCritical5 2" xfId="1001"/>
    <cellStyle name="SAPBEXexcCritical6" xfId="508"/>
    <cellStyle name="SAPBEXexcCritical6 2" xfId="1002"/>
    <cellStyle name="SAPBEXexcGood1" xfId="509"/>
    <cellStyle name="SAPBEXexcGood1 2" xfId="1003"/>
    <cellStyle name="SAPBEXexcGood2" xfId="510"/>
    <cellStyle name="SAPBEXexcGood2 2" xfId="1004"/>
    <cellStyle name="SAPBEXexcGood3" xfId="511"/>
    <cellStyle name="SAPBEXexcGood3 2" xfId="1005"/>
    <cellStyle name="SAPBEXfilterDrill" xfId="512"/>
    <cellStyle name="SAPBEXfilterItem" xfId="513"/>
    <cellStyle name="SAPBEXfilterItem 2" xfId="514"/>
    <cellStyle name="SAPBEXfilterItem 3" xfId="515"/>
    <cellStyle name="SAPBEXfilterItem 4" xfId="516"/>
    <cellStyle name="SAPBEXfilterItem 5" xfId="517"/>
    <cellStyle name="SAPBEXfilterItem 6" xfId="518"/>
    <cellStyle name="SAPBEXfilterItem_Copy of xSAPtemp5457" xfId="519"/>
    <cellStyle name="SAPBEXfilterText" xfId="520"/>
    <cellStyle name="SAPBEXfilterText 2" xfId="521"/>
    <cellStyle name="SAPBEXfilterText 2 2" xfId="1006"/>
    <cellStyle name="SAPBEXfilterText 3" xfId="522"/>
    <cellStyle name="SAPBEXfilterText 4" xfId="523"/>
    <cellStyle name="SAPBEXfilterText 5" xfId="524"/>
    <cellStyle name="SAPBEXfilterText 6" xfId="1007"/>
    <cellStyle name="SAPBEXformats" xfId="525"/>
    <cellStyle name="SAPBEXformats 2" xfId="1008"/>
    <cellStyle name="SAPBEXheaderItem" xfId="526"/>
    <cellStyle name="SAPBEXheaderItem 2" xfId="527"/>
    <cellStyle name="SAPBEXheaderItem 2 2" xfId="1009"/>
    <cellStyle name="SAPBEXheaderItem 3" xfId="528"/>
    <cellStyle name="SAPBEXheaderItem 4" xfId="529"/>
    <cellStyle name="SAPBEXheaderItem 5" xfId="530"/>
    <cellStyle name="SAPBEXheaderItem 6" xfId="531"/>
    <cellStyle name="SAPBEXheaderItem 7" xfId="532"/>
    <cellStyle name="SAPBEXheaderItem 8" xfId="1010"/>
    <cellStyle name="SAPBEXheaderItem_Copy of xSAPtemp5457" xfId="533"/>
    <cellStyle name="SAPBEXheaderText" xfId="534"/>
    <cellStyle name="SAPBEXheaderText 2" xfId="535"/>
    <cellStyle name="SAPBEXheaderText 2 2" xfId="1011"/>
    <cellStyle name="SAPBEXheaderText 3" xfId="536"/>
    <cellStyle name="SAPBEXheaderText 4" xfId="537"/>
    <cellStyle name="SAPBEXheaderText 5" xfId="538"/>
    <cellStyle name="SAPBEXheaderText 6" xfId="539"/>
    <cellStyle name="SAPBEXheaderText 7" xfId="540"/>
    <cellStyle name="SAPBEXheaderText 8" xfId="1012"/>
    <cellStyle name="SAPBEXheaderText_Copy of xSAPtemp5457" xfId="541"/>
    <cellStyle name="SAPBEXHLevel0" xfId="542"/>
    <cellStyle name="SAPBEXHLevel0 2" xfId="543"/>
    <cellStyle name="SAPBEXHLevel0 2 2" xfId="1013"/>
    <cellStyle name="SAPBEXHLevel0 3" xfId="544"/>
    <cellStyle name="SAPBEXHLevel0 4" xfId="545"/>
    <cellStyle name="SAPBEXHLevel0 5" xfId="546"/>
    <cellStyle name="SAPBEXHLevel0 6" xfId="547"/>
    <cellStyle name="SAPBEXHLevel0 7" xfId="1014"/>
    <cellStyle name="SAPBEXHLevel0 8" xfId="1015"/>
    <cellStyle name="SAPBEXHLevel0X" xfId="548"/>
    <cellStyle name="SAPBEXHLevel0X 2" xfId="549"/>
    <cellStyle name="SAPBEXHLevel0X 2 2" xfId="1016"/>
    <cellStyle name="SAPBEXHLevel0X 3" xfId="550"/>
    <cellStyle name="SAPBEXHLevel0X 4" xfId="551"/>
    <cellStyle name="SAPBEXHLevel0X 5" xfId="552"/>
    <cellStyle name="SAPBEXHLevel0X 6" xfId="553"/>
    <cellStyle name="SAPBEXHLevel0X 7" xfId="1017"/>
    <cellStyle name="SAPBEXHLevel0X 8" xfId="1018"/>
    <cellStyle name="SAPBEXHLevel1" xfId="554"/>
    <cellStyle name="SAPBEXHLevel1 2" xfId="555"/>
    <cellStyle name="SAPBEXHLevel1 2 2" xfId="1019"/>
    <cellStyle name="SAPBEXHLevel1 3" xfId="556"/>
    <cellStyle name="SAPBEXHLevel1 4" xfId="557"/>
    <cellStyle name="SAPBEXHLevel1 5" xfId="558"/>
    <cellStyle name="SAPBEXHLevel1 6" xfId="559"/>
    <cellStyle name="SAPBEXHLevel1 7" xfId="1020"/>
    <cellStyle name="SAPBEXHLevel1 8" xfId="1021"/>
    <cellStyle name="SAPBEXHLevel1X" xfId="560"/>
    <cellStyle name="SAPBEXHLevel1X 2" xfId="561"/>
    <cellStyle name="SAPBEXHLevel1X 2 2" xfId="1022"/>
    <cellStyle name="SAPBEXHLevel1X 3" xfId="562"/>
    <cellStyle name="SAPBEXHLevel1X 4" xfId="563"/>
    <cellStyle name="SAPBEXHLevel1X 5" xfId="564"/>
    <cellStyle name="SAPBEXHLevel1X 6" xfId="565"/>
    <cellStyle name="SAPBEXHLevel1X 7" xfId="1023"/>
    <cellStyle name="SAPBEXHLevel1X 8" xfId="1024"/>
    <cellStyle name="SAPBEXHLevel2" xfId="566"/>
    <cellStyle name="SAPBEXHLevel2 2" xfId="567"/>
    <cellStyle name="SAPBEXHLevel2 2 2" xfId="1025"/>
    <cellStyle name="SAPBEXHLevel2 3" xfId="568"/>
    <cellStyle name="SAPBEXHLevel2 4" xfId="569"/>
    <cellStyle name="SAPBEXHLevel2 5" xfId="570"/>
    <cellStyle name="SAPBEXHLevel2 6" xfId="571"/>
    <cellStyle name="SAPBEXHLevel2 7" xfId="1026"/>
    <cellStyle name="SAPBEXHLevel2 8" xfId="1027"/>
    <cellStyle name="SAPBEXHLevel2X" xfId="572"/>
    <cellStyle name="SAPBEXHLevel2X 2" xfId="573"/>
    <cellStyle name="SAPBEXHLevel2X 2 2" xfId="1028"/>
    <cellStyle name="SAPBEXHLevel2X 3" xfId="574"/>
    <cellStyle name="SAPBEXHLevel2X 4" xfId="575"/>
    <cellStyle name="SAPBEXHLevel2X 5" xfId="576"/>
    <cellStyle name="SAPBEXHLevel2X 6" xfId="577"/>
    <cellStyle name="SAPBEXHLevel2X 7" xfId="1029"/>
    <cellStyle name="SAPBEXHLevel2X 8" xfId="1030"/>
    <cellStyle name="SAPBEXHLevel3" xfId="578"/>
    <cellStyle name="SAPBEXHLevel3 2" xfId="579"/>
    <cellStyle name="SAPBEXHLevel3 2 2" xfId="1031"/>
    <cellStyle name="SAPBEXHLevel3 3" xfId="580"/>
    <cellStyle name="SAPBEXHLevel3 4" xfId="581"/>
    <cellStyle name="SAPBEXHLevel3 5" xfId="582"/>
    <cellStyle name="SAPBEXHLevel3 6" xfId="583"/>
    <cellStyle name="SAPBEXHLevel3 7" xfId="1032"/>
    <cellStyle name="SAPBEXHLevel3 8" xfId="1033"/>
    <cellStyle name="SAPBEXHLevel3X" xfId="584"/>
    <cellStyle name="SAPBEXHLevel3X 2" xfId="585"/>
    <cellStyle name="SAPBEXHLevel3X 2 2" xfId="1034"/>
    <cellStyle name="SAPBEXHLevel3X 3" xfId="586"/>
    <cellStyle name="SAPBEXHLevel3X 4" xfId="587"/>
    <cellStyle name="SAPBEXHLevel3X 5" xfId="588"/>
    <cellStyle name="SAPBEXHLevel3X 6" xfId="589"/>
    <cellStyle name="SAPBEXHLevel3X 7" xfId="1035"/>
    <cellStyle name="SAPBEXHLevel3X 8" xfId="1036"/>
    <cellStyle name="SAPBEXresData" xfId="590"/>
    <cellStyle name="SAPBEXresData 2" xfId="1037"/>
    <cellStyle name="SAPBEXresDataEmph" xfId="591"/>
    <cellStyle name="SAPBEXresDataEmph 2" xfId="1038"/>
    <cellStyle name="SAPBEXresItem" xfId="592"/>
    <cellStyle name="SAPBEXresItem 2" xfId="1039"/>
    <cellStyle name="SAPBEXresItemX" xfId="593"/>
    <cellStyle name="SAPBEXresItemX 2" xfId="1040"/>
    <cellStyle name="SAPBEXstdData" xfId="594"/>
    <cellStyle name="SAPBEXstdData 2" xfId="595"/>
    <cellStyle name="SAPBEXstdData 3" xfId="596"/>
    <cellStyle name="SAPBEXstdData 4" xfId="597"/>
    <cellStyle name="SAPBEXstdData 5" xfId="598"/>
    <cellStyle name="SAPBEXstdData 6" xfId="599"/>
    <cellStyle name="SAPBEXstdData_Copy of xSAPtemp5457" xfId="600"/>
    <cellStyle name="SAPBEXstdDataEmph" xfId="601"/>
    <cellStyle name="SAPBEXstdDataEmph 2" xfId="1041"/>
    <cellStyle name="SAPBEXstdItem" xfId="602"/>
    <cellStyle name="SAPBEXstdItem 2" xfId="603"/>
    <cellStyle name="SAPBEXstdItem 3" xfId="604"/>
    <cellStyle name="SAPBEXstdItem 4" xfId="605"/>
    <cellStyle name="SAPBEXstdItem 5" xfId="606"/>
    <cellStyle name="SAPBEXstdItem 6" xfId="607"/>
    <cellStyle name="SAPBEXstdItem 7" xfId="1171"/>
    <cellStyle name="SAPBEXstdItem_Copy of xSAPtemp5457" xfId="608"/>
    <cellStyle name="SAPBEXstdItemX" xfId="609"/>
    <cellStyle name="SAPBEXstdItemX 2" xfId="610"/>
    <cellStyle name="SAPBEXstdItemX 3" xfId="611"/>
    <cellStyle name="SAPBEXstdItemX 4" xfId="612"/>
    <cellStyle name="SAPBEXstdItemX 5" xfId="613"/>
    <cellStyle name="SAPBEXstdItemX 6" xfId="614"/>
    <cellStyle name="SAPBEXstdItemX_Copy of xSAPtemp5457" xfId="615"/>
    <cellStyle name="SAPBEXtitle" xfId="616"/>
    <cellStyle name="SAPBEXtitle 2" xfId="617"/>
    <cellStyle name="SAPBEXtitle 2 2" xfId="1042"/>
    <cellStyle name="SAPBEXtitle 3" xfId="618"/>
    <cellStyle name="SAPBEXtitle 4" xfId="619"/>
    <cellStyle name="SAPBEXtitle 5" xfId="620"/>
    <cellStyle name="SAPBEXtitle 6" xfId="621"/>
    <cellStyle name="SAPBEXtitle 7" xfId="622"/>
    <cellStyle name="SAPBEXtitle 8" xfId="1043"/>
    <cellStyle name="SAPBEXtitle_Copy of xSAPtemp5457" xfId="623"/>
    <cellStyle name="SAPBEXundefined" xfId="624"/>
    <cellStyle name="SAPBEXundefined 2" xfId="1044"/>
    <cellStyle name="SAPBorder" xfId="1068"/>
    <cellStyle name="SAPDataCell" xfId="1051"/>
    <cellStyle name="SAPDataTotalCell" xfId="1052"/>
    <cellStyle name="SAPDimensionCell" xfId="1050"/>
    <cellStyle name="SAPEditableDataCell" xfId="1053"/>
    <cellStyle name="SAPEditableDataTotalCell" xfId="1056"/>
    <cellStyle name="SAPEmphasized" xfId="1076"/>
    <cellStyle name="SAPEmphasizedEditableDataCell" xfId="1078"/>
    <cellStyle name="SAPEmphasizedEditableDataTotalCell" xfId="1079"/>
    <cellStyle name="SAPEmphasizedLockedDataCell" xfId="1082"/>
    <cellStyle name="SAPEmphasizedLockedDataTotalCell" xfId="1083"/>
    <cellStyle name="SAPEmphasizedReadonlyDataCell" xfId="1080"/>
    <cellStyle name="SAPEmphasizedReadonlyDataTotalCell" xfId="1081"/>
    <cellStyle name="SAPEmphasizedTotal" xfId="1077"/>
    <cellStyle name="SAPExceptionLevel1" xfId="1059"/>
    <cellStyle name="SAPExceptionLevel2" xfId="1060"/>
    <cellStyle name="SAPExceptionLevel3" xfId="1061"/>
    <cellStyle name="SAPExceptionLevel4" xfId="1062"/>
    <cellStyle name="SAPExceptionLevel5" xfId="1063"/>
    <cellStyle name="SAPExceptionLevel6" xfId="1064"/>
    <cellStyle name="SAPExceptionLevel7" xfId="1065"/>
    <cellStyle name="SAPExceptionLevel8" xfId="1066"/>
    <cellStyle name="SAPExceptionLevel9" xfId="1067"/>
    <cellStyle name="SAPHierarchyCell0" xfId="1071"/>
    <cellStyle name="SAPHierarchyCell1" xfId="1072"/>
    <cellStyle name="SAPHierarchyCell2" xfId="1073"/>
    <cellStyle name="SAPHierarchyCell3" xfId="1074"/>
    <cellStyle name="SAPHierarchyCell4" xfId="1075"/>
    <cellStyle name="SAPLockedDataCell" xfId="1055"/>
    <cellStyle name="SAPLockedDataTotalCell" xfId="1058"/>
    <cellStyle name="SAPMemberCell" xfId="1069"/>
    <cellStyle name="SAPMemberTotalCell" xfId="1070"/>
    <cellStyle name="SAPReadonlyDataCell" xfId="1054"/>
    <cellStyle name="SAPReadonlyDataTotalCell" xfId="1057"/>
    <cellStyle name="Shade" xfId="625"/>
    <cellStyle name="Sheet Title" xfId="626"/>
    <cellStyle name="Special" xfId="627"/>
    <cellStyle name="Special 2" xfId="628"/>
    <cellStyle name="Special 3" xfId="629"/>
    <cellStyle name="Style 1" xfId="630"/>
    <cellStyle name="Style 1 2" xfId="631"/>
    <cellStyle name="Style 21" xfId="1045"/>
    <cellStyle name="Style 22" xfId="1046"/>
    <cellStyle name="Style 24" xfId="1047"/>
    <cellStyle name="Style 27" xfId="632"/>
    <cellStyle name="Style 35" xfId="633"/>
    <cellStyle name="Style 35 2" xfId="634"/>
    <cellStyle name="Style 36" xfId="635"/>
    <cellStyle name="Style 36 2" xfId="636"/>
    <cellStyle name="Text" xfId="637"/>
    <cellStyle name="Tickmark" xfId="1048"/>
    <cellStyle name="Title 2" xfId="638"/>
    <cellStyle name="Title 3" xfId="639"/>
    <cellStyle name="Title 4" xfId="640"/>
    <cellStyle name="Title 5" xfId="641"/>
    <cellStyle name="Title 6" xfId="642"/>
    <cellStyle name="Titles" xfId="27"/>
    <cellStyle name="Titles 2" xfId="643"/>
    <cellStyle name="Total" xfId="28" builtinId="25" customBuiltin="1"/>
    <cellStyle name="Total 2" xfId="67"/>
    <cellStyle name="Total 3" xfId="1112"/>
    <cellStyle name="Total2 - Style2" xfId="644"/>
    <cellStyle name="Total2 - Style2 2" xfId="645"/>
    <cellStyle name="TRANSMISSION RELIABILITY PORTION OF PROJECT" xfId="646"/>
    <cellStyle name="Underl - Style4" xfId="647"/>
    <cellStyle name="Underl - Style4 2" xfId="648"/>
    <cellStyle name="UNLocked" xfId="649"/>
    <cellStyle name="Unprot" xfId="650"/>
    <cellStyle name="Unprot 2" xfId="651"/>
    <cellStyle name="Unprot 3" xfId="652"/>
    <cellStyle name="Unprot$" xfId="653"/>
    <cellStyle name="Unprot$ 2" xfId="654"/>
    <cellStyle name="Unprot$ 3" xfId="655"/>
    <cellStyle name="Unprot$ 4" xfId="656"/>
    <cellStyle name="Unprot_CA Blocking Jun08 - GRC" xfId="1049"/>
    <cellStyle name="Unprotect" xfId="657"/>
    <cellStyle name="Warning Text 2" xfId="658"/>
    <cellStyle name="Warning Text 3" xfId="659"/>
    <cellStyle name="Warning Text 4" xfId="660"/>
    <cellStyle name="Warning Text 5" xfId="661"/>
    <cellStyle name="Warning Text 6" xfId="662"/>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customXml" Target="../customXml/item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customXml" Target="../customXml/item1.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yoming%20rate%20case\Combined\WYCombined%2098%20COS%20OCT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shrn102\SHR02\Groups\SLREG1\ARCHIVE\2005\Wyoming%20GRC\SEPT%202006\Models\JAM%20-%20WY%20Sep%202006%20GR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newweb.pacificorp.com/REGULATN/ER/0306%20Idaho%20GRC/FY%2006%20Models/RAM%20FY06%20ID%20MS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rading\Structuring%20&amp;%20Pricing\Wholesale%20Projects\RFP%202010S\RFP2010S%20Evaluations\107_CEP_ARLGTN_PPA\RFP2010S_107_CEP_ARLGTN_PPA_PR2_NoPLCC.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RFPs\RFP%202010S\Bid%20Negotiations\102_OFG_BLACKCAP\Updates%20During%20Construction\3_RBS%20Lease%20Update\RFP2010S_102_OFG_BLACKCAP_BOT_6_O&amp;M%20Cost%20Updat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HARED\DistributionFinance\Activity%20Rate%20Analysis\Field%20Ops%20and%20PandD%20Correction%20of%20CC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Joanne\SAP\RC_CCvlooku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CC_FIN\Revenue\2008\Ccc\Arlog\Ccclog2008.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Book5"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REGULATN\ER\CA%20PTAMs%20and%20ECACs\PTAM%20DJ%20&amp;%20Naughton%20Pollution%20Control%20-%20May%202012\PTAM%20DJ%20&amp;%20Naughton%20Pollution%20Control%20-%20May%202012%20-%20preview.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REGULATN\COS\Wyoming%20FY%202005\COS\COS%20Sep%202006\Wyoming%20Combined%20Sept%202006%20MSP-UCAM%20and%20AFOR-09-12-05-JAM%20upd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cshrn102\SHR02\SLREG1\ARCHIVE\2000\Oregon%20SB1149\CA%20Removed\1999%20RFM%20(CA%20and%20Centralia%20Remov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HI1\USERS\USERS\NADOLPHS\MSPRO\EXCEL\JE_X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CC_FIN\Revenue\2008\Ccc\Arlog\TRI-STATE\12%20Tristate%20w%20macros%20revised%20and%20severance%20adjustmen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REGULATN\PA&amp;D\DSMRecov\2001\RECOV01W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REGULATN\COS\Wyoming%20FY%202005\COS\COS%20Sep%202006\Wyoming%20Combined%20Sept%202006%20MSP-UCAM%20and%20AFOR-09-09-05-JAM%20updat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__Generic\_All%20Data%20Series%20Files\GNw_Market%20Price%20Index%20(1112)%20(Confidenti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lcshrn102\ARCHIVE\2011\Results%20-%20December%202011\5%20-%20NPC\NPC\Oregon%20NPC\_SA%20Dec%202011%20Oregon%20GOLD_2012%2004%2006.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row r="8">
          <cell r="D8">
            <v>0.75</v>
          </cell>
        </row>
        <row r="9">
          <cell r="D9">
            <v>0.25</v>
          </cell>
        </row>
        <row r="10">
          <cell r="D10">
            <v>0.5</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cell r="B9" t="str">
            <v>GEN</v>
          </cell>
          <cell r="C9" t="str">
            <v>TRN</v>
          </cell>
          <cell r="D9" t="str">
            <v>DIS</v>
          </cell>
          <cell r="E9" t="str">
            <v>Distribution</v>
          </cell>
          <cell r="F9" t="str">
            <v>Retail</v>
          </cell>
          <cell r="G9" t="str">
            <v>Misc</v>
          </cell>
          <cell r="H9" t="str">
            <v>TOTAL</v>
          </cell>
        </row>
        <row r="10">
          <cell r="A10" t="str">
            <v>ACCMDIT</v>
          </cell>
          <cell r="B10">
            <v>0.74495515661281908</v>
          </cell>
          <cell r="C10">
            <v>9.9010139495827501E-2</v>
          </cell>
          <cell r="D10">
            <v>0.15603470389135346</v>
          </cell>
          <cell r="E10">
            <v>0.15478498479579109</v>
          </cell>
          <cell r="F10">
            <v>1.249719095562386E-3</v>
          </cell>
          <cell r="G10">
            <v>0</v>
          </cell>
          <cell r="H10">
            <v>1.0000000000000002</v>
          </cell>
        </row>
        <row r="11">
          <cell r="A11" t="str">
            <v>BOOKDEPR</v>
          </cell>
          <cell r="B11">
            <v>0.47236937786008926</v>
          </cell>
          <cell r="C11">
            <v>0.16345806659108336</v>
          </cell>
          <cell r="D11">
            <v>0.36417255554882738</v>
          </cell>
          <cell r="E11">
            <v>0.36002405504552565</v>
          </cell>
          <cell r="F11">
            <v>4.1485005033017356E-3</v>
          </cell>
          <cell r="G11">
            <v>0</v>
          </cell>
          <cell r="H11">
            <v>1</v>
          </cell>
        </row>
        <row r="12">
          <cell r="A12" t="str">
            <v>COM-EQ</v>
          </cell>
          <cell r="B12">
            <v>0.16236300000000001</v>
          </cell>
          <cell r="C12">
            <v>0.393536</v>
          </cell>
          <cell r="D12">
            <v>0.44410099999999997</v>
          </cell>
          <cell r="E12">
            <v>0.42978699999999997</v>
          </cell>
          <cell r="F12">
            <v>1.4314E-2</v>
          </cell>
          <cell r="G12">
            <v>0</v>
          </cell>
          <cell r="H12">
            <v>0.99999999999999989</v>
          </cell>
        </row>
        <row r="13">
          <cell r="A13" t="str">
            <v>CUST</v>
          </cell>
          <cell r="B13">
            <v>0</v>
          </cell>
          <cell r="C13">
            <v>0</v>
          </cell>
          <cell r="D13">
            <v>1</v>
          </cell>
          <cell r="E13">
            <v>0</v>
          </cell>
          <cell r="F13">
            <v>1</v>
          </cell>
          <cell r="G13">
            <v>0</v>
          </cell>
          <cell r="H13">
            <v>1</v>
          </cell>
        </row>
        <row r="14">
          <cell r="A14" t="str">
            <v>CWC</v>
          </cell>
          <cell r="B14">
            <v>0.81523126057525774</v>
          </cell>
          <cell r="C14">
            <v>9.0081286261251683E-2</v>
          </cell>
          <cell r="D14">
            <v>9.4687453163520258E-2</v>
          </cell>
          <cell r="E14">
            <v>6.800117783440135E-2</v>
          </cell>
          <cell r="F14">
            <v>2.0624488515458412E-2</v>
          </cell>
          <cell r="G14">
            <v>6.0617868136604936E-3</v>
          </cell>
          <cell r="H14">
            <v>1.00000000000003</v>
          </cell>
        </row>
        <row r="15">
          <cell r="A15" t="str">
            <v>DDS2</v>
          </cell>
          <cell r="B15">
            <v>0.32902913863412747</v>
          </cell>
          <cell r="C15">
            <v>0.12307782839922311</v>
          </cell>
          <cell r="D15">
            <v>0.54789303296664948</v>
          </cell>
          <cell r="E15">
            <v>0.17754200693945807</v>
          </cell>
          <cell r="F15">
            <v>0.40617143372192882</v>
          </cell>
          <cell r="G15">
            <v>-3.5820407694737426E-2</v>
          </cell>
          <cell r="H15">
            <v>0.99999999999999989</v>
          </cell>
        </row>
        <row r="16">
          <cell r="A16" t="str">
            <v>DDS6</v>
          </cell>
          <cell r="B16">
            <v>0</v>
          </cell>
          <cell r="C16">
            <v>0</v>
          </cell>
          <cell r="D16">
            <v>0</v>
          </cell>
          <cell r="E16">
            <v>0</v>
          </cell>
          <cell r="F16">
            <v>0</v>
          </cell>
          <cell r="G16">
            <v>0</v>
          </cell>
          <cell r="H16">
            <v>0</v>
          </cell>
        </row>
        <row r="17">
          <cell r="A17" t="str">
            <v>DDSO2</v>
          </cell>
          <cell r="B17">
            <v>0.37011722310029527</v>
          </cell>
          <cell r="C17">
            <v>4.3398726102133731E-2</v>
          </cell>
          <cell r="D17">
            <v>0.58648405079757093</v>
          </cell>
          <cell r="E17">
            <v>0.16016989205133106</v>
          </cell>
          <cell r="F17">
            <v>0</v>
          </cell>
          <cell r="G17">
            <v>0.4263141587462399</v>
          </cell>
          <cell r="H17">
            <v>1</v>
          </cell>
        </row>
        <row r="18">
          <cell r="A18" t="str">
            <v>DDSO6</v>
          </cell>
          <cell r="B18">
            <v>0</v>
          </cell>
          <cell r="C18">
            <v>0</v>
          </cell>
          <cell r="D18">
            <v>1</v>
          </cell>
          <cell r="E18">
            <v>0</v>
          </cell>
          <cell r="F18">
            <v>0</v>
          </cell>
          <cell r="G18">
            <v>1</v>
          </cell>
          <cell r="H18">
            <v>1</v>
          </cell>
        </row>
        <row r="19">
          <cell r="A19" t="str">
            <v>DEFSG</v>
          </cell>
          <cell r="B19">
            <v>0.31333888726195358</v>
          </cell>
          <cell r="C19">
            <v>0.68666111273804642</v>
          </cell>
          <cell r="D19">
            <v>0</v>
          </cell>
          <cell r="E19">
            <v>0</v>
          </cell>
          <cell r="F19">
            <v>0</v>
          </cell>
          <cell r="G19">
            <v>0</v>
          </cell>
          <cell r="H19">
            <v>1</v>
          </cell>
        </row>
        <row r="20">
          <cell r="A20" t="str">
            <v>DITEXP</v>
          </cell>
          <cell r="B20">
            <v>0.79717661821009744</v>
          </cell>
          <cell r="C20">
            <v>9.2701374035050937E-2</v>
          </cell>
          <cell r="D20">
            <v>0.11012200775485158</v>
          </cell>
          <cell r="E20">
            <v>9.853619601441134E-2</v>
          </cell>
          <cell r="F20">
            <v>1.1585811740440242E-2</v>
          </cell>
          <cell r="G20">
            <v>0</v>
          </cell>
          <cell r="H20">
            <v>0.99999999999999989</v>
          </cell>
        </row>
        <row r="21">
          <cell r="A21" t="str">
            <v>DMSC</v>
          </cell>
          <cell r="B21">
            <v>0</v>
          </cell>
          <cell r="C21">
            <v>0</v>
          </cell>
          <cell r="D21">
            <v>1</v>
          </cell>
          <cell r="E21">
            <v>0</v>
          </cell>
          <cell r="F21">
            <v>0</v>
          </cell>
          <cell r="G21">
            <v>1</v>
          </cell>
          <cell r="H21">
            <v>1</v>
          </cell>
        </row>
        <row r="22">
          <cell r="A22" t="str">
            <v>DPW</v>
          </cell>
          <cell r="B22">
            <v>0</v>
          </cell>
          <cell r="C22">
            <v>0</v>
          </cell>
          <cell r="D22">
            <v>1</v>
          </cell>
          <cell r="E22">
            <v>1</v>
          </cell>
          <cell r="F22">
            <v>0</v>
          </cell>
          <cell r="G22">
            <v>0</v>
          </cell>
          <cell r="H22">
            <v>1</v>
          </cell>
        </row>
        <row r="23">
          <cell r="A23" t="str">
            <v>ESD</v>
          </cell>
          <cell r="B23">
            <v>0.3</v>
          </cell>
          <cell r="C23">
            <v>0.1</v>
          </cell>
          <cell r="D23">
            <v>0.6</v>
          </cell>
          <cell r="E23">
            <v>0.6</v>
          </cell>
          <cell r="F23">
            <v>0</v>
          </cell>
          <cell r="G23">
            <v>0</v>
          </cell>
          <cell r="H23">
            <v>1</v>
          </cell>
        </row>
        <row r="24">
          <cell r="A24" t="str">
            <v>FERC</v>
          </cell>
          <cell r="B24">
            <v>0.49836117388135187</v>
          </cell>
          <cell r="C24">
            <v>0.50163882611864807</v>
          </cell>
          <cell r="D24">
            <v>0</v>
          </cell>
          <cell r="E24">
            <v>0</v>
          </cell>
          <cell r="F24">
            <v>0</v>
          </cell>
          <cell r="G24">
            <v>0</v>
          </cell>
          <cell r="H24">
            <v>1</v>
          </cell>
        </row>
        <row r="25">
          <cell r="A25" t="str">
            <v>FIT</v>
          </cell>
          <cell r="B25">
            <v>0.77894402960283227</v>
          </cell>
          <cell r="C25">
            <v>0.20376759808637118</v>
          </cell>
          <cell r="D25">
            <v>1.7288372310814728E-2</v>
          </cell>
          <cell r="E25">
            <v>-5.6175145201646126E-2</v>
          </cell>
          <cell r="F25">
            <v>7.8169201793699628E-2</v>
          </cell>
          <cell r="G25">
            <v>-4.7056842812387744E-3</v>
          </cell>
          <cell r="H25">
            <v>1.0000000000000182</v>
          </cell>
        </row>
        <row r="26">
          <cell r="A26" t="str">
            <v>G</v>
          </cell>
          <cell r="B26">
            <v>0.23793139621679221</v>
          </cell>
          <cell r="C26">
            <v>0.25229617520709113</v>
          </cell>
          <cell r="D26">
            <v>0.5097724285761166</v>
          </cell>
          <cell r="E26">
            <v>0.48180350779066089</v>
          </cell>
          <cell r="F26">
            <v>2.7968920785455677E-2</v>
          </cell>
          <cell r="G26">
            <v>0</v>
          </cell>
          <cell r="H26">
            <v>0.99999999999999989</v>
          </cell>
        </row>
        <row r="27">
          <cell r="A27" t="str">
            <v>G-DGP</v>
          </cell>
          <cell r="B27">
            <v>0.72330432660099286</v>
          </cell>
          <cell r="C27">
            <v>0.27669567339900702</v>
          </cell>
          <cell r="D27">
            <v>0</v>
          </cell>
          <cell r="E27">
            <v>0</v>
          </cell>
          <cell r="F27">
            <v>0</v>
          </cell>
          <cell r="G27">
            <v>0</v>
          </cell>
          <cell r="H27">
            <v>0.99999999999999989</v>
          </cell>
        </row>
        <row r="28">
          <cell r="A28" t="str">
            <v>G-DGU</v>
          </cell>
          <cell r="B28">
            <v>0.72330432660099286</v>
          </cell>
          <cell r="C28">
            <v>0.27669567339900702</v>
          </cell>
          <cell r="D28">
            <v>0</v>
          </cell>
          <cell r="E28">
            <v>0</v>
          </cell>
          <cell r="F28">
            <v>0</v>
          </cell>
          <cell r="G28">
            <v>0</v>
          </cell>
          <cell r="H28">
            <v>0.99999999999999989</v>
          </cell>
        </row>
        <row r="29">
          <cell r="A29" t="str">
            <v>GP</v>
          </cell>
          <cell r="B29">
            <v>0.49359769744154941</v>
          </cell>
          <cell r="C29">
            <v>0.18602832046604992</v>
          </cell>
          <cell r="D29">
            <v>0.32037398209240092</v>
          </cell>
          <cell r="E29">
            <v>0.31264549259506758</v>
          </cell>
          <cell r="F29">
            <v>7.7284894973333436E-3</v>
          </cell>
          <cell r="G29">
            <v>0</v>
          </cell>
          <cell r="H29">
            <v>1</v>
          </cell>
        </row>
        <row r="30">
          <cell r="A30" t="str">
            <v>G-SG</v>
          </cell>
          <cell r="B30">
            <v>0.52387269264682568</v>
          </cell>
          <cell r="C30">
            <v>0.47612730735317443</v>
          </cell>
          <cell r="D30">
            <v>0</v>
          </cell>
          <cell r="E30">
            <v>0</v>
          </cell>
          <cell r="F30">
            <v>0</v>
          </cell>
          <cell r="G30">
            <v>0</v>
          </cell>
          <cell r="H30">
            <v>1</v>
          </cell>
        </row>
        <row r="31">
          <cell r="A31" t="str">
            <v>G-SITUS</v>
          </cell>
          <cell r="B31">
            <v>0</v>
          </cell>
          <cell r="C31">
            <v>0.21389688346143262</v>
          </cell>
          <cell r="D31">
            <v>0.78610311653856735</v>
          </cell>
          <cell r="E31">
            <v>0.78610311653856735</v>
          </cell>
          <cell r="F31">
            <v>0</v>
          </cell>
          <cell r="G31">
            <v>0</v>
          </cell>
          <cell r="H31">
            <v>1</v>
          </cell>
        </row>
        <row r="32">
          <cell r="A32" t="str">
            <v>I</v>
          </cell>
          <cell r="B32">
            <v>0.49587937259200254</v>
          </cell>
          <cell r="C32">
            <v>0.12157608795569541</v>
          </cell>
          <cell r="D32">
            <v>0.3825445394523021</v>
          </cell>
          <cell r="E32">
            <v>0.20216388477973263</v>
          </cell>
          <cell r="F32">
            <v>0.17964332461596177</v>
          </cell>
          <cell r="G32">
            <v>7.3733005660767776E-4</v>
          </cell>
          <cell r="H32">
            <v>0.99999999999999978</v>
          </cell>
        </row>
        <row r="33">
          <cell r="A33" t="str">
            <v>IBT</v>
          </cell>
          <cell r="B33">
            <v>1.3119414474627689</v>
          </cell>
          <cell r="C33">
            <v>-0.28754509266983574</v>
          </cell>
          <cell r="D33">
            <v>-2.439635479295732E-2</v>
          </cell>
          <cell r="E33">
            <v>7.927112791456703E-2</v>
          </cell>
          <cell r="F33">
            <v>-0.11030787320842358</v>
          </cell>
          <cell r="G33">
            <v>6.6403905008992365E-3</v>
          </cell>
          <cell r="H33">
            <v>0.9999999999999758</v>
          </cell>
        </row>
        <row r="34">
          <cell r="A34" t="str">
            <v>I-DGP</v>
          </cell>
          <cell r="B34">
            <v>1</v>
          </cell>
          <cell r="C34">
            <v>0</v>
          </cell>
          <cell r="D34">
            <v>0</v>
          </cell>
          <cell r="E34">
            <v>0</v>
          </cell>
          <cell r="F34">
            <v>0</v>
          </cell>
          <cell r="G34">
            <v>0</v>
          </cell>
          <cell r="H34">
            <v>1</v>
          </cell>
        </row>
        <row r="35">
          <cell r="A35" t="str">
            <v>I-DGU</v>
          </cell>
          <cell r="B35">
            <v>1</v>
          </cell>
          <cell r="C35">
            <v>0</v>
          </cell>
          <cell r="D35">
            <v>0</v>
          </cell>
          <cell r="E35">
            <v>0</v>
          </cell>
          <cell r="F35">
            <v>0</v>
          </cell>
          <cell r="G35">
            <v>0</v>
          </cell>
          <cell r="H35">
            <v>1</v>
          </cell>
        </row>
        <row r="36">
          <cell r="A36" t="str">
            <v>I-SG</v>
          </cell>
          <cell r="B36">
            <v>0.9085301978096797</v>
          </cell>
          <cell r="C36">
            <v>9.1210085338377711E-2</v>
          </cell>
          <cell r="D36">
            <v>2.5971685194265109E-4</v>
          </cell>
          <cell r="E36">
            <v>2.5971685194265109E-4</v>
          </cell>
          <cell r="F36">
            <v>0</v>
          </cell>
          <cell r="G36">
            <v>0</v>
          </cell>
          <cell r="H36">
            <v>1</v>
          </cell>
        </row>
        <row r="37">
          <cell r="A37" t="str">
            <v>I-SITUS</v>
          </cell>
          <cell r="B37">
            <v>0</v>
          </cell>
          <cell r="C37">
            <v>0.37432864478085648</v>
          </cell>
          <cell r="D37">
            <v>0.62567135521914352</v>
          </cell>
          <cell r="E37">
            <v>0.62567135521914352</v>
          </cell>
          <cell r="F37">
            <v>0</v>
          </cell>
          <cell r="G37">
            <v>0</v>
          </cell>
          <cell r="H37">
            <v>1</v>
          </cell>
        </row>
        <row r="38">
          <cell r="A38" t="str">
            <v>LABOR</v>
          </cell>
          <cell r="B38">
            <v>0.44963792155873378</v>
          </cell>
          <cell r="C38">
            <v>6.6520721509520903E-2</v>
          </cell>
          <cell r="D38">
            <v>0.48384135693174535</v>
          </cell>
          <cell r="E38">
            <v>0.33592790122010735</v>
          </cell>
          <cell r="F38">
            <v>0.14791345571163803</v>
          </cell>
          <cell r="G38">
            <v>0</v>
          </cell>
          <cell r="H38">
            <v>0.99999999999999989</v>
          </cell>
        </row>
        <row r="39">
          <cell r="A39" t="str">
            <v>MSS</v>
          </cell>
          <cell r="B39">
            <v>0.80484912398185993</v>
          </cell>
          <cell r="C39">
            <v>5.6232060738029103E-3</v>
          </cell>
          <cell r="D39">
            <v>0.1895276699443372</v>
          </cell>
          <cell r="E39">
            <v>0.1895276699443372</v>
          </cell>
          <cell r="F39">
            <v>0</v>
          </cell>
          <cell r="G39">
            <v>0</v>
          </cell>
          <cell r="H39">
            <v>0.99999999999999989</v>
          </cell>
        </row>
        <row r="40">
          <cell r="A40" t="str">
            <v>NONE</v>
          </cell>
          <cell r="B40">
            <v>0</v>
          </cell>
          <cell r="C40">
            <v>0</v>
          </cell>
          <cell r="D40">
            <v>0</v>
          </cell>
          <cell r="E40">
            <v>0</v>
          </cell>
          <cell r="F40">
            <v>0</v>
          </cell>
          <cell r="G40">
            <v>0</v>
          </cell>
          <cell r="H40">
            <v>0</v>
          </cell>
        </row>
        <row r="41">
          <cell r="A41" t="str">
            <v>NUTIL</v>
          </cell>
          <cell r="B41">
            <v>0</v>
          </cell>
          <cell r="C41">
            <v>0</v>
          </cell>
          <cell r="D41">
            <v>0</v>
          </cell>
          <cell r="E41">
            <v>0</v>
          </cell>
          <cell r="F41">
            <v>0</v>
          </cell>
          <cell r="G41">
            <v>0</v>
          </cell>
          <cell r="H41">
            <v>0</v>
          </cell>
        </row>
        <row r="42">
          <cell r="A42" t="str">
            <v>OTHDGP</v>
          </cell>
          <cell r="B42">
            <v>0.41128385441016818</v>
          </cell>
          <cell r="C42">
            <v>0.58871614558983187</v>
          </cell>
          <cell r="D42">
            <v>0</v>
          </cell>
          <cell r="E42">
            <v>0</v>
          </cell>
          <cell r="F42">
            <v>0</v>
          </cell>
          <cell r="G42">
            <v>0</v>
          </cell>
          <cell r="H42">
            <v>1</v>
          </cell>
        </row>
        <row r="43">
          <cell r="A43" t="str">
            <v>OTHDGU</v>
          </cell>
          <cell r="B43">
            <v>0.41128385441016818</v>
          </cell>
          <cell r="C43">
            <v>0.58871614558983187</v>
          </cell>
          <cell r="D43">
            <v>0</v>
          </cell>
          <cell r="E43">
            <v>0</v>
          </cell>
          <cell r="F43">
            <v>0</v>
          </cell>
          <cell r="G43">
            <v>0</v>
          </cell>
          <cell r="H43">
            <v>1</v>
          </cell>
        </row>
        <row r="44">
          <cell r="A44" t="str">
            <v>OTHSE</v>
          </cell>
          <cell r="B44">
            <v>1.6709244474134212E-4</v>
          </cell>
          <cell r="C44">
            <v>0.99983290755525878</v>
          </cell>
          <cell r="D44">
            <v>0</v>
          </cell>
          <cell r="E44">
            <v>0</v>
          </cell>
          <cell r="F44">
            <v>0</v>
          </cell>
          <cell r="G44">
            <v>0</v>
          </cell>
          <cell r="H44">
            <v>1.0000000000000002</v>
          </cell>
        </row>
        <row r="45">
          <cell r="A45" t="str">
            <v>OTHSG</v>
          </cell>
          <cell r="B45">
            <v>0.41128385441016818</v>
          </cell>
          <cell r="C45">
            <v>0.58871614558983187</v>
          </cell>
          <cell r="D45">
            <v>0</v>
          </cell>
          <cell r="E45">
            <v>0</v>
          </cell>
          <cell r="F45">
            <v>0</v>
          </cell>
          <cell r="G45">
            <v>0</v>
          </cell>
          <cell r="H45">
            <v>1</v>
          </cell>
        </row>
        <row r="46">
          <cell r="A46" t="str">
            <v>OTHSGR</v>
          </cell>
          <cell r="B46">
            <v>0.41128385441016818</v>
          </cell>
          <cell r="C46">
            <v>0.58871614558983187</v>
          </cell>
          <cell r="D46">
            <v>0</v>
          </cell>
          <cell r="E46">
            <v>0</v>
          </cell>
          <cell r="F46">
            <v>0</v>
          </cell>
          <cell r="G46">
            <v>0</v>
          </cell>
          <cell r="H46">
            <v>1</v>
          </cell>
        </row>
        <row r="47">
          <cell r="A47" t="str">
            <v>OTHSITUS</v>
          </cell>
          <cell r="B47">
            <v>0</v>
          </cell>
          <cell r="C47">
            <v>0</v>
          </cell>
          <cell r="D47">
            <v>1</v>
          </cell>
          <cell r="E47">
            <v>0</v>
          </cell>
          <cell r="F47">
            <v>0</v>
          </cell>
          <cell r="G47">
            <v>1</v>
          </cell>
          <cell r="H47">
            <v>1</v>
          </cell>
        </row>
        <row r="48">
          <cell r="A48" t="str">
            <v>OTHSO</v>
          </cell>
          <cell r="B48">
            <v>-4.9439403713756017E-4</v>
          </cell>
          <cell r="C48">
            <v>-1.8605500655683802E-4</v>
          </cell>
          <cell r="D48">
            <v>1.0006804490436945</v>
          </cell>
          <cell r="E48">
            <v>-3.1098151242439127E-4</v>
          </cell>
          <cell r="F48">
            <v>0</v>
          </cell>
          <cell r="G48">
            <v>1.0009914305561189</v>
          </cell>
          <cell r="H48">
            <v>1.0000000000000002</v>
          </cell>
        </row>
        <row r="49">
          <cell r="A49" t="str">
            <v>P</v>
          </cell>
          <cell r="B49">
            <v>1</v>
          </cell>
          <cell r="C49">
            <v>0</v>
          </cell>
          <cell r="D49">
            <v>0</v>
          </cell>
          <cell r="E49">
            <v>0</v>
          </cell>
          <cell r="F49">
            <v>0</v>
          </cell>
          <cell r="G49">
            <v>0</v>
          </cell>
          <cell r="H49">
            <v>1</v>
          </cell>
        </row>
        <row r="50">
          <cell r="A50" t="str">
            <v>PT</v>
          </cell>
          <cell r="B50">
            <v>0.72330432660099286</v>
          </cell>
          <cell r="C50">
            <v>0.27669567339900702</v>
          </cell>
          <cell r="D50">
            <v>0</v>
          </cell>
          <cell r="E50">
            <v>0</v>
          </cell>
          <cell r="F50">
            <v>0</v>
          </cell>
          <cell r="G50">
            <v>0</v>
          </cell>
          <cell r="H50">
            <v>0.99999999999999989</v>
          </cell>
        </row>
        <row r="51">
          <cell r="A51" t="str">
            <v>PTD</v>
          </cell>
          <cell r="B51">
            <v>0.57194000757612629</v>
          </cell>
          <cell r="C51">
            <v>0.21879217325269656</v>
          </cell>
          <cell r="D51">
            <v>0.20926781917117701</v>
          </cell>
          <cell r="E51">
            <v>0.20926781917117701</v>
          </cell>
          <cell r="F51">
            <v>0</v>
          </cell>
          <cell r="G51">
            <v>0</v>
          </cell>
          <cell r="H51">
            <v>0.99999999999999978</v>
          </cell>
        </row>
        <row r="52">
          <cell r="A52" t="str">
            <v>REVREQ</v>
          </cell>
          <cell r="B52">
            <v>0.73859568781979135</v>
          </cell>
          <cell r="C52">
            <v>0.12906002499291849</v>
          </cell>
          <cell r="D52">
            <v>0.13234428718728974</v>
          </cell>
          <cell r="E52">
            <v>0.11307850965347395</v>
          </cell>
          <cell r="F52">
            <v>1.5126221085671354E-2</v>
          </cell>
          <cell r="G52">
            <v>4.1395564481444503E-3</v>
          </cell>
          <cell r="H52">
            <v>0.99999999999999933</v>
          </cell>
        </row>
        <row r="53">
          <cell r="A53" t="str">
            <v>SCHMA</v>
          </cell>
          <cell r="B53">
            <v>0.48218645105590618</v>
          </cell>
          <cell r="C53">
            <v>0.14009067428039623</v>
          </cell>
          <cell r="D53">
            <v>0.37772287466369781</v>
          </cell>
          <cell r="E53">
            <v>0.35023012442569618</v>
          </cell>
          <cell r="F53">
            <v>1.8864498040665909E-2</v>
          </cell>
          <cell r="G53">
            <v>8.6282521973357253E-3</v>
          </cell>
          <cell r="H53">
            <v>1.0000000000000002</v>
          </cell>
        </row>
        <row r="54">
          <cell r="A54" t="str">
            <v>SCHMAF</v>
          </cell>
          <cell r="B54">
            <v>1</v>
          </cell>
          <cell r="C54">
            <v>0</v>
          </cell>
          <cell r="D54">
            <v>0</v>
          </cell>
          <cell r="E54">
            <v>0</v>
          </cell>
          <cell r="F54">
            <v>0</v>
          </cell>
          <cell r="G54">
            <v>0</v>
          </cell>
          <cell r="H54">
            <v>1</v>
          </cell>
        </row>
        <row r="55">
          <cell r="A55" t="str">
            <v>SCHMAP</v>
          </cell>
          <cell r="B55">
            <v>0.45457619913791397</v>
          </cell>
          <cell r="C55">
            <v>6.5923845742731663E-2</v>
          </cell>
          <cell r="D55">
            <v>0.47949995511935445</v>
          </cell>
          <cell r="E55">
            <v>0.33291369423201933</v>
          </cell>
          <cell r="F55">
            <v>0.14658626088733512</v>
          </cell>
          <cell r="G55">
            <v>0</v>
          </cell>
          <cell r="H55">
            <v>1.0000000000000002</v>
          </cell>
        </row>
        <row r="56">
          <cell r="A56" t="str">
            <v>SCHMAP-SO</v>
          </cell>
          <cell r="B56">
            <v>0.44963792155873378</v>
          </cell>
          <cell r="C56">
            <v>6.6520721509520903E-2</v>
          </cell>
          <cell r="D56">
            <v>0.48384135693174535</v>
          </cell>
          <cell r="E56">
            <v>0.33592790122010735</v>
          </cell>
          <cell r="F56">
            <v>0.14791345571163803</v>
          </cell>
          <cell r="G56">
            <v>0</v>
          </cell>
          <cell r="H56">
            <v>0.99999999999999989</v>
          </cell>
        </row>
        <row r="57">
          <cell r="A57" t="str">
            <v>SCHMAT</v>
          </cell>
          <cell r="B57">
            <v>0.4825317217368611</v>
          </cell>
          <cell r="C57">
            <v>0.14101814250739847</v>
          </cell>
          <cell r="D57">
            <v>0.3764501357557406</v>
          </cell>
          <cell r="E57">
            <v>0.35044666919545908</v>
          </cell>
          <cell r="F57">
            <v>1.7267316668985132E-2</v>
          </cell>
          <cell r="G57">
            <v>8.7361498912964033E-3</v>
          </cell>
          <cell r="H57">
            <v>1.0000000000000002</v>
          </cell>
        </row>
        <row r="58">
          <cell r="A58" t="str">
            <v>SCHMAT-GPS</v>
          </cell>
          <cell r="B58">
            <v>0</v>
          </cell>
          <cell r="C58">
            <v>0</v>
          </cell>
          <cell r="D58">
            <v>0</v>
          </cell>
          <cell r="E58">
            <v>0</v>
          </cell>
          <cell r="F58">
            <v>0</v>
          </cell>
          <cell r="G58">
            <v>0</v>
          </cell>
          <cell r="H58">
            <v>0</v>
          </cell>
        </row>
        <row r="59">
          <cell r="A59" t="str">
            <v>SCHMAT-SE</v>
          </cell>
          <cell r="B59">
            <v>1</v>
          </cell>
          <cell r="C59">
            <v>0</v>
          </cell>
          <cell r="D59">
            <v>0</v>
          </cell>
          <cell r="E59">
            <v>0</v>
          </cell>
          <cell r="F59">
            <v>0</v>
          </cell>
          <cell r="G59">
            <v>0</v>
          </cell>
          <cell r="H59">
            <v>1</v>
          </cell>
        </row>
        <row r="60">
          <cell r="A60" t="str">
            <v>SCHMAT-SITUS</v>
          </cell>
          <cell r="B60">
            <v>0.60942277496089625</v>
          </cell>
          <cell r="C60">
            <v>4.5474492983071491E-2</v>
          </cell>
          <cell r="D60">
            <v>0.34510273205603248</v>
          </cell>
          <cell r="E60">
            <v>0.23985184929228417</v>
          </cell>
          <cell r="F60">
            <v>8.8314391013465193E-2</v>
          </cell>
          <cell r="G60">
            <v>1.6936491750283104E-2</v>
          </cell>
          <cell r="H60">
            <v>1</v>
          </cell>
        </row>
        <row r="61">
          <cell r="A61" t="str">
            <v>SCHMAT-SNP</v>
          </cell>
          <cell r="B61">
            <v>0.49833915177035581</v>
          </cell>
          <cell r="C61">
            <v>0.18755734200257712</v>
          </cell>
          <cell r="D61">
            <v>0.31410350622706712</v>
          </cell>
          <cell r="E61">
            <v>0.31360319650990731</v>
          </cell>
          <cell r="F61">
            <v>5.0030971715980214E-4</v>
          </cell>
          <cell r="G61">
            <v>0</v>
          </cell>
          <cell r="H61">
            <v>1</v>
          </cell>
        </row>
        <row r="62">
          <cell r="A62" t="str">
            <v>SCHMAT-SO</v>
          </cell>
          <cell r="B62">
            <v>0.44265497159546541</v>
          </cell>
          <cell r="C62">
            <v>6.548796122115462E-2</v>
          </cell>
          <cell r="D62">
            <v>0.49185706718338007</v>
          </cell>
          <cell r="E62">
            <v>0.33071072226594755</v>
          </cell>
          <cell r="F62">
            <v>0.14561587865440037</v>
          </cell>
          <cell r="G62">
            <v>1.5530466263032096E-2</v>
          </cell>
          <cell r="H62">
            <v>0.99999999999999989</v>
          </cell>
        </row>
        <row r="63">
          <cell r="A63" t="str">
            <v>SCHMD</v>
          </cell>
          <cell r="B63">
            <v>0.50692673204599281</v>
          </cell>
          <cell r="C63">
            <v>0.18053508662745368</v>
          </cell>
          <cell r="D63">
            <v>0.31253818132655348</v>
          </cell>
          <cell r="E63">
            <v>0.29602247815487709</v>
          </cell>
          <cell r="F63">
            <v>8.9026231350714715E-3</v>
          </cell>
          <cell r="G63">
            <v>7.6130800366049182E-3</v>
          </cell>
          <cell r="H63">
            <v>1</v>
          </cell>
        </row>
        <row r="64">
          <cell r="A64" t="str">
            <v>SCHMDF</v>
          </cell>
          <cell r="B64">
            <v>1</v>
          </cell>
          <cell r="C64">
            <v>0</v>
          </cell>
          <cell r="D64">
            <v>0</v>
          </cell>
          <cell r="E64">
            <v>0</v>
          </cell>
          <cell r="F64">
            <v>0</v>
          </cell>
          <cell r="G64">
            <v>0</v>
          </cell>
          <cell r="H64">
            <v>1</v>
          </cell>
        </row>
        <row r="65">
          <cell r="A65" t="str">
            <v>SCHMDP</v>
          </cell>
          <cell r="B65">
            <v>0.54556464061993948</v>
          </cell>
          <cell r="C65">
            <v>5.8140031253589741E-2</v>
          </cell>
          <cell r="D65">
            <v>0.39629532812647089</v>
          </cell>
          <cell r="E65">
            <v>0.27757044873007236</v>
          </cell>
          <cell r="F65">
            <v>0.11872487939639852</v>
          </cell>
          <cell r="G65">
            <v>0</v>
          </cell>
          <cell r="H65">
            <v>1</v>
          </cell>
        </row>
        <row r="66">
          <cell r="A66" t="str">
            <v>SCHMDP-SO</v>
          </cell>
          <cell r="B66">
            <v>0.449637920666832</v>
          </cell>
          <cell r="C66">
            <v>6.6520719305799517E-2</v>
          </cell>
          <cell r="D66">
            <v>0.48384136002736866</v>
          </cell>
          <cell r="E66">
            <v>0.33592790162501374</v>
          </cell>
          <cell r="F66">
            <v>0.1479134584023549</v>
          </cell>
          <cell r="G66">
            <v>0</v>
          </cell>
          <cell r="H66">
            <v>1.0000000000000004</v>
          </cell>
        </row>
        <row r="67">
          <cell r="A67" t="str">
            <v>SCHMDT</v>
          </cell>
          <cell r="B67">
            <v>0.50652035035912346</v>
          </cell>
          <cell r="C67">
            <v>0.18182240032798955</v>
          </cell>
          <cell r="D67">
            <v>0.31165724931288696</v>
          </cell>
          <cell r="E67">
            <v>0.29621655094816673</v>
          </cell>
          <cell r="F67">
            <v>7.7475462843186E-3</v>
          </cell>
          <cell r="G67">
            <v>7.6931520804016341E-3</v>
          </cell>
          <cell r="H67">
            <v>0.99999999999999989</v>
          </cell>
        </row>
        <row r="68">
          <cell r="A68" t="str">
            <v>SCHMDT-GPS</v>
          </cell>
          <cell r="B68">
            <v>0.49865582610889497</v>
          </cell>
          <cell r="C68">
            <v>0.18765946296591746</v>
          </cell>
          <cell r="D68">
            <v>0.31368471092518746</v>
          </cell>
          <cell r="E68">
            <v>0.3136671600604799</v>
          </cell>
          <cell r="F68">
            <v>1.7550864707538964E-5</v>
          </cell>
          <cell r="G68">
            <v>0</v>
          </cell>
          <cell r="H68">
            <v>0.99999999999999978</v>
          </cell>
        </row>
        <row r="69">
          <cell r="A69" t="str">
            <v>SCHMDT-SG</v>
          </cell>
          <cell r="B69">
            <v>0.45853237793195234</v>
          </cell>
          <cell r="C69">
            <v>0.52837938706658216</v>
          </cell>
          <cell r="D69">
            <v>1.3088235001465628E-2</v>
          </cell>
          <cell r="E69">
            <v>1.2772503099371644E-2</v>
          </cell>
          <cell r="F69">
            <v>3.1573190209398418E-4</v>
          </cell>
          <cell r="G69">
            <v>0</v>
          </cell>
          <cell r="H69">
            <v>1.0000000000000002</v>
          </cell>
        </row>
        <row r="70">
          <cell r="A70" t="str">
            <v>SCHMDT-SITUS</v>
          </cell>
          <cell r="B70">
            <v>0.72702649516875972</v>
          </cell>
          <cell r="C70">
            <v>7.7655105401263927E-2</v>
          </cell>
          <cell r="D70">
            <v>0.19531839942997631</v>
          </cell>
          <cell r="E70">
            <v>0.16657956290043582</v>
          </cell>
          <cell r="F70">
            <v>8.9964486432799994E-3</v>
          </cell>
          <cell r="G70">
            <v>1.9742387886260485E-2</v>
          </cell>
          <cell r="H70">
            <v>1.0000000000000002</v>
          </cell>
        </row>
        <row r="71">
          <cell r="A71" t="str">
            <v>SCHMDT-SNP</v>
          </cell>
          <cell r="B71">
            <v>0.49866733891377441</v>
          </cell>
          <cell r="C71">
            <v>0.18766317560878726</v>
          </cell>
          <cell r="D71">
            <v>0.31366948547743834</v>
          </cell>
          <cell r="E71">
            <v>0.31366948547743834</v>
          </cell>
          <cell r="F71">
            <v>0</v>
          </cell>
          <cell r="G71">
            <v>0</v>
          </cell>
          <cell r="H71">
            <v>0.99999999999999989</v>
          </cell>
        </row>
        <row r="72">
          <cell r="A72" t="str">
            <v>SCHMDT-SO</v>
          </cell>
          <cell r="B72">
            <v>0.42914274867056212</v>
          </cell>
          <cell r="C72">
            <v>0.10185613874296097</v>
          </cell>
          <cell r="D72">
            <v>0.46900111258647703</v>
          </cell>
          <cell r="E72">
            <v>0.24912054574679812</v>
          </cell>
          <cell r="F72">
            <v>3.7694139651065918E-2</v>
          </cell>
          <cell r="G72">
            <v>0.18218642718861297</v>
          </cell>
          <cell r="H72">
            <v>1</v>
          </cell>
        </row>
        <row r="73">
          <cell r="A73" t="str">
            <v>SIT</v>
          </cell>
          <cell r="B73">
            <v>1.4966063906775111</v>
          </cell>
          <cell r="C73">
            <v>-0.45776773746883931</v>
          </cell>
          <cell r="D73">
            <v>-3.8838653208671803E-2</v>
          </cell>
          <cell r="E73">
            <v>0.12619851910921165</v>
          </cell>
          <cell r="F73">
            <v>-0.17560858046567096</v>
          </cell>
          <cell r="G73">
            <v>1.0571408147787511E-2</v>
          </cell>
          <cell r="H73">
            <v>1</v>
          </cell>
        </row>
        <row r="74">
          <cell r="A74" t="str">
            <v>T</v>
          </cell>
          <cell r="B74">
            <v>0</v>
          </cell>
          <cell r="C74">
            <v>1</v>
          </cell>
          <cell r="D74">
            <v>0</v>
          </cell>
          <cell r="E74">
            <v>0</v>
          </cell>
          <cell r="F74">
            <v>0</v>
          </cell>
          <cell r="G74">
            <v>0</v>
          </cell>
          <cell r="H74">
            <v>1</v>
          </cell>
        </row>
        <row r="75">
          <cell r="A75" t="str">
            <v>T_SPLIT</v>
          </cell>
          <cell r="D75">
            <v>0</v>
          </cell>
          <cell r="H75">
            <v>0</v>
          </cell>
        </row>
        <row r="76">
          <cell r="A76" t="str">
            <v>TAXDEPR</v>
          </cell>
          <cell r="B76">
            <v>0.47916783478420477</v>
          </cell>
          <cell r="C76">
            <v>0.19264002050825607</v>
          </cell>
          <cell r="D76">
            <v>0.3281921447075391</v>
          </cell>
          <cell r="E76">
            <v>0.32043212539134819</v>
          </cell>
          <cell r="F76">
            <v>7.7600193161909354E-3</v>
          </cell>
          <cell r="G76">
            <v>0</v>
          </cell>
          <cell r="H76">
            <v>1</v>
          </cell>
        </row>
        <row r="77">
          <cell r="A77" t="str">
            <v>TD</v>
          </cell>
          <cell r="B77">
            <v>0</v>
          </cell>
          <cell r="C77">
            <v>0.37432864478085648</v>
          </cell>
          <cell r="D77">
            <v>0.62567135521914352</v>
          </cell>
          <cell r="E77">
            <v>0.62567135521914352</v>
          </cell>
          <cell r="F77">
            <v>0</v>
          </cell>
          <cell r="G77">
            <v>0</v>
          </cell>
          <cell r="H77">
            <v>1</v>
          </cell>
        </row>
        <row r="78">
          <cell r="A78" t="str">
            <v>WSF</v>
          </cell>
          <cell r="B78">
            <v>0.79533531783513034</v>
          </cell>
          <cell r="C78">
            <v>0.20466468216486969</v>
          </cell>
          <cell r="D78">
            <v>0</v>
          </cell>
          <cell r="E78">
            <v>0</v>
          </cell>
          <cell r="F78">
            <v>0</v>
          </cell>
          <cell r="G78">
            <v>0</v>
          </cell>
          <cell r="H78">
            <v>1</v>
          </cell>
        </row>
      </sheetData>
      <sheetData sheetId="21">
        <row r="11">
          <cell r="A11" t="str">
            <v>Factor Name</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0.20965308958851622</v>
          </cell>
          <cell r="C19">
            <v>0.51710161778320196</v>
          </cell>
          <cell r="D19">
            <v>0.16066879702406001</v>
          </cell>
          <cell r="E19">
            <v>3.245124711767846E-2</v>
          </cell>
          <cell r="F19">
            <v>8.0125248486543121E-2</v>
          </cell>
          <cell r="G19">
            <v>0.99999999999999978</v>
          </cell>
        </row>
        <row r="20">
          <cell r="A20" t="str">
            <v>PLNT2</v>
          </cell>
          <cell r="B20">
            <v>0.28847847487182976</v>
          </cell>
          <cell r="C20">
            <v>0.71152152512817024</v>
          </cell>
          <cell r="D20">
            <v>0</v>
          </cell>
          <cell r="E20">
            <v>0</v>
          </cell>
          <cell r="F20">
            <v>0</v>
          </cell>
          <cell r="G20">
            <v>1</v>
          </cell>
        </row>
        <row r="21">
          <cell r="A21" t="str">
            <v>DISom</v>
          </cell>
          <cell r="B21">
            <v>0.15451662355583209</v>
          </cell>
          <cell r="C21">
            <v>0.70816618498566508</v>
          </cell>
          <cell r="D21">
            <v>9.216717321878785E-3</v>
          </cell>
          <cell r="E21">
            <v>0.12810047413662409</v>
          </cell>
          <cell r="F21">
            <v>0</v>
          </cell>
          <cell r="G21">
            <v>1</v>
          </cell>
        </row>
        <row r="22">
          <cell r="A22" t="str">
            <v>INTN</v>
          </cell>
          <cell r="B22">
            <v>0.20965308958851619</v>
          </cell>
          <cell r="C22">
            <v>0.51710161778320185</v>
          </cell>
          <cell r="D22">
            <v>0.16066879702406001</v>
          </cell>
          <cell r="E22">
            <v>3.2451247117678453E-2</v>
          </cell>
          <cell r="F22">
            <v>8.0125248486543121E-2</v>
          </cell>
          <cell r="G22">
            <v>0.99999999999999956</v>
          </cell>
        </row>
        <row r="23">
          <cell r="A23" t="str">
            <v>GENL</v>
          </cell>
          <cell r="B23">
            <v>0.20965308958851622</v>
          </cell>
          <cell r="C23">
            <v>0.51710161778320196</v>
          </cell>
          <cell r="D23">
            <v>0.16066879702405998</v>
          </cell>
          <cell r="E23">
            <v>3.2451247117678446E-2</v>
          </cell>
          <cell r="F23">
            <v>8.0125248486543107E-2</v>
          </cell>
          <cell r="G23">
            <v>0.99999999999999978</v>
          </cell>
        </row>
        <row r="24">
          <cell r="A24" t="str">
            <v>ZERO</v>
          </cell>
          <cell r="B24">
            <v>0</v>
          </cell>
          <cell r="C24">
            <v>0</v>
          </cell>
          <cell r="D24">
            <v>0</v>
          </cell>
          <cell r="E24">
            <v>0</v>
          </cell>
          <cell r="F24">
            <v>0</v>
          </cell>
          <cell r="G24">
            <v>0</v>
          </cell>
        </row>
        <row r="25">
          <cell r="A25" t="str">
            <v>DRB</v>
          </cell>
          <cell r="B25">
            <v>0.23727306589327696</v>
          </cell>
          <cell r="C25">
            <v>0.46866254844072719</v>
          </cell>
          <cell r="D25">
            <v>0.17512688579623858</v>
          </cell>
          <cell r="E25">
            <v>2.7824451997385667E-2</v>
          </cell>
          <cell r="F25">
            <v>9.1113047872372885E-2</v>
          </cell>
          <cell r="G25">
            <v>1.0000000000000013</v>
          </cell>
        </row>
      </sheetData>
      <sheetData sheetId="22">
        <row r="4">
          <cell r="P4">
            <v>0.74495515661281908</v>
          </cell>
        </row>
      </sheetData>
      <sheetData sheetId="23"/>
      <sheetData sheetId="24">
        <row r="251">
          <cell r="AG251" t="str">
            <v>DIS</v>
          </cell>
        </row>
        <row r="252">
          <cell r="AG252" t="str">
            <v>METER</v>
          </cell>
        </row>
        <row r="260">
          <cell r="AG260">
            <v>0</v>
          </cell>
        </row>
        <row r="261">
          <cell r="AG261">
            <v>0</v>
          </cell>
        </row>
        <row r="275">
          <cell r="H275">
            <v>0</v>
          </cell>
        </row>
        <row r="276">
          <cell r="H276">
            <v>0</v>
          </cell>
          <cell r="AG276">
            <v>0</v>
          </cell>
        </row>
        <row r="281">
          <cell r="AG281">
            <v>0</v>
          </cell>
        </row>
        <row r="287">
          <cell r="AG287">
            <v>0</v>
          </cell>
        </row>
        <row r="288">
          <cell r="H288">
            <v>115938437.37436633</v>
          </cell>
          <cell r="AG288">
            <v>0</v>
          </cell>
        </row>
        <row r="295">
          <cell r="AG295">
            <v>0</v>
          </cell>
        </row>
        <row r="296">
          <cell r="AG296">
            <v>172191.985458073</v>
          </cell>
        </row>
        <row r="297">
          <cell r="H297">
            <v>3501262.93</v>
          </cell>
          <cell r="AG297">
            <v>97420.722326010902</v>
          </cell>
        </row>
        <row r="303">
          <cell r="H303">
            <v>610870.80000000005</v>
          </cell>
          <cell r="AG303">
            <v>0</v>
          </cell>
        </row>
        <row r="304">
          <cell r="AG304">
            <v>0</v>
          </cell>
        </row>
        <row r="305">
          <cell r="AG305">
            <v>0</v>
          </cell>
        </row>
        <row r="308">
          <cell r="H308">
            <v>645493.84000000008</v>
          </cell>
          <cell r="AG308">
            <v>0</v>
          </cell>
        </row>
        <row r="309">
          <cell r="AG309">
            <v>0</v>
          </cell>
        </row>
        <row r="310">
          <cell r="AG310">
            <v>41.514652902145976</v>
          </cell>
        </row>
        <row r="315">
          <cell r="AG315">
            <v>0</v>
          </cell>
        </row>
        <row r="318">
          <cell r="H318">
            <v>422841.25</v>
          </cell>
          <cell r="AG318">
            <v>13721.725895298057</v>
          </cell>
        </row>
        <row r="319">
          <cell r="AG319">
            <v>0</v>
          </cell>
        </row>
        <row r="320">
          <cell r="AG320">
            <v>4810.0660627519674</v>
          </cell>
        </row>
        <row r="321">
          <cell r="AG321">
            <v>18531.791958050024</v>
          </cell>
        </row>
        <row r="324">
          <cell r="H324">
            <v>205820</v>
          </cell>
          <cell r="AG324">
            <v>0</v>
          </cell>
        </row>
        <row r="325">
          <cell r="AG325">
            <v>0</v>
          </cell>
        </row>
        <row r="326">
          <cell r="AG326">
            <v>0</v>
          </cell>
        </row>
        <row r="327">
          <cell r="AG327">
            <v>5.1178549502640197E-2</v>
          </cell>
        </row>
        <row r="329">
          <cell r="AG329">
            <v>5.1178549502640197E-2</v>
          </cell>
        </row>
        <row r="361">
          <cell r="AG361">
            <v>0</v>
          </cell>
        </row>
        <row r="366">
          <cell r="AG366">
            <v>0</v>
          </cell>
        </row>
        <row r="370">
          <cell r="AG370">
            <v>0</v>
          </cell>
        </row>
        <row r="373">
          <cell r="AG373">
            <v>0</v>
          </cell>
        </row>
        <row r="377">
          <cell r="AG377">
            <v>0</v>
          </cell>
        </row>
        <row r="386">
          <cell r="AG386">
            <v>247.1613289414606</v>
          </cell>
        </row>
        <row r="393">
          <cell r="AG393">
            <v>0</v>
          </cell>
        </row>
        <row r="398">
          <cell r="AG398">
            <v>0</v>
          </cell>
        </row>
        <row r="412">
          <cell r="AG412">
            <v>0</v>
          </cell>
        </row>
        <row r="426">
          <cell r="AG426">
            <v>0</v>
          </cell>
        </row>
        <row r="431">
          <cell r="AG431">
            <v>0</v>
          </cell>
        </row>
        <row r="438">
          <cell r="AG438">
            <v>0</v>
          </cell>
        </row>
        <row r="443">
          <cell r="AG443">
            <v>0</v>
          </cell>
        </row>
        <row r="449">
          <cell r="AG449">
            <v>0</v>
          </cell>
        </row>
        <row r="458">
          <cell r="AG458">
            <v>0</v>
          </cell>
        </row>
        <row r="463">
          <cell r="AG463">
            <v>0</v>
          </cell>
        </row>
        <row r="468">
          <cell r="AG468">
            <v>0</v>
          </cell>
        </row>
        <row r="473">
          <cell r="AG473">
            <v>0</v>
          </cell>
        </row>
        <row r="478">
          <cell r="AG478">
            <v>0</v>
          </cell>
        </row>
        <row r="483">
          <cell r="AG483">
            <v>0</v>
          </cell>
        </row>
        <row r="492">
          <cell r="AG492">
            <v>0</v>
          </cell>
        </row>
        <row r="496">
          <cell r="AG496">
            <v>0</v>
          </cell>
        </row>
        <row r="501">
          <cell r="AG501">
            <v>0</v>
          </cell>
        </row>
        <row r="505">
          <cell r="AG505">
            <v>0</v>
          </cell>
        </row>
        <row r="509">
          <cell r="AG509">
            <v>0</v>
          </cell>
        </row>
        <row r="513">
          <cell r="AG513">
            <v>0</v>
          </cell>
        </row>
        <row r="517">
          <cell r="AG517">
            <v>0</v>
          </cell>
        </row>
        <row r="521">
          <cell r="AG521">
            <v>0</v>
          </cell>
        </row>
        <row r="525">
          <cell r="AG525">
            <v>0</v>
          </cell>
        </row>
        <row r="529">
          <cell r="AG529">
            <v>0</v>
          </cell>
        </row>
        <row r="533">
          <cell r="AG533">
            <v>0</v>
          </cell>
        </row>
        <row r="545">
          <cell r="AG545">
            <v>0</v>
          </cell>
        </row>
        <row r="549">
          <cell r="AG549">
            <v>0</v>
          </cell>
        </row>
        <row r="553">
          <cell r="AG553">
            <v>0</v>
          </cell>
        </row>
        <row r="557">
          <cell r="AG557">
            <v>0</v>
          </cell>
        </row>
        <row r="561">
          <cell r="AG561">
            <v>0</v>
          </cell>
        </row>
        <row r="565">
          <cell r="AG565">
            <v>0</v>
          </cell>
        </row>
        <row r="569">
          <cell r="AG569">
            <v>0</v>
          </cell>
        </row>
        <row r="573">
          <cell r="AG573">
            <v>0</v>
          </cell>
        </row>
        <row r="577">
          <cell r="AG577">
            <v>0</v>
          </cell>
        </row>
        <row r="581">
          <cell r="AG581">
            <v>0</v>
          </cell>
        </row>
        <row r="585">
          <cell r="AG585">
            <v>0</v>
          </cell>
        </row>
        <row r="599">
          <cell r="AG599">
            <v>0</v>
          </cell>
        </row>
        <row r="608">
          <cell r="AG608">
            <v>0</v>
          </cell>
        </row>
        <row r="613">
          <cell r="AG613">
            <v>0</v>
          </cell>
        </row>
        <row r="618">
          <cell r="AG618">
            <v>0</v>
          </cell>
        </row>
        <row r="631">
          <cell r="AG631">
            <v>0</v>
          </cell>
        </row>
        <row r="673">
          <cell r="AG673">
            <v>0</v>
          </cell>
        </row>
        <row r="707">
          <cell r="AG707">
            <v>0</v>
          </cell>
        </row>
        <row r="711">
          <cell r="AG711">
            <v>0</v>
          </cell>
        </row>
        <row r="715">
          <cell r="AG715">
            <v>0</v>
          </cell>
        </row>
        <row r="719">
          <cell r="AG719">
            <v>0</v>
          </cell>
        </row>
        <row r="723">
          <cell r="AG723">
            <v>0</v>
          </cell>
        </row>
        <row r="732">
          <cell r="H732">
            <v>25091221.66910474</v>
          </cell>
          <cell r="AG732">
            <v>0</v>
          </cell>
        </row>
        <row r="738">
          <cell r="AG738">
            <v>0</v>
          </cell>
        </row>
        <row r="742">
          <cell r="AG742">
            <v>0</v>
          </cell>
        </row>
        <row r="746">
          <cell r="AG746">
            <v>0</v>
          </cell>
        </row>
        <row r="750">
          <cell r="AG750">
            <v>0</v>
          </cell>
        </row>
        <row r="754">
          <cell r="AG754">
            <v>0</v>
          </cell>
        </row>
        <row r="758">
          <cell r="AG758">
            <v>0</v>
          </cell>
        </row>
        <row r="762">
          <cell r="AG762">
            <v>0</v>
          </cell>
        </row>
        <row r="766">
          <cell r="AG766">
            <v>0</v>
          </cell>
        </row>
        <row r="779">
          <cell r="H779">
            <v>2238257.0882576611</v>
          </cell>
          <cell r="AG779">
            <v>72634.233883944806</v>
          </cell>
        </row>
        <row r="784">
          <cell r="H784">
            <v>1401469.4541549219</v>
          </cell>
          <cell r="AG784">
            <v>0</v>
          </cell>
        </row>
        <row r="789">
          <cell r="H789">
            <v>667271.64242570347</v>
          </cell>
          <cell r="AG789">
            <v>0</v>
          </cell>
        </row>
        <row r="794">
          <cell r="H794">
            <v>533842.45030057663</v>
          </cell>
          <cell r="AG794">
            <v>0</v>
          </cell>
        </row>
        <row r="799">
          <cell r="H799">
            <v>407.0789473684211</v>
          </cell>
          <cell r="AG799">
            <v>0</v>
          </cell>
        </row>
        <row r="804">
          <cell r="H804">
            <v>24835.991744445288</v>
          </cell>
          <cell r="AG804">
            <v>24835.991744445288</v>
          </cell>
        </row>
        <row r="809">
          <cell r="H809">
            <v>777485.90922456933</v>
          </cell>
          <cell r="AG809">
            <v>777485.90922456933</v>
          </cell>
        </row>
        <row r="814">
          <cell r="H814">
            <v>793343.77101197036</v>
          </cell>
          <cell r="AG814">
            <v>0</v>
          </cell>
        </row>
        <row r="819">
          <cell r="H819">
            <v>187434.05512716898</v>
          </cell>
          <cell r="AG819">
            <v>0</v>
          </cell>
        </row>
        <row r="824">
          <cell r="H824">
            <v>511741.60398796288</v>
          </cell>
          <cell r="AG824">
            <v>0</v>
          </cell>
        </row>
        <row r="827">
          <cell r="H827">
            <v>98238.50889699017</v>
          </cell>
        </row>
        <row r="828">
          <cell r="H828">
            <v>652910.76721132139</v>
          </cell>
        </row>
        <row r="829">
          <cell r="H829">
            <v>751149.27610831161</v>
          </cell>
          <cell r="AG829">
            <v>24375.730781256108</v>
          </cell>
        </row>
        <row r="834">
          <cell r="H834">
            <v>237928.37525667154</v>
          </cell>
          <cell r="AG834">
            <v>0</v>
          </cell>
        </row>
        <row r="839">
          <cell r="H839">
            <v>1323539.9690477981</v>
          </cell>
          <cell r="AG839">
            <v>0</v>
          </cell>
        </row>
        <row r="844">
          <cell r="H844">
            <v>6267616.1296323612</v>
          </cell>
          <cell r="AG844">
            <v>0</v>
          </cell>
        </row>
        <row r="849">
          <cell r="H849">
            <v>1969946.1092652881</v>
          </cell>
          <cell r="AG849">
            <v>0</v>
          </cell>
        </row>
        <row r="854">
          <cell r="H854">
            <v>118749.34516308023</v>
          </cell>
          <cell r="AG854">
            <v>0</v>
          </cell>
        </row>
        <row r="864">
          <cell r="H864">
            <v>327454.43363825686</v>
          </cell>
          <cell r="AG864">
            <v>0</v>
          </cell>
        </row>
        <row r="869">
          <cell r="H869">
            <v>872976.71076856949</v>
          </cell>
          <cell r="AG869">
            <v>872976.71076856949</v>
          </cell>
        </row>
        <row r="874">
          <cell r="H874">
            <v>315740.65929771168</v>
          </cell>
          <cell r="AG874">
            <v>0</v>
          </cell>
        </row>
        <row r="886">
          <cell r="AG886">
            <v>0</v>
          </cell>
        </row>
        <row r="891">
          <cell r="AG891">
            <v>0</v>
          </cell>
        </row>
        <row r="896">
          <cell r="AG896">
            <v>0</v>
          </cell>
        </row>
        <row r="901">
          <cell r="AG901">
            <v>0</v>
          </cell>
        </row>
        <row r="906">
          <cell r="AG906">
            <v>0</v>
          </cell>
        </row>
        <row r="920">
          <cell r="AG920">
            <v>0</v>
          </cell>
        </row>
        <row r="925">
          <cell r="AG925">
            <v>0</v>
          </cell>
        </row>
        <row r="930">
          <cell r="AG930">
            <v>0</v>
          </cell>
        </row>
        <row r="935">
          <cell r="AG935">
            <v>0</v>
          </cell>
        </row>
        <row r="946">
          <cell r="AG946">
            <v>0</v>
          </cell>
        </row>
        <row r="951">
          <cell r="AG951">
            <v>0</v>
          </cell>
        </row>
        <row r="956">
          <cell r="AG956">
            <v>0</v>
          </cell>
        </row>
        <row r="961">
          <cell r="AG961">
            <v>0</v>
          </cell>
        </row>
        <row r="970">
          <cell r="AG970">
            <v>0</v>
          </cell>
        </row>
        <row r="972">
          <cell r="AG972">
            <v>74347.386278588863</v>
          </cell>
        </row>
        <row r="976">
          <cell r="AG976">
            <v>0</v>
          </cell>
        </row>
        <row r="978">
          <cell r="AG978">
            <v>-10375.408574773594</v>
          </cell>
        </row>
        <row r="982">
          <cell r="AG982">
            <v>0</v>
          </cell>
        </row>
        <row r="984">
          <cell r="AG984">
            <v>11981.557627884238</v>
          </cell>
        </row>
        <row r="988">
          <cell r="AG988">
            <v>33755.147867115855</v>
          </cell>
        </row>
        <row r="992">
          <cell r="AG992">
            <v>9541.4102387306611</v>
          </cell>
        </row>
        <row r="998">
          <cell r="AG998">
            <v>0</v>
          </cell>
        </row>
        <row r="1003">
          <cell r="AG1003">
            <v>0</v>
          </cell>
        </row>
        <row r="1010">
          <cell r="AG1010">
            <v>0</v>
          </cell>
        </row>
        <row r="1015">
          <cell r="AG1015">
            <v>-26047.065579416467</v>
          </cell>
        </row>
        <row r="1021">
          <cell r="AG1021">
            <v>43810.742231877011</v>
          </cell>
        </row>
        <row r="1026">
          <cell r="AG1026">
            <v>5530.848353654982</v>
          </cell>
        </row>
        <row r="1032">
          <cell r="AG1032">
            <v>62304.726722075829</v>
          </cell>
        </row>
        <row r="1051">
          <cell r="AG1051">
            <v>0</v>
          </cell>
        </row>
        <row r="1057">
          <cell r="AG1057">
            <v>0</v>
          </cell>
        </row>
        <row r="1070">
          <cell r="AG1070">
            <v>0</v>
          </cell>
        </row>
        <row r="1073">
          <cell r="AG1073">
            <v>0</v>
          </cell>
        </row>
        <row r="1074">
          <cell r="AG1074">
            <v>0</v>
          </cell>
        </row>
        <row r="1075">
          <cell r="AG1075">
            <v>0</v>
          </cell>
        </row>
        <row r="1076">
          <cell r="AG1076">
            <v>0</v>
          </cell>
        </row>
        <row r="1077">
          <cell r="AG1077">
            <v>0</v>
          </cell>
        </row>
        <row r="1078">
          <cell r="AG1078">
            <v>0</v>
          </cell>
        </row>
        <row r="1079">
          <cell r="AG1079">
            <v>0</v>
          </cell>
        </row>
        <row r="1080">
          <cell r="AG1080">
            <v>0</v>
          </cell>
        </row>
        <row r="1081">
          <cell r="AG1081">
            <v>0</v>
          </cell>
        </row>
        <row r="1082">
          <cell r="AG1082">
            <v>0</v>
          </cell>
        </row>
        <row r="1083">
          <cell r="AG1083">
            <v>561450.94748813414</v>
          </cell>
        </row>
        <row r="1084">
          <cell r="AG1084">
            <v>0</v>
          </cell>
        </row>
        <row r="1085">
          <cell r="AG1085">
            <v>0</v>
          </cell>
        </row>
        <row r="1086">
          <cell r="AG1086">
            <v>0</v>
          </cell>
        </row>
        <row r="1090">
          <cell r="AG1090">
            <v>56810.292481002129</v>
          </cell>
        </row>
        <row r="1091">
          <cell r="AG1091">
            <v>0</v>
          </cell>
        </row>
        <row r="1092">
          <cell r="AG1092">
            <v>0</v>
          </cell>
        </row>
        <row r="1093">
          <cell r="AG1093">
            <v>0</v>
          </cell>
        </row>
        <row r="1094">
          <cell r="AG1094">
            <v>0</v>
          </cell>
        </row>
        <row r="1095">
          <cell r="AG1095">
            <v>0</v>
          </cell>
        </row>
        <row r="1096">
          <cell r="AG1096">
            <v>15206.505484580011</v>
          </cell>
        </row>
        <row r="1097">
          <cell r="AG1097">
            <v>0</v>
          </cell>
        </row>
        <row r="1098">
          <cell r="AG1098">
            <v>0</v>
          </cell>
        </row>
        <row r="1103">
          <cell r="AG1103">
            <v>0</v>
          </cell>
        </row>
        <row r="1107">
          <cell r="AG1107">
            <v>0</v>
          </cell>
        </row>
        <row r="1112">
          <cell r="AG1112">
            <v>0</v>
          </cell>
        </row>
        <row r="1123">
          <cell r="AG1123">
            <v>872.16970535431574</v>
          </cell>
        </row>
        <row r="1125">
          <cell r="AG1125">
            <v>0</v>
          </cell>
        </row>
        <row r="1127">
          <cell r="AG1127">
            <v>10294.054225680906</v>
          </cell>
        </row>
        <row r="1132">
          <cell r="AG1132">
            <v>0</v>
          </cell>
        </row>
        <row r="1135">
          <cell r="AG1135">
            <v>216.7592732809463</v>
          </cell>
        </row>
        <row r="1136">
          <cell r="AG1136">
            <v>0</v>
          </cell>
        </row>
        <row r="1137">
          <cell r="AG1137">
            <v>14.133093145343381</v>
          </cell>
        </row>
        <row r="1138">
          <cell r="AG1138">
            <v>25143.711613710278</v>
          </cell>
        </row>
        <row r="1139">
          <cell r="AG1139">
            <v>0</v>
          </cell>
        </row>
        <row r="1140">
          <cell r="AG1140">
            <v>0</v>
          </cell>
        </row>
        <row r="1141">
          <cell r="AG1141">
            <v>0</v>
          </cell>
        </row>
        <row r="1142">
          <cell r="AG1142">
            <v>0</v>
          </cell>
        </row>
        <row r="1143">
          <cell r="AG1143">
            <v>0</v>
          </cell>
        </row>
        <row r="1148">
          <cell r="AG1148">
            <v>0</v>
          </cell>
        </row>
        <row r="1158">
          <cell r="AG1158">
            <v>0</v>
          </cell>
        </row>
        <row r="1166">
          <cell r="AG1166">
            <v>0</v>
          </cell>
        </row>
        <row r="1174">
          <cell r="AG1174">
            <v>0</v>
          </cell>
        </row>
        <row r="1183">
          <cell r="AG1183">
            <v>0</v>
          </cell>
        </row>
        <row r="1194">
          <cell r="AG1194">
            <v>0</v>
          </cell>
        </row>
        <row r="1202">
          <cell r="AG1202">
            <v>154389.61535114929</v>
          </cell>
        </row>
        <row r="1213">
          <cell r="AG1213">
            <v>-835.98073697774475</v>
          </cell>
        </row>
        <row r="1218">
          <cell r="AG1218">
            <v>0</v>
          </cell>
        </row>
        <row r="1276">
          <cell r="AG1276">
            <v>682802.44100470957</v>
          </cell>
        </row>
        <row r="1294">
          <cell r="AG1294">
            <v>-433227.37494349119</v>
          </cell>
        </row>
        <row r="1332">
          <cell r="AG1332">
            <v>1220.1018575969101</v>
          </cell>
        </row>
        <row r="1349">
          <cell r="AG1349">
            <v>9002.8687430767259</v>
          </cell>
        </row>
        <row r="1368">
          <cell r="AG1368">
            <v>0</v>
          </cell>
        </row>
        <row r="1375">
          <cell r="AG1375">
            <v>0</v>
          </cell>
        </row>
        <row r="1382">
          <cell r="AG1382">
            <v>0</v>
          </cell>
        </row>
        <row r="1389">
          <cell r="AG1389">
            <v>0</v>
          </cell>
        </row>
        <row r="1396">
          <cell r="AG1396">
            <v>0</v>
          </cell>
        </row>
        <row r="1403">
          <cell r="AG1403">
            <v>0</v>
          </cell>
        </row>
        <row r="1408">
          <cell r="AG1408">
            <v>0</v>
          </cell>
        </row>
        <row r="1419">
          <cell r="AG1419">
            <v>0</v>
          </cell>
        </row>
        <row r="1424">
          <cell r="AG1424">
            <v>0</v>
          </cell>
        </row>
        <row r="1429">
          <cell r="AG1429">
            <v>0</v>
          </cell>
        </row>
        <row r="1434">
          <cell r="AG1434">
            <v>0</v>
          </cell>
        </row>
        <row r="1439">
          <cell r="AG1439">
            <v>0</v>
          </cell>
        </row>
        <row r="1444">
          <cell r="AG1444">
            <v>0</v>
          </cell>
        </row>
        <row r="1449">
          <cell r="AG1449">
            <v>0</v>
          </cell>
        </row>
        <row r="1461">
          <cell r="AG1461">
            <v>0</v>
          </cell>
        </row>
        <row r="1466">
          <cell r="AG1466">
            <v>0</v>
          </cell>
        </row>
        <row r="1471">
          <cell r="AG1471">
            <v>0</v>
          </cell>
        </row>
        <row r="1476">
          <cell r="AG1476">
            <v>0</v>
          </cell>
        </row>
        <row r="1481">
          <cell r="AG1481">
            <v>0</v>
          </cell>
        </row>
        <row r="1486">
          <cell r="AG1486">
            <v>0</v>
          </cell>
        </row>
        <row r="1491">
          <cell r="AG1491">
            <v>0</v>
          </cell>
        </row>
        <row r="1497">
          <cell r="AG1497">
            <v>0</v>
          </cell>
        </row>
        <row r="1538">
          <cell r="AG1538">
            <v>0</v>
          </cell>
        </row>
        <row r="1556">
          <cell r="AG1556">
            <v>0</v>
          </cell>
        </row>
        <row r="1561">
          <cell r="AG1561">
            <v>0</v>
          </cell>
        </row>
        <row r="1568">
          <cell r="AG1568">
            <v>0</v>
          </cell>
        </row>
        <row r="1583">
          <cell r="H1583">
            <v>15281456.530494425</v>
          </cell>
          <cell r="AG1583">
            <v>0</v>
          </cell>
        </row>
        <row r="1590">
          <cell r="H1590">
            <v>11374078.100113656</v>
          </cell>
          <cell r="AG1590">
            <v>0</v>
          </cell>
        </row>
        <row r="1596">
          <cell r="H1596">
            <v>184997296.41627666</v>
          </cell>
          <cell r="AG1596">
            <v>0</v>
          </cell>
        </row>
        <row r="1602">
          <cell r="H1602">
            <v>69279707.494527459</v>
          </cell>
          <cell r="AG1602">
            <v>0</v>
          </cell>
        </row>
        <row r="1608">
          <cell r="H1608">
            <v>194825659.94103575</v>
          </cell>
          <cell r="AG1608">
            <v>0</v>
          </cell>
        </row>
        <row r="1614">
          <cell r="H1614">
            <v>115253829.37929001</v>
          </cell>
          <cell r="AG1614">
            <v>0</v>
          </cell>
        </row>
        <row r="1620">
          <cell r="H1620">
            <v>516733.11491092551</v>
          </cell>
          <cell r="AG1620">
            <v>0</v>
          </cell>
        </row>
        <row r="1626">
          <cell r="H1626">
            <v>1205895.824762776</v>
          </cell>
          <cell r="AG1626">
            <v>0</v>
          </cell>
        </row>
        <row r="1632">
          <cell r="H1632">
            <v>1843970.6782873054</v>
          </cell>
          <cell r="AG1632">
            <v>0</v>
          </cell>
        </row>
        <row r="1636">
          <cell r="AG1636">
            <v>0</v>
          </cell>
        </row>
        <row r="1640">
          <cell r="H1640">
            <v>0</v>
          </cell>
        </row>
        <row r="1652">
          <cell r="H1652">
            <v>4566678.8961954499</v>
          </cell>
          <cell r="AG1652">
            <v>0</v>
          </cell>
        </row>
        <row r="1658">
          <cell r="H1658">
            <v>6200331.210666257</v>
          </cell>
          <cell r="AG1658">
            <v>0</v>
          </cell>
        </row>
        <row r="1664">
          <cell r="H1664">
            <v>117197700.28799777</v>
          </cell>
          <cell r="AG1664">
            <v>0</v>
          </cell>
        </row>
        <row r="1675">
          <cell r="H1675">
            <v>112481405.59180149</v>
          </cell>
        </row>
        <row r="1682">
          <cell r="H1682">
            <v>101166102.59175569</v>
          </cell>
        </row>
        <row r="1689">
          <cell r="H1689">
            <v>16150579.661044646</v>
          </cell>
        </row>
        <row r="1696">
          <cell r="H1696">
            <v>48087752.904791288</v>
          </cell>
        </row>
        <row r="1702">
          <cell r="H1702">
            <v>89815101.490831316</v>
          </cell>
          <cell r="AG1702">
            <v>0</v>
          </cell>
        </row>
        <row r="1709">
          <cell r="H1709">
            <v>44790634.261855371</v>
          </cell>
          <cell r="AG1709">
            <v>0</v>
          </cell>
        </row>
        <row r="1720">
          <cell r="H1720">
            <v>18140498.387760241</v>
          </cell>
          <cell r="AG1720">
            <v>18140498.387760241</v>
          </cell>
        </row>
        <row r="1727">
          <cell r="H1727">
            <v>1052032.2635645953</v>
          </cell>
        </row>
        <row r="1731">
          <cell r="H1731">
            <v>0</v>
          </cell>
          <cell r="AG1731">
            <v>0</v>
          </cell>
        </row>
        <row r="1732">
          <cell r="H1732">
            <v>0</v>
          </cell>
          <cell r="AG1732">
            <v>0</v>
          </cell>
        </row>
        <row r="1733">
          <cell r="H1733">
            <v>0</v>
          </cell>
          <cell r="AG1733">
            <v>0</v>
          </cell>
        </row>
        <row r="1734">
          <cell r="H1734">
            <v>0</v>
          </cell>
        </row>
        <row r="1740">
          <cell r="H1740">
            <v>10125934.910596197</v>
          </cell>
          <cell r="AG1740">
            <v>0</v>
          </cell>
        </row>
        <row r="1744">
          <cell r="AG1744">
            <v>0</v>
          </cell>
        </row>
        <row r="1748">
          <cell r="AG1748">
            <v>0</v>
          </cell>
        </row>
        <row r="1757">
          <cell r="AG1757">
            <v>22792.639799486373</v>
          </cell>
        </row>
        <row r="1758">
          <cell r="AG1758">
            <v>0</v>
          </cell>
        </row>
        <row r="1759">
          <cell r="AG1759">
            <v>0</v>
          </cell>
        </row>
        <row r="1760">
          <cell r="AG1760">
            <v>0</v>
          </cell>
        </row>
        <row r="1761">
          <cell r="AG1761">
            <v>5524.3557152940821</v>
          </cell>
        </row>
        <row r="1765">
          <cell r="AG1765">
            <v>356229.54920620186</v>
          </cell>
        </row>
        <row r="1766">
          <cell r="AG1766">
            <v>0</v>
          </cell>
        </row>
        <row r="1767">
          <cell r="AG1767">
            <v>0</v>
          </cell>
        </row>
        <row r="1768">
          <cell r="AG1768">
            <v>0</v>
          </cell>
        </row>
        <row r="1769">
          <cell r="AG1769">
            <v>0</v>
          </cell>
        </row>
        <row r="1770">
          <cell r="AG1770">
            <v>100057.21025003344</v>
          </cell>
        </row>
        <row r="1774">
          <cell r="AG1774">
            <v>83950.754356240126</v>
          </cell>
        </row>
        <row r="1775">
          <cell r="AG1775">
            <v>0</v>
          </cell>
        </row>
        <row r="1776">
          <cell r="AG1776">
            <v>0</v>
          </cell>
        </row>
        <row r="1777">
          <cell r="AG1777">
            <v>0</v>
          </cell>
        </row>
        <row r="1778">
          <cell r="AG1778">
            <v>0</v>
          </cell>
        </row>
        <row r="1779">
          <cell r="AG1779">
            <v>0</v>
          </cell>
        </row>
        <row r="1780">
          <cell r="AG1780">
            <v>60962.316553880417</v>
          </cell>
        </row>
        <row r="1781">
          <cell r="AG1781">
            <v>0</v>
          </cell>
        </row>
        <row r="1782">
          <cell r="AG1782">
            <v>0</v>
          </cell>
        </row>
        <row r="1786">
          <cell r="AG1786">
            <v>222510.70406331201</v>
          </cell>
        </row>
        <row r="1787">
          <cell r="AG1787">
            <v>8181.9201364654491</v>
          </cell>
        </row>
        <row r="1788">
          <cell r="AG1788">
            <v>0</v>
          </cell>
        </row>
        <row r="1789">
          <cell r="AG1789">
            <v>0</v>
          </cell>
        </row>
        <row r="1790">
          <cell r="AG1790">
            <v>0</v>
          </cell>
        </row>
        <row r="1791">
          <cell r="AG1791">
            <v>0</v>
          </cell>
        </row>
        <row r="1792">
          <cell r="AG1792">
            <v>0</v>
          </cell>
        </row>
        <row r="1793">
          <cell r="AG1793">
            <v>0</v>
          </cell>
        </row>
        <row r="1794">
          <cell r="AG1794">
            <v>0</v>
          </cell>
        </row>
        <row r="1798">
          <cell r="AG1798">
            <v>34248.618212491034</v>
          </cell>
        </row>
        <row r="1799">
          <cell r="AG1799">
            <v>0</v>
          </cell>
        </row>
        <row r="1800">
          <cell r="AG1800">
            <v>0</v>
          </cell>
        </row>
        <row r="1801">
          <cell r="AG1801">
            <v>383.6739056620213</v>
          </cell>
        </row>
        <row r="1802">
          <cell r="AG1802">
            <v>0</v>
          </cell>
        </row>
        <row r="1803">
          <cell r="AG1803">
            <v>0</v>
          </cell>
        </row>
        <row r="1807">
          <cell r="AG1807">
            <v>111416.59325612149</v>
          </cell>
        </row>
        <row r="1808">
          <cell r="AG1808">
            <v>0</v>
          </cell>
        </row>
        <row r="1809">
          <cell r="AG1809">
            <v>0</v>
          </cell>
        </row>
        <row r="1810">
          <cell r="AG1810">
            <v>4014.7642143966073</v>
          </cell>
        </row>
        <row r="1811">
          <cell r="AG1811">
            <v>0</v>
          </cell>
        </row>
        <row r="1812">
          <cell r="AG1812">
            <v>0</v>
          </cell>
        </row>
        <row r="1813">
          <cell r="AG1813">
            <v>0</v>
          </cell>
        </row>
        <row r="1814">
          <cell r="AG1814">
            <v>0</v>
          </cell>
        </row>
        <row r="1818">
          <cell r="AG1818">
            <v>112332.26290213803</v>
          </cell>
        </row>
        <row r="1819">
          <cell r="AG1819">
            <v>0</v>
          </cell>
        </row>
        <row r="1820">
          <cell r="AG1820">
            <v>0</v>
          </cell>
        </row>
        <row r="1821">
          <cell r="AG1821">
            <v>5371.4622514344428</v>
          </cell>
        </row>
        <row r="1822">
          <cell r="AG1822">
            <v>0</v>
          </cell>
        </row>
        <row r="1823">
          <cell r="AG1823">
            <v>0</v>
          </cell>
        </row>
        <row r="1824">
          <cell r="AG1824">
            <v>0</v>
          </cell>
        </row>
        <row r="1825">
          <cell r="AG1825">
            <v>0</v>
          </cell>
        </row>
        <row r="1829">
          <cell r="AG1829">
            <v>343644.49064303207</v>
          </cell>
        </row>
        <row r="1830">
          <cell r="AG1830">
            <v>0</v>
          </cell>
        </row>
        <row r="1831">
          <cell r="AG1831">
            <v>0</v>
          </cell>
        </row>
        <row r="1832">
          <cell r="AG1832">
            <v>1553.6643255939528</v>
          </cell>
        </row>
        <row r="1833">
          <cell r="AG1833">
            <v>0</v>
          </cell>
        </row>
        <row r="1834">
          <cell r="AG1834">
            <v>0</v>
          </cell>
        </row>
        <row r="1836">
          <cell r="AG1836">
            <v>0</v>
          </cell>
        </row>
        <row r="1843">
          <cell r="AG1843">
            <v>335843.18089089869</v>
          </cell>
        </row>
        <row r="1844">
          <cell r="AG1844">
            <v>9378.13928842313</v>
          </cell>
        </row>
        <row r="1845">
          <cell r="AG1845">
            <v>15699.478314587393</v>
          </cell>
        </row>
        <row r="1846">
          <cell r="AG1846">
            <v>110162.71151464102</v>
          </cell>
        </row>
        <row r="1847">
          <cell r="AG1847">
            <v>2195.0684462205809</v>
          </cell>
        </row>
        <row r="1848">
          <cell r="AG1848">
            <v>174304.76241200717</v>
          </cell>
        </row>
        <row r="1849">
          <cell r="AG1849">
            <v>299.73389603177679</v>
          </cell>
        </row>
        <row r="1850">
          <cell r="AG1850">
            <v>1676.148392889191</v>
          </cell>
        </row>
        <row r="1851">
          <cell r="AG1851">
            <v>-26.194269122424597</v>
          </cell>
        </row>
        <row r="1855">
          <cell r="AG1855">
            <v>4426.9811715724882</v>
          </cell>
        </row>
        <row r="1856">
          <cell r="AG1856">
            <v>0</v>
          </cell>
        </row>
        <row r="1857">
          <cell r="AG1857">
            <v>0</v>
          </cell>
        </row>
        <row r="1858">
          <cell r="AG1858">
            <v>0</v>
          </cell>
        </row>
        <row r="1859">
          <cell r="AG1859">
            <v>3361.5208422881674</v>
          </cell>
        </row>
        <row r="1860">
          <cell r="AG1860">
            <v>0</v>
          </cell>
        </row>
        <row r="1861">
          <cell r="AG1861">
            <v>0</v>
          </cell>
        </row>
        <row r="1862">
          <cell r="AG1862">
            <v>0</v>
          </cell>
        </row>
        <row r="1869">
          <cell r="AG1869">
            <v>0</v>
          </cell>
        </row>
        <row r="1873">
          <cell r="AG1873">
            <v>0</v>
          </cell>
        </row>
        <row r="1875">
          <cell r="AG1875">
            <v>0</v>
          </cell>
        </row>
        <row r="1883">
          <cell r="AG1883">
            <v>48134.263537467246</v>
          </cell>
        </row>
        <row r="1885">
          <cell r="AG1885">
            <v>-48134.263537467246</v>
          </cell>
        </row>
        <row r="1890">
          <cell r="AG1890">
            <v>0</v>
          </cell>
        </row>
        <row r="1892">
          <cell r="AG1892">
            <v>0</v>
          </cell>
        </row>
        <row r="1902">
          <cell r="AG1902">
            <v>204.26283700040253</v>
          </cell>
        </row>
        <row r="1910">
          <cell r="AG1910">
            <v>0</v>
          </cell>
        </row>
        <row r="1919">
          <cell r="AG1919">
            <v>0</v>
          </cell>
        </row>
        <row r="1920">
          <cell r="AG1920">
            <v>0</v>
          </cell>
        </row>
        <row r="1921">
          <cell r="AG1921">
            <v>0</v>
          </cell>
        </row>
        <row r="1924">
          <cell r="AG1924">
            <v>0</v>
          </cell>
        </row>
        <row r="1925">
          <cell r="AG1925">
            <v>180.3935430559485</v>
          </cell>
        </row>
        <row r="1926">
          <cell r="AG1926">
            <v>0</v>
          </cell>
        </row>
        <row r="1927">
          <cell r="AG1927">
            <v>0</v>
          </cell>
        </row>
        <row r="1931">
          <cell r="AG1931">
            <v>5002.7333050731759</v>
          </cell>
        </row>
        <row r="1932">
          <cell r="AG1932">
            <v>101.73401867180809</v>
          </cell>
        </row>
        <row r="1933">
          <cell r="AG1933">
            <v>396901.02818394318</v>
          </cell>
        </row>
        <row r="1934">
          <cell r="AG1934">
            <v>0</v>
          </cell>
        </row>
        <row r="1935">
          <cell r="AG1935">
            <v>0</v>
          </cell>
        </row>
        <row r="1936">
          <cell r="AG1936">
            <v>0</v>
          </cell>
        </row>
        <row r="1937">
          <cell r="AG1937">
            <v>0</v>
          </cell>
        </row>
        <row r="1947">
          <cell r="AG1947">
            <v>0</v>
          </cell>
        </row>
        <row r="1959">
          <cell r="AG1959">
            <v>0</v>
          </cell>
        </row>
        <row r="1960">
          <cell r="AG1960">
            <v>0</v>
          </cell>
        </row>
        <row r="1961">
          <cell r="AG1961">
            <v>0</v>
          </cell>
        </row>
        <row r="1962">
          <cell r="AG1962">
            <v>0</v>
          </cell>
        </row>
        <row r="1963">
          <cell r="AG1963">
            <v>0</v>
          </cell>
        </row>
        <row r="1964">
          <cell r="AG1964">
            <v>0</v>
          </cell>
        </row>
        <row r="1971">
          <cell r="AG1971">
            <v>0</v>
          </cell>
        </row>
        <row r="1975">
          <cell r="AG1975">
            <v>0</v>
          </cell>
        </row>
        <row r="1980">
          <cell r="AG1980">
            <v>0</v>
          </cell>
        </row>
        <row r="1987">
          <cell r="AG1987">
            <v>0</v>
          </cell>
        </row>
        <row r="1995">
          <cell r="AG1995">
            <v>0</v>
          </cell>
        </row>
        <row r="2000">
          <cell r="AG2000">
            <v>0</v>
          </cell>
        </row>
        <row r="2001">
          <cell r="AG2001">
            <v>0</v>
          </cell>
        </row>
        <row r="2002">
          <cell r="AG2002">
            <v>0</v>
          </cell>
        </row>
        <row r="2011">
          <cell r="AG2011">
            <v>0</v>
          </cell>
        </row>
        <row r="2015">
          <cell r="AG2015">
            <v>0</v>
          </cell>
        </row>
        <row r="2019">
          <cell r="AG2019">
            <v>0</v>
          </cell>
        </row>
        <row r="2034">
          <cell r="H2034">
            <v>128921.22893744383</v>
          </cell>
        </row>
        <row r="2035">
          <cell r="AG2035">
            <v>0</v>
          </cell>
        </row>
        <row r="2036">
          <cell r="AG2036">
            <v>0</v>
          </cell>
        </row>
        <row r="2037">
          <cell r="AG2037">
            <v>143033.0458033894</v>
          </cell>
        </row>
        <row r="2047">
          <cell r="AG2047">
            <v>0</v>
          </cell>
        </row>
        <row r="2052">
          <cell r="AG2052">
            <v>-270.73483302291777</v>
          </cell>
        </row>
        <row r="2058">
          <cell r="AG2058">
            <v>13140.555274701919</v>
          </cell>
        </row>
        <row r="2062">
          <cell r="AG2062">
            <v>32668.913618079881</v>
          </cell>
        </row>
        <row r="2067">
          <cell r="AG2067">
            <v>0</v>
          </cell>
        </row>
        <row r="2070">
          <cell r="AG2070">
            <v>6958.945902575887</v>
          </cell>
        </row>
        <row r="2081">
          <cell r="AG2081">
            <v>89.005769744383628</v>
          </cell>
        </row>
        <row r="2088">
          <cell r="AG2088">
            <v>8079.0817983031639</v>
          </cell>
        </row>
        <row r="2098">
          <cell r="AG2098">
            <v>0</v>
          </cell>
        </row>
        <row r="2099">
          <cell r="AG2099">
            <v>34021.493052327591</v>
          </cell>
        </row>
        <row r="2113">
          <cell r="AG2113">
            <v>0</v>
          </cell>
        </row>
        <row r="2118">
          <cell r="AG2118">
            <v>0</v>
          </cell>
        </row>
        <row r="2123">
          <cell r="AG2123">
            <v>0</v>
          </cell>
        </row>
        <row r="2136">
          <cell r="AG2136">
            <v>0</v>
          </cell>
        </row>
        <row r="2139">
          <cell r="H2139">
            <v>0</v>
          </cell>
        </row>
        <row r="2140">
          <cell r="AG2140">
            <v>0</v>
          </cell>
        </row>
        <row r="2143">
          <cell r="H2143">
            <v>-1235405.4542094748</v>
          </cell>
        </row>
        <row r="2144">
          <cell r="AG2144">
            <v>-8389.6405566527428</v>
          </cell>
        </row>
        <row r="2147">
          <cell r="H2147">
            <v>-3029085.4566001594</v>
          </cell>
        </row>
        <row r="2148">
          <cell r="AG2148">
            <v>-20570.524526720019</v>
          </cell>
        </row>
        <row r="2151">
          <cell r="H2151">
            <v>-3.4157553211878022E-2</v>
          </cell>
        </row>
        <row r="2152">
          <cell r="AG2152">
            <v>-2.3196400239771436E-4</v>
          </cell>
        </row>
        <row r="2155">
          <cell r="H2155">
            <v>0</v>
          </cell>
        </row>
        <row r="2156">
          <cell r="AG2156">
            <v>0</v>
          </cell>
        </row>
        <row r="2160">
          <cell r="AG2160">
            <v>0</v>
          </cell>
        </row>
        <row r="2168">
          <cell r="AG2168">
            <v>-92194.989314611012</v>
          </cell>
        </row>
        <row r="2171">
          <cell r="AG2171">
            <v>0</v>
          </cell>
        </row>
        <row r="2179">
          <cell r="AG2179">
            <v>-773.77773536357881</v>
          </cell>
        </row>
        <row r="2183">
          <cell r="AG2183">
            <v>0</v>
          </cell>
        </row>
        <row r="2184">
          <cell r="AG2184">
            <v>176949.25094638686</v>
          </cell>
        </row>
        <row r="2187">
          <cell r="AG2187">
            <v>0</v>
          </cell>
        </row>
        <row r="2194">
          <cell r="AG2194">
            <v>179296.05522516451</v>
          </cell>
        </row>
        <row r="2200">
          <cell r="AG2200">
            <v>0</v>
          </cell>
        </row>
        <row r="2206">
          <cell r="AG2206">
            <v>-42975.085173876068</v>
          </cell>
        </row>
        <row r="2207">
          <cell r="AG2207">
            <v>-26922.482423796235</v>
          </cell>
        </row>
        <row r="2216">
          <cell r="AG2216">
            <v>-3066488.6608194499</v>
          </cell>
        </row>
        <row r="2219">
          <cell r="AG2219">
            <v>864.02560103648705</v>
          </cell>
        </row>
        <row r="2222">
          <cell r="AG2222">
            <v>-64485.023674055643</v>
          </cell>
        </row>
        <row r="2228">
          <cell r="AG2228">
            <v>-93314.79160264344</v>
          </cell>
        </row>
        <row r="2241">
          <cell r="AG2241">
            <v>-5185.5181454456269</v>
          </cell>
        </row>
        <row r="2256">
          <cell r="AG2256">
            <v>0</v>
          </cell>
        </row>
        <row r="2262">
          <cell r="AG2262">
            <v>0</v>
          </cell>
        </row>
        <row r="2269">
          <cell r="AG2269">
            <v>0</v>
          </cell>
        </row>
        <row r="2282">
          <cell r="AG2282">
            <v>0</v>
          </cell>
        </row>
        <row r="2300">
          <cell r="AG2300">
            <v>0</v>
          </cell>
        </row>
        <row r="2309">
          <cell r="AG2309">
            <v>0</v>
          </cell>
        </row>
        <row r="2313">
          <cell r="AG2313">
            <v>0</v>
          </cell>
        </row>
        <row r="2317">
          <cell r="AG2317">
            <v>0</v>
          </cell>
        </row>
        <row r="2324">
          <cell r="AG2324">
            <v>0</v>
          </cell>
        </row>
        <row r="2328">
          <cell r="AG2328">
            <v>0</v>
          </cell>
        </row>
        <row r="2332">
          <cell r="AG2332">
            <v>0</v>
          </cell>
        </row>
        <row r="2336">
          <cell r="AG2336">
            <v>0</v>
          </cell>
        </row>
        <row r="2340">
          <cell r="AG2340">
            <v>0</v>
          </cell>
        </row>
        <row r="2344">
          <cell r="AG2344">
            <v>0</v>
          </cell>
        </row>
        <row r="2348">
          <cell r="AG2348">
            <v>-8280836.1699999999</v>
          </cell>
        </row>
        <row r="2352">
          <cell r="AG2352">
            <v>0</v>
          </cell>
        </row>
        <row r="2356">
          <cell r="AG2356">
            <v>0</v>
          </cell>
        </row>
        <row r="2360">
          <cell r="AG2360">
            <v>0</v>
          </cell>
        </row>
        <row r="2364">
          <cell r="AG2364">
            <v>0</v>
          </cell>
        </row>
        <row r="2368">
          <cell r="AG2368">
            <v>0</v>
          </cell>
        </row>
        <row r="2372">
          <cell r="AG2372">
            <v>162.25623558839229</v>
          </cell>
        </row>
        <row r="2382">
          <cell r="AG2382">
            <v>-552606.28300322534</v>
          </cell>
        </row>
        <row r="2383">
          <cell r="AG2383">
            <v>0</v>
          </cell>
        </row>
        <row r="2384">
          <cell r="AG2384">
            <v>0</v>
          </cell>
        </row>
        <row r="2385">
          <cell r="AG2385">
            <v>0</v>
          </cell>
        </row>
        <row r="2386">
          <cell r="AG2386">
            <v>0</v>
          </cell>
        </row>
        <row r="2387">
          <cell r="AG2387">
            <v>-80878.217305024489</v>
          </cell>
        </row>
        <row r="2388">
          <cell r="AG2388">
            <v>0</v>
          </cell>
        </row>
        <row r="2389">
          <cell r="AG2389">
            <v>0</v>
          </cell>
        </row>
        <row r="2390">
          <cell r="AG2390">
            <v>0</v>
          </cell>
        </row>
        <row r="2400">
          <cell r="AG2400">
            <v>0</v>
          </cell>
        </row>
        <row r="2403">
          <cell r="AG2403">
            <v>0</v>
          </cell>
        </row>
        <row r="2410">
          <cell r="AG2410">
            <v>0</v>
          </cell>
        </row>
        <row r="2411">
          <cell r="AG2411">
            <v>0</v>
          </cell>
        </row>
        <row r="2434">
          <cell r="AG2434">
            <v>0</v>
          </cell>
        </row>
        <row r="2441">
          <cell r="AG2441">
            <v>-10796.439863960213</v>
          </cell>
        </row>
        <row r="2443">
          <cell r="AG2443">
            <v>-191451.33410487621</v>
          </cell>
        </row>
        <row r="2449">
          <cell r="AG2449">
            <v>0</v>
          </cell>
        </row>
        <row r="2453">
          <cell r="AG2453">
            <v>-966.80456175128677</v>
          </cell>
        </row>
        <row r="2454">
          <cell r="AG2454">
            <v>0</v>
          </cell>
        </row>
        <row r="2455">
          <cell r="AG2455">
            <v>0</v>
          </cell>
        </row>
        <row r="2456">
          <cell r="AG2456">
            <v>0</v>
          </cell>
        </row>
        <row r="2457">
          <cell r="AG2457">
            <v>-75.304290127976827</v>
          </cell>
        </row>
        <row r="2458">
          <cell r="AG2458">
            <v>0</v>
          </cell>
        </row>
        <row r="2459">
          <cell r="AG2459">
            <v>-280651.93776917399</v>
          </cell>
        </row>
        <row r="2471">
          <cell r="AG2471">
            <v>-8728.8933272206759</v>
          </cell>
        </row>
      </sheetData>
      <sheetData sheetId="25"/>
      <sheetData sheetId="26">
        <row r="14">
          <cell r="A14" t="str">
            <v>A</v>
          </cell>
          <cell r="B14" t="str">
            <v>Direct Assignment</v>
          </cell>
        </row>
        <row r="15">
          <cell r="A15" t="str">
            <v>F10</v>
          </cell>
          <cell r="B15" t="str">
            <v xml:space="preserve">Coincident Peak, System </v>
          </cell>
          <cell r="C15">
            <v>0.75</v>
          </cell>
          <cell r="D15" t="str">
            <v>/</v>
          </cell>
          <cell r="E15">
            <v>0.25</v>
          </cell>
          <cell r="F15">
            <v>0.13711846467969196</v>
          </cell>
          <cell r="G15">
            <v>2.528882867586716E-2</v>
          </cell>
          <cell r="H15">
            <v>0.19005609905954446</v>
          </cell>
          <cell r="I15">
            <v>0.23859192838822588</v>
          </cell>
          <cell r="J15">
            <v>0.40508345399268908</v>
          </cell>
          <cell r="K15">
            <v>2.2596637159267847E-3</v>
          </cell>
          <cell r="L15">
            <v>1.0051989654422636E-3</v>
          </cell>
          <cell r="M15">
            <v>4.8577124182435337E-4</v>
          </cell>
          <cell r="N15">
            <v>1.0254271785880927E-4</v>
          </cell>
          <cell r="O15">
            <v>8.0485629293052817E-6</v>
          </cell>
          <cell r="P15">
            <v>1</v>
          </cell>
          <cell r="R15">
            <v>1.0254271785880927E-4</v>
          </cell>
          <cell r="S15">
            <v>0</v>
          </cell>
          <cell r="T15">
            <v>0</v>
          </cell>
          <cell r="U15">
            <v>1.0051989654422636E-3</v>
          </cell>
          <cell r="V15">
            <v>0</v>
          </cell>
          <cell r="W15">
            <v>0</v>
          </cell>
          <cell r="X15">
            <v>0</v>
          </cell>
          <cell r="Y15">
            <v>0</v>
          </cell>
        </row>
        <row r="16">
          <cell r="A16" t="str">
            <v>F11</v>
          </cell>
          <cell r="B16" t="str">
            <v xml:space="preserve">Coincident Peak, System </v>
          </cell>
          <cell r="C16">
            <v>0.5</v>
          </cell>
          <cell r="D16" t="str">
            <v>/</v>
          </cell>
          <cell r="E16">
            <v>0.5</v>
          </cell>
          <cell r="F16">
            <v>0.13453492890768334</v>
          </cell>
          <cell r="G16">
            <v>2.4355402123577501E-2</v>
          </cell>
          <cell r="H16">
            <v>0.1836405268477041</v>
          </cell>
          <cell r="I16">
            <v>0.24047392614192747</v>
          </cell>
          <cell r="J16">
            <v>0.41287882419901856</v>
          </cell>
          <cell r="K16">
            <v>2.1781018534132056E-3</v>
          </cell>
          <cell r="L16">
            <v>1.3212015843208978E-3</v>
          </cell>
          <cell r="M16">
            <v>4.6440879086187342E-4</v>
          </cell>
          <cell r="N16">
            <v>1.4266136809322369E-4</v>
          </cell>
          <cell r="O16">
            <v>1.0018183399917816E-5</v>
          </cell>
          <cell r="P16">
            <v>1</v>
          </cell>
          <cell r="R16">
            <v>1.4266136809322369E-4</v>
          </cell>
          <cell r="S16">
            <v>0</v>
          </cell>
          <cell r="T16">
            <v>0</v>
          </cell>
          <cell r="U16">
            <v>1.3212015843208978E-3</v>
          </cell>
          <cell r="V16">
            <v>0</v>
          </cell>
          <cell r="W16">
            <v>0</v>
          </cell>
          <cell r="X16">
            <v>0</v>
          </cell>
          <cell r="Y16">
            <v>0</v>
          </cell>
        </row>
        <row r="17">
          <cell r="A17" t="str">
            <v>F12</v>
          </cell>
          <cell r="B17" t="str">
            <v xml:space="preserve">Coincident Peak, System </v>
          </cell>
          <cell r="C17">
            <v>1</v>
          </cell>
          <cell r="D17" t="str">
            <v>/</v>
          </cell>
          <cell r="E17">
            <v>0</v>
          </cell>
          <cell r="F17">
            <v>0.13970200045170059</v>
          </cell>
          <cell r="G17">
            <v>2.6222255228156823E-2</v>
          </cell>
          <cell r="H17">
            <v>0.19647167127138485</v>
          </cell>
          <cell r="I17">
            <v>0.23670993063452428</v>
          </cell>
          <cell r="J17">
            <v>0.39728808378635955</v>
          </cell>
          <cell r="K17">
            <v>2.3412255784403639E-3</v>
          </cell>
          <cell r="L17">
            <v>6.8919634656362967E-4</v>
          </cell>
          <cell r="M17">
            <v>5.0713369278683332E-4</v>
          </cell>
          <cell r="N17">
            <v>6.2424067624394864E-5</v>
          </cell>
          <cell r="O17">
            <v>6.0789424586927476E-6</v>
          </cell>
          <cell r="P17">
            <v>1</v>
          </cell>
          <cell r="R17">
            <v>6.2424067624394864E-5</v>
          </cell>
          <cell r="S17">
            <v>0</v>
          </cell>
          <cell r="T17">
            <v>0</v>
          </cell>
          <cell r="U17">
            <v>6.8919634656362967E-4</v>
          </cell>
          <cell r="V17">
            <v>0</v>
          </cell>
          <cell r="W17">
            <v>0</v>
          </cell>
          <cell r="X17">
            <v>0</v>
          </cell>
          <cell r="Y17">
            <v>0</v>
          </cell>
        </row>
        <row r="18">
          <cell r="A18" t="str">
            <v>F13</v>
          </cell>
          <cell r="B18" t="str">
            <v>SS Generation Combustion Turbine</v>
          </cell>
          <cell r="C18" t="str">
            <v>SSCCT</v>
          </cell>
          <cell r="F18">
            <v>0.14134765049065057</v>
          </cell>
          <cell r="G18">
            <v>2.8614581992512007E-2</v>
          </cell>
          <cell r="H18">
            <v>0.21050162062900327</v>
          </cell>
          <cell r="I18">
            <v>0.23123565126568923</v>
          </cell>
          <cell r="J18">
            <v>0.38103722452357586</v>
          </cell>
          <cell r="K18">
            <v>6.2443095249706806E-3</v>
          </cell>
          <cell r="L18">
            <v>4.9851346097439185E-10</v>
          </cell>
          <cell r="M18">
            <v>1.0125066607558652E-3</v>
          </cell>
          <cell r="N18">
            <v>0</v>
          </cell>
          <cell r="O18">
            <v>6.4544143291060335E-6</v>
          </cell>
          <cell r="P18">
            <v>1</v>
          </cell>
          <cell r="R18">
            <v>0</v>
          </cell>
          <cell r="S18">
            <v>0</v>
          </cell>
          <cell r="T18">
            <v>0</v>
          </cell>
          <cell r="U18">
            <v>4.9851346097439185E-10</v>
          </cell>
          <cell r="V18">
            <v>0</v>
          </cell>
          <cell r="W18">
            <v>0</v>
          </cell>
          <cell r="X18">
            <v>0</v>
          </cell>
          <cell r="Y18">
            <v>0</v>
          </cell>
        </row>
        <row r="19">
          <cell r="A19" t="str">
            <v>F14</v>
          </cell>
          <cell r="B19" t="str">
            <v>SS Gen Combustion Turbine</v>
          </cell>
          <cell r="C19" t="str">
            <v>SSGCT</v>
          </cell>
          <cell r="F19">
            <v>0.13637881378376485</v>
          </cell>
          <cell r="G19">
            <v>2.7195019572458904E-2</v>
          </cell>
          <cell r="H19">
            <v>0.20142883367342462</v>
          </cell>
          <cell r="I19">
            <v>0.23533739612801613</v>
          </cell>
          <cell r="J19">
            <v>0.39181069486748688</v>
          </cell>
          <cell r="K19">
            <v>6.2728773330731121E-3</v>
          </cell>
          <cell r="L19">
            <v>4.9367875355993277E-4</v>
          </cell>
          <cell r="M19">
            <v>1.0187298804298416E-3</v>
          </cell>
          <cell r="N19">
            <v>5.4212988636592055E-5</v>
          </cell>
          <cell r="O19">
            <v>9.7430191492351267E-6</v>
          </cell>
          <cell r="P19">
            <v>1</v>
          </cell>
          <cell r="R19">
            <v>5.4212988636592055E-5</v>
          </cell>
          <cell r="S19">
            <v>0</v>
          </cell>
          <cell r="T19">
            <v>0</v>
          </cell>
          <cell r="U19">
            <v>4.9367875355993277E-4</v>
          </cell>
          <cell r="V19">
            <v>0</v>
          </cell>
          <cell r="W19">
            <v>0</v>
          </cell>
          <cell r="X19">
            <v>0</v>
          </cell>
          <cell r="Y19">
            <v>0</v>
          </cell>
        </row>
        <row r="20">
          <cell r="A20" t="str">
            <v>F15</v>
          </cell>
          <cell r="B20" t="str">
            <v>SS Capacity Cholla</v>
          </cell>
          <cell r="C20" t="str">
            <v>SSCCH</v>
          </cell>
          <cell r="F20">
            <v>0.15035938900263582</v>
          </cell>
          <cell r="G20">
            <v>2.5408334643241784E-2</v>
          </cell>
          <cell r="H20">
            <v>0.19099122218695563</v>
          </cell>
          <cell r="I20">
            <v>0.2363449522260806</v>
          </cell>
          <cell r="J20">
            <v>0.39403294424575885</v>
          </cell>
          <cell r="K20">
            <v>1.3205810847786792E-3</v>
          </cell>
          <cell r="L20">
            <v>1.1056185936935087E-3</v>
          </cell>
          <cell r="M20">
            <v>3.3096985806141583E-4</v>
          </cell>
          <cell r="N20">
            <v>1.0007690910006752E-4</v>
          </cell>
          <cell r="O20">
            <v>5.911249693778098E-6</v>
          </cell>
          <cell r="P20">
            <v>1</v>
          </cell>
          <cell r="R20">
            <v>1.0007690910006752E-4</v>
          </cell>
          <cell r="S20">
            <v>0</v>
          </cell>
          <cell r="T20">
            <v>0</v>
          </cell>
          <cell r="U20">
            <v>1.1056185936935087E-3</v>
          </cell>
          <cell r="V20">
            <v>0</v>
          </cell>
          <cell r="W20">
            <v>0</v>
          </cell>
          <cell r="X20">
            <v>0</v>
          </cell>
          <cell r="Y20">
            <v>0</v>
          </cell>
        </row>
        <row r="21">
          <cell r="A21" t="str">
            <v>F16</v>
          </cell>
          <cell r="B21" t="str">
            <v>SS Generation Cholla</v>
          </cell>
          <cell r="C21" t="str">
            <v>SSGCH</v>
          </cell>
          <cell r="F21">
            <v>0.14646007155767291</v>
          </cell>
          <cell r="G21">
            <v>2.4664316400072599E-2</v>
          </cell>
          <cell r="H21">
            <v>0.18583888110400187</v>
          </cell>
          <cell r="I21">
            <v>0.23829436458139336</v>
          </cell>
          <cell r="J21">
            <v>0.40170053505966652</v>
          </cell>
          <cell r="K21">
            <v>1.2751910688107741E-3</v>
          </cell>
          <cell r="L21">
            <v>1.3098888642634776E-3</v>
          </cell>
          <cell r="M21">
            <v>3.1871113584628968E-4</v>
          </cell>
          <cell r="N21">
            <v>1.3037038047514519E-4</v>
          </cell>
          <cell r="O21">
            <v>7.6698477972538247E-6</v>
          </cell>
          <cell r="P21">
            <v>1</v>
          </cell>
          <cell r="R21">
            <v>1.3037038047514519E-4</v>
          </cell>
          <cell r="S21">
            <v>0</v>
          </cell>
          <cell r="T21">
            <v>0</v>
          </cell>
          <cell r="U21">
            <v>1.3098888642634776E-3</v>
          </cell>
          <cell r="V21">
            <v>0</v>
          </cell>
          <cell r="W21">
            <v>0</v>
          </cell>
          <cell r="X21">
            <v>0</v>
          </cell>
          <cell r="Y21">
            <v>0</v>
          </cell>
        </row>
        <row r="22">
          <cell r="A22" t="str">
            <v>F17</v>
          </cell>
          <cell r="B22" t="str">
            <v>SS Capacity Contract</v>
          </cell>
          <cell r="C22" t="str">
            <v>SSCC</v>
          </cell>
          <cell r="F22">
            <v>0</v>
          </cell>
          <cell r="G22">
            <v>0</v>
          </cell>
          <cell r="H22">
            <v>0</v>
          </cell>
          <cell r="I22">
            <v>0</v>
          </cell>
          <cell r="J22">
            <v>0</v>
          </cell>
          <cell r="K22">
            <v>0</v>
          </cell>
          <cell r="L22">
            <v>0</v>
          </cell>
          <cell r="M22">
            <v>0</v>
          </cell>
          <cell r="N22">
            <v>0</v>
          </cell>
          <cell r="O22">
            <v>0</v>
          </cell>
          <cell r="P22">
            <v>1</v>
          </cell>
          <cell r="R22">
            <v>0</v>
          </cell>
          <cell r="S22">
            <v>0</v>
          </cell>
          <cell r="T22">
            <v>0</v>
          </cell>
          <cell r="U22">
            <v>0</v>
          </cell>
          <cell r="V22">
            <v>0</v>
          </cell>
          <cell r="W22">
            <v>0</v>
          </cell>
          <cell r="X22">
            <v>0</v>
          </cell>
          <cell r="Y22">
            <v>0</v>
          </cell>
        </row>
        <row r="23">
          <cell r="A23" t="str">
            <v>F18</v>
          </cell>
          <cell r="B23" t="str">
            <v>SS Generation Contract</v>
          </cell>
          <cell r="C23" t="str">
            <v>SSGC</v>
          </cell>
          <cell r="F23">
            <v>0</v>
          </cell>
          <cell r="G23">
            <v>0</v>
          </cell>
          <cell r="H23">
            <v>0</v>
          </cell>
          <cell r="I23">
            <v>0</v>
          </cell>
          <cell r="J23">
            <v>0</v>
          </cell>
          <cell r="K23">
            <v>0</v>
          </cell>
          <cell r="L23">
            <v>0</v>
          </cell>
          <cell r="M23">
            <v>0</v>
          </cell>
          <cell r="N23">
            <v>0</v>
          </cell>
          <cell r="O23">
            <v>0</v>
          </cell>
          <cell r="P23">
            <v>1</v>
          </cell>
          <cell r="R23">
            <v>0</v>
          </cell>
          <cell r="S23">
            <v>0</v>
          </cell>
          <cell r="T23">
            <v>0</v>
          </cell>
          <cell r="U23">
            <v>0</v>
          </cell>
          <cell r="V23">
            <v>0</v>
          </cell>
          <cell r="W23">
            <v>0</v>
          </cell>
          <cell r="X23">
            <v>0</v>
          </cell>
          <cell r="Y23">
            <v>0</v>
          </cell>
        </row>
        <row r="24">
          <cell r="A24" t="str">
            <v>F20</v>
          </cell>
          <cell r="B24" t="str">
            <v>12 Weighted Distribution Peaks</v>
          </cell>
          <cell r="F24">
            <v>0.2991499143326416</v>
          </cell>
          <cell r="G24">
            <v>3.8889685435023157E-2</v>
          </cell>
          <cell r="H24">
            <v>0.29060924993164622</v>
          </cell>
          <cell r="I24">
            <v>0.36455182094817801</v>
          </cell>
          <cell r="J24">
            <v>0</v>
          </cell>
          <cell r="K24">
            <v>2.7648252822818705E-3</v>
          </cell>
          <cell r="L24">
            <v>3.1650974140124116E-3</v>
          </cell>
          <cell r="M24">
            <v>5.7912311574561011E-4</v>
          </cell>
          <cell r="N24">
            <v>2.8097779813115911E-4</v>
          </cell>
          <cell r="O24">
            <v>9.3057423397379572E-6</v>
          </cell>
          <cell r="P24">
            <v>1</v>
          </cell>
          <cell r="R24">
            <v>2.8097779813115911E-4</v>
          </cell>
          <cell r="S24">
            <v>0</v>
          </cell>
          <cell r="T24">
            <v>0</v>
          </cell>
          <cell r="U24">
            <v>3.1650974140124116E-3</v>
          </cell>
          <cell r="V24">
            <v>0</v>
          </cell>
          <cell r="W24">
            <v>0</v>
          </cell>
          <cell r="X24">
            <v>0</v>
          </cell>
          <cell r="Y24">
            <v>0</v>
          </cell>
        </row>
        <row r="25">
          <cell r="A25" t="str">
            <v>F21</v>
          </cell>
          <cell r="B25" t="str">
            <v>Transformers      - NCP</v>
          </cell>
          <cell r="F25">
            <v>0.47696705914900295</v>
          </cell>
          <cell r="G25">
            <v>5.4110053815390829E-2</v>
          </cell>
          <cell r="H25">
            <v>0.40268935089199642</v>
          </cell>
          <cell r="I25">
            <v>4.538114518194173E-2</v>
          </cell>
          <cell r="J25">
            <v>0</v>
          </cell>
          <cell r="K25">
            <v>1.4211109841076595E-2</v>
          </cell>
          <cell r="L25">
            <v>4.2712844787559231E-3</v>
          </cell>
          <cell r="M25">
            <v>1.8083601662937925E-3</v>
          </cell>
          <cell r="N25">
            <v>5.5441129222908803E-4</v>
          </cell>
          <cell r="O25">
            <v>7.2251833128176633E-6</v>
          </cell>
          <cell r="P25">
            <v>1</v>
          </cell>
          <cell r="R25">
            <v>5.5441129222908803E-4</v>
          </cell>
          <cell r="S25">
            <v>0</v>
          </cell>
          <cell r="T25">
            <v>0</v>
          </cell>
          <cell r="U25">
            <v>4.2712844787559231E-3</v>
          </cell>
          <cell r="V25">
            <v>0</v>
          </cell>
          <cell r="W25">
            <v>0</v>
          </cell>
          <cell r="X25">
            <v>0</v>
          </cell>
          <cell r="Y25">
            <v>0</v>
          </cell>
        </row>
        <row r="26">
          <cell r="A26" t="str">
            <v>F22</v>
          </cell>
          <cell r="B26" t="str">
            <v>Secondary Lines - NCP</v>
          </cell>
          <cell r="F26">
            <v>0.89811262339407449</v>
          </cell>
          <cell r="G26">
            <v>0.10188737660592551</v>
          </cell>
          <cell r="H26">
            <v>0</v>
          </cell>
          <cell r="I26">
            <v>0</v>
          </cell>
          <cell r="J26">
            <v>0</v>
          </cell>
          <cell r="K26">
            <v>0</v>
          </cell>
          <cell r="L26">
            <v>0</v>
          </cell>
          <cell r="M26">
            <v>0</v>
          </cell>
          <cell r="N26">
            <v>0</v>
          </cell>
          <cell r="O26">
            <v>0</v>
          </cell>
          <cell r="P26">
            <v>1</v>
          </cell>
          <cell r="R26">
            <v>0</v>
          </cell>
          <cell r="S26">
            <v>0</v>
          </cell>
          <cell r="T26">
            <v>0</v>
          </cell>
          <cell r="U26">
            <v>0</v>
          </cell>
          <cell r="V26">
            <v>0</v>
          </cell>
          <cell r="W26">
            <v>0</v>
          </cell>
          <cell r="X26">
            <v>0</v>
          </cell>
          <cell r="Y26">
            <v>0</v>
          </cell>
        </row>
        <row r="27">
          <cell r="A27" t="str">
            <v>F23</v>
          </cell>
          <cell r="B27" t="str">
            <v>Max NCP (sec &amp; pri) - Facilities</v>
          </cell>
          <cell r="F27">
            <v>0.35952359301940018</v>
          </cell>
          <cell r="G27">
            <v>4.115906892493227E-2</v>
          </cell>
          <cell r="H27">
            <v>0.34628181082531684</v>
          </cell>
          <cell r="I27">
            <v>0.23731761468737528</v>
          </cell>
          <cell r="J27">
            <v>0</v>
          </cell>
          <cell r="K27">
            <v>1.0711912222980388E-2</v>
          </cell>
          <cell r="L27">
            <v>3.2195672911881326E-3</v>
          </cell>
          <cell r="M27">
            <v>1.3630881462109528E-3</v>
          </cell>
          <cell r="N27">
            <v>4.1789875415790978E-4</v>
          </cell>
          <cell r="O27">
            <v>5.4461284380574596E-6</v>
          </cell>
          <cell r="P27">
            <v>1</v>
          </cell>
          <cell r="R27">
            <v>4.1789875415790978E-4</v>
          </cell>
          <cell r="S27">
            <v>0</v>
          </cell>
          <cell r="T27">
            <v>0</v>
          </cell>
          <cell r="U27">
            <v>3.2195672911881326E-3</v>
          </cell>
          <cell r="V27">
            <v>0</v>
          </cell>
          <cell r="W27">
            <v>0</v>
          </cell>
          <cell r="X27">
            <v>0</v>
          </cell>
          <cell r="Y27">
            <v>0</v>
          </cell>
        </row>
        <row r="28">
          <cell r="A28" t="str">
            <v>F24</v>
          </cell>
          <cell r="B28" t="str">
            <v>12 Dist Peaks - Distance</v>
          </cell>
          <cell r="F28">
            <v>0.27168396442251785</v>
          </cell>
          <cell r="G28">
            <v>4.190629857711349E-2</v>
          </cell>
          <cell r="H28">
            <v>0.30446015363309753</v>
          </cell>
          <cell r="I28">
            <v>0.37207396348272109</v>
          </cell>
          <cell r="J28">
            <v>0</v>
          </cell>
          <cell r="K28">
            <v>5.0807544812223595E-3</v>
          </cell>
          <cell r="L28">
            <v>2.9136112272467895E-3</v>
          </cell>
          <cell r="M28">
            <v>1.7188909289998823E-3</v>
          </cell>
          <cell r="N28">
            <v>1.5715829973774549E-4</v>
          </cell>
          <cell r="O28">
            <v>5.2049473433060739E-6</v>
          </cell>
          <cell r="P28">
            <v>1</v>
          </cell>
          <cell r="R28">
            <v>1.5715829973774549E-4</v>
          </cell>
          <cell r="S28">
            <v>0</v>
          </cell>
          <cell r="T28">
            <v>0</v>
          </cell>
          <cell r="U28">
            <v>2.9136112272467895E-3</v>
          </cell>
          <cell r="V28">
            <v>0</v>
          </cell>
          <cell r="W28">
            <v>0</v>
          </cell>
          <cell r="X28">
            <v>0</v>
          </cell>
          <cell r="Y28">
            <v>0</v>
          </cell>
        </row>
        <row r="29">
          <cell r="A29" t="str">
            <v>F25</v>
          </cell>
          <cell r="B29" t="str">
            <v>Max NCP (sec &amp; pri) x Feeder Dist Wgt. - Fac &amp; Dist.</v>
          </cell>
          <cell r="F29">
            <v>0.32560356883995795</v>
          </cell>
          <cell r="G29">
            <v>4.4227974702921509E-2</v>
          </cell>
          <cell r="H29">
            <v>0.3617739957083701</v>
          </cell>
          <cell r="I29">
            <v>0.24153864254651941</v>
          </cell>
          <cell r="J29">
            <v>0</v>
          </cell>
          <cell r="K29">
            <v>1.9629722494864582E-2</v>
          </cell>
          <cell r="L29">
            <v>2.9554843598854166E-3</v>
          </cell>
          <cell r="M29">
            <v>4.0344840105335207E-3</v>
          </cell>
          <cell r="N29">
            <v>2.3308967225002048E-4</v>
          </cell>
          <cell r="O29">
            <v>3.0376646975565094E-6</v>
          </cell>
          <cell r="P29">
            <v>1</v>
          </cell>
          <cell r="R29">
            <v>2.3308967225002048E-4</v>
          </cell>
          <cell r="S29">
            <v>0</v>
          </cell>
          <cell r="T29">
            <v>0</v>
          </cell>
          <cell r="U29">
            <v>2.9554843598854166E-3</v>
          </cell>
          <cell r="V29">
            <v>0</v>
          </cell>
          <cell r="W29">
            <v>0</v>
          </cell>
          <cell r="X29">
            <v>0</v>
          </cell>
          <cell r="Y29">
            <v>0</v>
          </cell>
        </row>
        <row r="30">
          <cell r="A30" t="str">
            <v>F26</v>
          </cell>
          <cell r="B30" t="str">
            <v xml:space="preserve">12 WDP &amp; Facilities  </v>
          </cell>
          <cell r="F30">
            <v>0.35904795662445349</v>
          </cell>
          <cell r="G30">
            <v>4.667647029203658E-2</v>
          </cell>
          <cell r="H30">
            <v>0.34879721626160393</v>
          </cell>
          <cell r="I30">
            <v>0.23731761468737528</v>
          </cell>
          <cell r="J30">
            <v>0</v>
          </cell>
          <cell r="K30">
            <v>3.3184193625510759E-3</v>
          </cell>
          <cell r="L30">
            <v>3.7988369863106398E-3</v>
          </cell>
          <cell r="M30">
            <v>6.9507949486235143E-4</v>
          </cell>
          <cell r="N30">
            <v>3.372372828549492E-4</v>
          </cell>
          <cell r="O30">
            <v>1.1169007951783325E-5</v>
          </cell>
          <cell r="P30">
            <v>1</v>
          </cell>
          <cell r="R30">
            <v>3.372372828549492E-4</v>
          </cell>
          <cell r="S30">
            <v>0</v>
          </cell>
          <cell r="T30">
            <v>0</v>
          </cell>
          <cell r="U30">
            <v>3.7988369863106398E-3</v>
          </cell>
          <cell r="V30">
            <v>0</v>
          </cell>
          <cell r="W30">
            <v>0</v>
          </cell>
          <cell r="X30">
            <v>0</v>
          </cell>
          <cell r="Y30">
            <v>0</v>
          </cell>
        </row>
        <row r="31">
          <cell r="A31" t="str">
            <v>F27</v>
          </cell>
          <cell r="B31" t="str">
            <v>12 WDP &amp; Facilities  - Composite 2</v>
          </cell>
          <cell r="F31">
            <v>0.35928577482192686</v>
          </cell>
          <cell r="G31">
            <v>4.3917769608484425E-2</v>
          </cell>
          <cell r="H31">
            <v>0.34753951354346041</v>
          </cell>
          <cell r="I31">
            <v>0.23731761468737528</v>
          </cell>
          <cell r="J31">
            <v>0</v>
          </cell>
          <cell r="K31">
            <v>7.0151657927657327E-3</v>
          </cell>
          <cell r="L31">
            <v>3.5092021387493864E-3</v>
          </cell>
          <cell r="M31">
            <v>1.0290838205366522E-3</v>
          </cell>
          <cell r="N31">
            <v>3.7756801850642952E-4</v>
          </cell>
          <cell r="O31">
            <v>8.3075681949203931E-6</v>
          </cell>
          <cell r="P31">
            <v>1</v>
          </cell>
          <cell r="R31">
            <v>3.7756801850642952E-4</v>
          </cell>
          <cell r="S31">
            <v>0</v>
          </cell>
          <cell r="T31">
            <v>0</v>
          </cell>
          <cell r="U31">
            <v>3.5092021387493864E-3</v>
          </cell>
          <cell r="V31">
            <v>0</v>
          </cell>
          <cell r="W31">
            <v>0</v>
          </cell>
          <cell r="X31">
            <v>0</v>
          </cell>
          <cell r="Y31">
            <v>0</v>
          </cell>
        </row>
        <row r="32">
          <cell r="A32" t="str">
            <v>F30</v>
          </cell>
          <cell r="B32" t="str">
            <v>MWH @ Input</v>
          </cell>
          <cell r="F32">
            <v>0.1293678573636661</v>
          </cell>
          <cell r="G32">
            <v>2.2488549018998178E-2</v>
          </cell>
          <cell r="H32">
            <v>0.17080938242402338</v>
          </cell>
          <cell r="I32">
            <v>0.24423792164933064</v>
          </cell>
          <cell r="J32">
            <v>0.42846956461167757</v>
          </cell>
          <cell r="K32">
            <v>2.0149781283860472E-3</v>
          </cell>
          <cell r="L32">
            <v>1.9532068220781658E-3</v>
          </cell>
          <cell r="M32">
            <v>4.2168388893691356E-4</v>
          </cell>
          <cell r="N32">
            <v>2.228986685620525E-4</v>
          </cell>
          <cell r="O32">
            <v>1.3957424341142882E-5</v>
          </cell>
          <cell r="P32">
            <v>1</v>
          </cell>
          <cell r="R32">
            <v>2.228986685620525E-4</v>
          </cell>
          <cell r="S32">
            <v>0</v>
          </cell>
          <cell r="T32">
            <v>0</v>
          </cell>
          <cell r="U32">
            <v>1.9532068220781658E-3</v>
          </cell>
          <cell r="V32">
            <v>0</v>
          </cell>
          <cell r="W32">
            <v>0</v>
          </cell>
          <cell r="X32">
            <v>0</v>
          </cell>
          <cell r="Y32">
            <v>0</v>
          </cell>
        </row>
        <row r="33">
          <cell r="A33" t="str">
            <v>F33</v>
          </cell>
          <cell r="B33" t="str">
            <v>SS Energy Combustion Turbine</v>
          </cell>
          <cell r="C33" t="str">
            <v>SSECT</v>
          </cell>
          <cell r="F33">
            <v>0.12147230366310764</v>
          </cell>
          <cell r="G33">
            <v>2.2936332312299593E-2</v>
          </cell>
          <cell r="H33">
            <v>0.17421047280668861</v>
          </cell>
          <cell r="I33">
            <v>0.24764263071499681</v>
          </cell>
          <cell r="J33">
            <v>0.42413110589921987</v>
          </cell>
          <cell r="K33">
            <v>6.3585807573804075E-3</v>
          </cell>
          <cell r="L33">
            <v>1.9747135186993481E-3</v>
          </cell>
          <cell r="M33">
            <v>1.0373995394517704E-3</v>
          </cell>
          <cell r="N33">
            <v>2.1685195454636822E-4</v>
          </cell>
          <cell r="O33">
            <v>1.9608833609622407E-5</v>
          </cell>
          <cell r="P33">
            <v>1</v>
          </cell>
          <cell r="R33">
            <v>2.1685195454636822E-4</v>
          </cell>
          <cell r="S33">
            <v>0</v>
          </cell>
          <cell r="T33">
            <v>0</v>
          </cell>
          <cell r="U33">
            <v>1.9747135186993481E-3</v>
          </cell>
          <cell r="V33">
            <v>0</v>
          </cell>
          <cell r="W33">
            <v>0</v>
          </cell>
          <cell r="X33">
            <v>0</v>
          </cell>
          <cell r="Y33">
            <v>0</v>
          </cell>
        </row>
        <row r="34">
          <cell r="A34" t="str">
            <v>F35</v>
          </cell>
          <cell r="B34" t="str">
            <v>SS Energy Cholla</v>
          </cell>
          <cell r="C34" t="str">
            <v>SSECH</v>
          </cell>
          <cell r="F34">
            <v>0.13476211922278417</v>
          </cell>
          <cell r="G34">
            <v>2.243226167056505E-2</v>
          </cell>
          <cell r="H34">
            <v>0.17038185785514054</v>
          </cell>
          <cell r="I34">
            <v>0.24414260164733165</v>
          </cell>
          <cell r="J34">
            <v>0.4247033075013894</v>
          </cell>
          <cell r="K34">
            <v>1.1390210209070591E-3</v>
          </cell>
          <cell r="L34">
            <v>1.922699675973384E-3</v>
          </cell>
          <cell r="M34">
            <v>2.81934969200911E-4</v>
          </cell>
          <cell r="N34">
            <v>2.2125079460037824E-4</v>
          </cell>
          <cell r="O34">
            <v>1.2945642107681007E-5</v>
          </cell>
          <cell r="P34">
            <v>1</v>
          </cell>
          <cell r="R34">
            <v>2.2125079460037824E-4</v>
          </cell>
          <cell r="S34">
            <v>0</v>
          </cell>
          <cell r="T34">
            <v>0</v>
          </cell>
          <cell r="U34">
            <v>1.922699675973384E-3</v>
          </cell>
          <cell r="V34">
            <v>0</v>
          </cell>
          <cell r="W34">
            <v>0</v>
          </cell>
          <cell r="X34">
            <v>0</v>
          </cell>
          <cell r="Y34">
            <v>0</v>
          </cell>
        </row>
        <row r="35">
          <cell r="A35" t="str">
            <v>F37</v>
          </cell>
          <cell r="B35" t="str">
            <v>SSystem Energy Purchase</v>
          </cell>
          <cell r="C35" t="str">
            <v>SSEC</v>
          </cell>
          <cell r="F35">
            <v>0</v>
          </cell>
          <cell r="G35">
            <v>0</v>
          </cell>
          <cell r="H35">
            <v>0</v>
          </cell>
          <cell r="I35">
            <v>0</v>
          </cell>
          <cell r="J35">
            <v>0</v>
          </cell>
          <cell r="K35">
            <v>0</v>
          </cell>
          <cell r="L35">
            <v>0</v>
          </cell>
          <cell r="M35">
            <v>0</v>
          </cell>
          <cell r="N35">
            <v>0</v>
          </cell>
          <cell r="O35">
            <v>0</v>
          </cell>
          <cell r="P35">
            <v>1</v>
          </cell>
          <cell r="R35">
            <v>0</v>
          </cell>
          <cell r="S35">
            <v>0</v>
          </cell>
          <cell r="T35">
            <v>0</v>
          </cell>
          <cell r="U35">
            <v>0</v>
          </cell>
          <cell r="V35">
            <v>0</v>
          </cell>
          <cell r="W35">
            <v>0</v>
          </cell>
          <cell r="X35">
            <v>0</v>
          </cell>
          <cell r="Y35">
            <v>0</v>
          </cell>
        </row>
        <row r="36">
          <cell r="A36" t="str">
            <v>F40</v>
          </cell>
          <cell r="B36" t="str">
            <v>Average Customers</v>
          </cell>
          <cell r="F36">
            <v>0.78294857882466329</v>
          </cell>
          <cell r="G36">
            <v>0.14197346798440139</v>
          </cell>
          <cell r="H36">
            <v>4.3433610798457999E-2</v>
          </cell>
          <cell r="I36">
            <v>5.660824082312655E-4</v>
          </cell>
          <cell r="J36">
            <v>1.910528127780521E-4</v>
          </cell>
          <cell r="K36">
            <v>4.1819337908084739E-3</v>
          </cell>
          <cell r="L36">
            <v>2.4327391493738634E-2</v>
          </cell>
          <cell r="M36">
            <v>2.2087204388953295E-4</v>
          </cell>
          <cell r="N36">
            <v>2.0579454215907465E-3</v>
          </cell>
          <cell r="O36">
            <v>9.9064421440471455E-5</v>
          </cell>
          <cell r="P36">
            <v>1</v>
          </cell>
          <cell r="R36">
            <v>2.0579454215907465E-3</v>
          </cell>
          <cell r="S36">
            <v>0</v>
          </cell>
          <cell r="T36">
            <v>0</v>
          </cell>
          <cell r="U36">
            <v>2.4327391493738634E-2</v>
          </cell>
          <cell r="V36">
            <v>0</v>
          </cell>
          <cell r="W36">
            <v>0</v>
          </cell>
          <cell r="X36">
            <v>0</v>
          </cell>
          <cell r="Y36">
            <v>0</v>
          </cell>
        </row>
        <row r="37">
          <cell r="A37" t="str">
            <v>F41</v>
          </cell>
          <cell r="B37" t="str">
            <v>Weighted Customers Acct 902</v>
          </cell>
          <cell r="F37">
            <v>0.71838003661607253</v>
          </cell>
          <cell r="G37">
            <v>0.20544752962174839</v>
          </cell>
          <cell r="H37">
            <v>6.2852081926153228E-2</v>
          </cell>
          <cell r="I37">
            <v>3.5148312502757718E-3</v>
          </cell>
          <cell r="J37">
            <v>1.8242508122425368E-3</v>
          </cell>
          <cell r="K37">
            <v>6.9962659943951181E-3</v>
          </cell>
          <cell r="L37">
            <v>5.2233741399101063E-4</v>
          </cell>
          <cell r="M37">
            <v>4.1635285289583093E-4</v>
          </cell>
          <cell r="N37">
            <v>4.4186483780022959E-5</v>
          </cell>
          <cell r="O37">
            <v>2.1270284455713062E-6</v>
          </cell>
          <cell r="P37">
            <v>1</v>
          </cell>
          <cell r="R37">
            <v>4.4186483780022959E-5</v>
          </cell>
          <cell r="S37">
            <v>0</v>
          </cell>
          <cell r="T37">
            <v>0</v>
          </cell>
          <cell r="U37">
            <v>5.2233741399101063E-4</v>
          </cell>
          <cell r="V37">
            <v>0</v>
          </cell>
          <cell r="W37">
            <v>0</v>
          </cell>
          <cell r="X37">
            <v>0</v>
          </cell>
          <cell r="Y37">
            <v>0</v>
          </cell>
        </row>
        <row r="38">
          <cell r="A38" t="str">
            <v>F42</v>
          </cell>
          <cell r="B38" t="str">
            <v>Weighted Customers Acct 903</v>
          </cell>
          <cell r="F38">
            <v>0.78654218542922494</v>
          </cell>
          <cell r="G38">
            <v>0.13475933422546368</v>
          </cell>
          <cell r="H38">
            <v>4.4072082656981169E-2</v>
          </cell>
          <cell r="I38">
            <v>4.1977033713737726E-3</v>
          </cell>
          <cell r="J38">
            <v>1.4167248878386484E-3</v>
          </cell>
          <cell r="K38">
            <v>4.3048051324217334E-3</v>
          </cell>
          <cell r="L38">
            <v>2.2486056475586529E-2</v>
          </cell>
          <cell r="M38">
            <v>2.2736158813272935E-4</v>
          </cell>
          <cell r="N38">
            <v>1.9021799762409582E-3</v>
          </cell>
          <cell r="O38">
            <v>9.1566256735954447E-5</v>
          </cell>
          <cell r="P38">
            <v>1</v>
          </cell>
          <cell r="R38">
            <v>1.9021799762409582E-3</v>
          </cell>
          <cell r="S38">
            <v>0</v>
          </cell>
          <cell r="T38">
            <v>0</v>
          </cell>
          <cell r="U38">
            <v>2.2486056475586529E-2</v>
          </cell>
          <cell r="V38">
            <v>0</v>
          </cell>
          <cell r="W38">
            <v>0</v>
          </cell>
          <cell r="X38">
            <v>0</v>
          </cell>
          <cell r="Y38">
            <v>0</v>
          </cell>
        </row>
        <row r="39">
          <cell r="A39" t="str">
            <v>F43</v>
          </cell>
          <cell r="B39" t="str">
            <v>Residential Split</v>
          </cell>
          <cell r="F39">
            <v>1</v>
          </cell>
          <cell r="G39">
            <v>0</v>
          </cell>
          <cell r="H39">
            <v>0</v>
          </cell>
          <cell r="I39">
            <v>0</v>
          </cell>
          <cell r="J39">
            <v>0</v>
          </cell>
          <cell r="K39">
            <v>0</v>
          </cell>
          <cell r="L39">
            <v>0</v>
          </cell>
          <cell r="M39">
            <v>0</v>
          </cell>
          <cell r="N39">
            <v>0</v>
          </cell>
          <cell r="O39">
            <v>0</v>
          </cell>
          <cell r="P39">
            <v>1</v>
          </cell>
          <cell r="R39">
            <v>0</v>
          </cell>
          <cell r="S39">
            <v>0</v>
          </cell>
          <cell r="T39">
            <v>0</v>
          </cell>
          <cell r="U39">
            <v>0</v>
          </cell>
          <cell r="V39">
            <v>0</v>
          </cell>
          <cell r="W39">
            <v>0</v>
          </cell>
          <cell r="X39">
            <v>0</v>
          </cell>
          <cell r="Y39">
            <v>0</v>
          </cell>
        </row>
        <row r="40">
          <cell r="A40" t="str">
            <v>F44</v>
          </cell>
          <cell r="B40" t="str">
            <v>Commercial Split</v>
          </cell>
          <cell r="F40">
            <v>0</v>
          </cell>
          <cell r="G40">
            <v>0.77453592895344492</v>
          </cell>
          <cell r="H40">
            <v>0.22546407104655503</v>
          </cell>
          <cell r="I40">
            <v>0</v>
          </cell>
          <cell r="J40">
            <v>0</v>
          </cell>
          <cell r="K40">
            <v>0</v>
          </cell>
          <cell r="L40">
            <v>0</v>
          </cell>
          <cell r="M40">
            <v>0</v>
          </cell>
          <cell r="N40">
            <v>0</v>
          </cell>
          <cell r="O40">
            <v>0</v>
          </cell>
          <cell r="P40">
            <v>1</v>
          </cell>
          <cell r="R40">
            <v>0</v>
          </cell>
          <cell r="S40">
            <v>0</v>
          </cell>
          <cell r="T40">
            <v>0</v>
          </cell>
          <cell r="U40">
            <v>0</v>
          </cell>
          <cell r="V40">
            <v>0</v>
          </cell>
          <cell r="W40">
            <v>0</v>
          </cell>
          <cell r="X40">
            <v>0</v>
          </cell>
          <cell r="Y40">
            <v>0</v>
          </cell>
        </row>
        <row r="41">
          <cell r="A41" t="str">
            <v>F45</v>
          </cell>
          <cell r="B41" t="str">
            <v>Industrial / Irrigation Split</v>
          </cell>
          <cell r="F41">
            <v>0</v>
          </cell>
          <cell r="G41">
            <v>0.48111130290670967</v>
          </cell>
          <cell r="H41">
            <v>0.24984486674944467</v>
          </cell>
          <cell r="I41">
            <v>2.9516030853172372E-2</v>
          </cell>
          <cell r="J41">
            <v>9.9616604129456766E-3</v>
          </cell>
          <cell r="K41">
            <v>0.21804967792781091</v>
          </cell>
          <cell r="L41">
            <v>0</v>
          </cell>
          <cell r="M41">
            <v>1.1516461149916776E-2</v>
          </cell>
          <cell r="N41">
            <v>0</v>
          </cell>
          <cell r="O41">
            <v>0</v>
          </cell>
          <cell r="P41">
            <v>1</v>
          </cell>
          <cell r="R41">
            <v>0</v>
          </cell>
          <cell r="S41">
            <v>0</v>
          </cell>
          <cell r="T41">
            <v>0</v>
          </cell>
          <cell r="U41">
            <v>0</v>
          </cell>
          <cell r="V41">
            <v>0</v>
          </cell>
          <cell r="W41">
            <v>0</v>
          </cell>
          <cell r="X41">
            <v>0</v>
          </cell>
          <cell r="Y41">
            <v>0</v>
          </cell>
        </row>
        <row r="42">
          <cell r="A42" t="str">
            <v>F46</v>
          </cell>
          <cell r="B42" t="str">
            <v>Lighting / OSPA  Split</v>
          </cell>
          <cell r="F42">
            <v>0</v>
          </cell>
          <cell r="G42">
            <v>0</v>
          </cell>
          <cell r="H42">
            <v>0</v>
          </cell>
          <cell r="I42">
            <v>0</v>
          </cell>
          <cell r="J42">
            <v>0</v>
          </cell>
          <cell r="K42">
            <v>0</v>
          </cell>
          <cell r="L42">
            <v>0.91855546154873757</v>
          </cell>
          <cell r="M42">
            <v>0</v>
          </cell>
          <cell r="N42">
            <v>7.7704056641581698E-2</v>
          </cell>
          <cell r="O42">
            <v>3.740481809680723E-3</v>
          </cell>
          <cell r="P42">
            <v>1</v>
          </cell>
          <cell r="R42">
            <v>7.7704056641581698E-2</v>
          </cell>
          <cell r="S42">
            <v>0</v>
          </cell>
          <cell r="T42">
            <v>0</v>
          </cell>
          <cell r="U42">
            <v>0.91855546154873757</v>
          </cell>
          <cell r="V42">
            <v>0</v>
          </cell>
          <cell r="W42">
            <v>0</v>
          </cell>
          <cell r="X42">
            <v>0</v>
          </cell>
          <cell r="Y42">
            <v>0</v>
          </cell>
        </row>
        <row r="43">
          <cell r="A43" t="str">
            <v>F47</v>
          </cell>
          <cell r="B43" t="str">
            <v>Wtd Customers Acct 902 - irrigation</v>
          </cell>
          <cell r="F43">
            <v>0.72016361234431292</v>
          </cell>
          <cell r="G43">
            <v>0.20595760953569811</v>
          </cell>
          <cell r="H43">
            <v>6.3008129480482442E-2</v>
          </cell>
          <cell r="I43">
            <v>3.5235577841259925E-3</v>
          </cell>
          <cell r="J43">
            <v>1.8287800158744546E-3</v>
          </cell>
          <cell r="K43">
            <v>4.5303817238116495E-3</v>
          </cell>
          <cell r="L43">
            <v>5.2363426006977239E-4</v>
          </cell>
          <cell r="M43">
            <v>4.1786635738595777E-4</v>
          </cell>
          <cell r="N43">
            <v>4.4296188860856733E-5</v>
          </cell>
          <cell r="O43">
            <v>2.1323093778292071E-6</v>
          </cell>
          <cell r="P43">
            <v>1</v>
          </cell>
          <cell r="R43">
            <v>4.4296188860856733E-5</v>
          </cell>
          <cell r="S43">
            <v>0</v>
          </cell>
          <cell r="T43">
            <v>0</v>
          </cell>
          <cell r="U43">
            <v>5.2363426006977239E-4</v>
          </cell>
          <cell r="V43">
            <v>0</v>
          </cell>
          <cell r="W43">
            <v>0</v>
          </cell>
          <cell r="X43">
            <v>0</v>
          </cell>
          <cell r="Y43">
            <v>0</v>
          </cell>
        </row>
        <row r="44">
          <cell r="A44" t="str">
            <v>F48</v>
          </cell>
          <cell r="B44" t="str">
            <v>Wtd Customers Acct 903 - irrigation</v>
          </cell>
          <cell r="F44">
            <v>0.78774262790227745</v>
          </cell>
          <cell r="G44">
            <v>0.13496500765460881</v>
          </cell>
          <cell r="H44">
            <v>4.4139346690465209E-2</v>
          </cell>
          <cell r="I44">
            <v>4.2041100225485252E-3</v>
          </cell>
          <cell r="J44">
            <v>1.4188871326101275E-3</v>
          </cell>
          <cell r="K44">
            <v>2.7848857866028744E-3</v>
          </cell>
          <cell r="L44">
            <v>2.2520375317912858E-2</v>
          </cell>
          <cell r="M44">
            <v>2.2797034926349662E-4</v>
          </cell>
          <cell r="N44">
            <v>1.9050831360169639E-3</v>
          </cell>
          <cell r="O44">
            <v>9.1706007693653283E-5</v>
          </cell>
          <cell r="P44">
            <v>1</v>
          </cell>
          <cell r="R44">
            <v>1.9050831360169639E-3</v>
          </cell>
          <cell r="S44">
            <v>0</v>
          </cell>
          <cell r="T44">
            <v>0</v>
          </cell>
          <cell r="U44">
            <v>2.2520375317912858E-2</v>
          </cell>
          <cell r="V44">
            <v>0</v>
          </cell>
          <cell r="W44">
            <v>0</v>
          </cell>
          <cell r="X44">
            <v>0</v>
          </cell>
          <cell r="Y44">
            <v>0</v>
          </cell>
        </row>
        <row r="45">
          <cell r="A45" t="str">
            <v>F50</v>
          </cell>
          <cell r="B45" t="str">
            <v>Customer Advances</v>
          </cell>
          <cell r="F45">
            <v>2.9925853026538076E-2</v>
          </cell>
          <cell r="G45">
            <v>1.7151697302240951E-2</v>
          </cell>
          <cell r="H45">
            <v>0.18960833374802827</v>
          </cell>
          <cell r="I45">
            <v>0.72774563115564639</v>
          </cell>
          <cell r="J45">
            <v>1.6773771746032194E-2</v>
          </cell>
          <cell r="K45">
            <v>8.5718330017953894E-3</v>
          </cell>
          <cell r="L45">
            <v>6.9885317205666082E-3</v>
          </cell>
          <cell r="M45">
            <v>1.6340591561510075E-3</v>
          </cell>
          <cell r="N45">
            <v>1.5807955408015119E-3</v>
          </cell>
          <cell r="O45">
            <v>1.9493602199644007E-5</v>
          </cell>
          <cell r="P45">
            <v>1</v>
          </cell>
          <cell r="R45">
            <v>1.5807955408015119E-3</v>
          </cell>
          <cell r="S45">
            <v>0</v>
          </cell>
          <cell r="T45">
            <v>0</v>
          </cell>
          <cell r="U45">
            <v>6.9885317205666082E-3</v>
          </cell>
          <cell r="V45">
            <v>0</v>
          </cell>
          <cell r="W45">
            <v>0</v>
          </cell>
          <cell r="X45">
            <v>0</v>
          </cell>
          <cell r="Y45">
            <v>0</v>
          </cell>
        </row>
        <row r="46">
          <cell r="A46" t="str">
            <v>F51</v>
          </cell>
          <cell r="B46" t="str">
            <v>Security Deposits</v>
          </cell>
          <cell r="F46">
            <v>0.60546867333539756</v>
          </cell>
          <cell r="G46">
            <v>4.8736394935561117E-2</v>
          </cell>
          <cell r="H46">
            <v>0.30671659673056489</v>
          </cell>
          <cell r="I46">
            <v>3.3864709101763993E-2</v>
          </cell>
          <cell r="J46">
            <v>0</v>
          </cell>
          <cell r="K46">
            <v>2.4274839206128098E-3</v>
          </cell>
          <cell r="L46">
            <v>2.3012609139607802E-3</v>
          </cell>
          <cell r="M46">
            <v>0</v>
          </cell>
          <cell r="N46">
            <v>4.8488106213889353E-4</v>
          </cell>
          <cell r="O46">
            <v>0</v>
          </cell>
          <cell r="P46">
            <v>1</v>
          </cell>
          <cell r="R46">
            <v>4.8488106213889353E-4</v>
          </cell>
          <cell r="S46">
            <v>0</v>
          </cell>
          <cell r="T46">
            <v>0</v>
          </cell>
          <cell r="U46">
            <v>2.3012609139607802E-3</v>
          </cell>
          <cell r="V46">
            <v>0</v>
          </cell>
          <cell r="W46">
            <v>0</v>
          </cell>
          <cell r="X46">
            <v>0</v>
          </cell>
          <cell r="Y46">
            <v>0</v>
          </cell>
        </row>
        <row r="47">
          <cell r="A47" t="str">
            <v>F60</v>
          </cell>
          <cell r="B47" t="str">
            <v>Meters</v>
          </cell>
          <cell r="F47">
            <v>0.43882459760597325</v>
          </cell>
          <cell r="G47">
            <v>0.10611722466064373</v>
          </cell>
          <cell r="H47">
            <v>0.13711762692082805</v>
          </cell>
          <cell r="I47">
            <v>1.9201870945668477E-2</v>
          </cell>
          <cell r="J47">
            <v>0.2921707064255511</v>
          </cell>
          <cell r="K47">
            <v>6.1261202743662594E-3</v>
          </cell>
          <cell r="L47">
            <v>0</v>
          </cell>
          <cell r="M47">
            <v>4.4185316696925041E-4</v>
          </cell>
          <cell r="N47">
            <v>0</v>
          </cell>
          <cell r="O47">
            <v>0</v>
          </cell>
          <cell r="P47">
            <v>1</v>
          </cell>
          <cell r="R47">
            <v>0</v>
          </cell>
          <cell r="S47">
            <v>0</v>
          </cell>
          <cell r="T47">
            <v>0</v>
          </cell>
          <cell r="U47">
            <v>0</v>
          </cell>
          <cell r="V47">
            <v>0</v>
          </cell>
          <cell r="W47">
            <v>0</v>
          </cell>
          <cell r="X47">
            <v>0</v>
          </cell>
          <cell r="Y47">
            <v>0</v>
          </cell>
        </row>
        <row r="48">
          <cell r="A48" t="str">
            <v>F70</v>
          </cell>
          <cell r="B48" t="str">
            <v>Services</v>
          </cell>
          <cell r="F48">
            <v>0.69438815520581876</v>
          </cell>
          <cell r="G48">
            <v>0.17349906313648156</v>
          </cell>
          <cell r="H48">
            <v>0.10561627595941649</v>
          </cell>
          <cell r="I48">
            <v>2.504423838883349E-3</v>
          </cell>
          <cell r="J48">
            <v>0</v>
          </cell>
          <cell r="K48">
            <v>0</v>
          </cell>
          <cell r="L48">
            <v>2.2083292338391694E-2</v>
          </cell>
          <cell r="M48">
            <v>0</v>
          </cell>
          <cell r="N48">
            <v>1.8188633741966012E-3</v>
          </cell>
          <cell r="O48">
            <v>8.9926146811368163E-5</v>
          </cell>
          <cell r="P48">
            <v>1</v>
          </cell>
          <cell r="R48">
            <v>1.8188633741966012E-3</v>
          </cell>
          <cell r="U48">
            <v>2.2083292338391694E-2</v>
          </cell>
          <cell r="V48">
            <v>0</v>
          </cell>
          <cell r="W48">
            <v>0</v>
          </cell>
          <cell r="X48">
            <v>0</v>
          </cell>
          <cell r="Y48">
            <v>0</v>
          </cell>
        </row>
        <row r="49">
          <cell r="A49" t="str">
            <v>F80</v>
          </cell>
          <cell r="B49" t="str">
            <v>Uncollectables</v>
          </cell>
          <cell r="F49">
            <v>0.87700847975718921</v>
          </cell>
          <cell r="G49">
            <v>1.7765624487311039E-2</v>
          </cell>
          <cell r="H49">
            <v>9.6806624131417551E-2</v>
          </cell>
          <cell r="I49">
            <v>1.2961847152623213E-2</v>
          </cell>
          <cell r="J49">
            <v>-3.2419917118296213E-3</v>
          </cell>
          <cell r="K49">
            <v>-1.0923481366602993E-3</v>
          </cell>
          <cell r="L49">
            <v>0</v>
          </cell>
          <cell r="M49">
            <v>-2.0823568005120838E-4</v>
          </cell>
          <cell r="N49">
            <v>0</v>
          </cell>
          <cell r="O49">
            <v>0</v>
          </cell>
          <cell r="P49">
            <v>1</v>
          </cell>
          <cell r="R49">
            <v>0</v>
          </cell>
          <cell r="U49">
            <v>0</v>
          </cell>
          <cell r="V49">
            <v>0</v>
          </cell>
          <cell r="W49">
            <v>0</v>
          </cell>
          <cell r="X49">
            <v>0</v>
          </cell>
          <cell r="Y49">
            <v>0</v>
          </cell>
        </row>
        <row r="50">
          <cell r="A50" t="str">
            <v>F90</v>
          </cell>
          <cell r="B50" t="str">
            <v>Account 908</v>
          </cell>
          <cell r="F50">
            <v>0.74512828359081196</v>
          </cell>
          <cell r="G50">
            <v>0.13511310966797718</v>
          </cell>
          <cell r="H50">
            <v>5.1611518465098288E-2</v>
          </cell>
          <cell r="I50">
            <v>1.4559287949303326E-2</v>
          </cell>
          <cell r="J50">
            <v>2.4262065745997617E-2</v>
          </cell>
          <cell r="K50">
            <v>4.0650554439676688E-3</v>
          </cell>
          <cell r="L50">
            <v>2.2985499794371058E-2</v>
          </cell>
          <cell r="M50">
            <v>2.3507691399361687E-4</v>
          </cell>
          <cell r="N50">
            <v>1.9462318443561554E-3</v>
          </cell>
          <cell r="O50">
            <v>9.3870584122906153E-5</v>
          </cell>
          <cell r="P50">
            <v>1</v>
          </cell>
          <cell r="R50">
            <v>1.9462318443561554E-3</v>
          </cell>
          <cell r="U50">
            <v>2.2985499794371058E-2</v>
          </cell>
          <cell r="V50">
            <v>0</v>
          </cell>
          <cell r="W50">
            <v>0</v>
          </cell>
          <cell r="X50">
            <v>0</v>
          </cell>
          <cell r="Y50">
            <v>0</v>
          </cell>
        </row>
        <row r="51">
          <cell r="A51" t="str">
            <v>F101</v>
          </cell>
          <cell r="B51" t="str">
            <v>Rate Base</v>
          </cell>
          <cell r="F51">
            <v>0.19102144183955383</v>
          </cell>
          <cell r="G51">
            <v>3.1952704538869919E-2</v>
          </cell>
          <cell r="H51">
            <v>0.20885622491225805</v>
          </cell>
          <cell r="I51">
            <v>0.22320971805802489</v>
          </cell>
          <cell r="J51">
            <v>0.33634563524055083</v>
          </cell>
          <cell r="K51">
            <v>2.6487386255184108E-3</v>
          </cell>
          <cell r="L51">
            <v>4.4167300870392966E-3</v>
          </cell>
          <cell r="M51">
            <v>5.2541140661152769E-4</v>
          </cell>
          <cell r="N51">
            <v>1.0137347848826646E-3</v>
          </cell>
          <cell r="O51">
            <v>9.6605066907189713E-6</v>
          </cell>
          <cell r="P51">
            <v>1</v>
          </cell>
          <cell r="R51">
            <v>8.3333333333333329E-2</v>
          </cell>
          <cell r="S51">
            <v>8.3333333333333329E-2</v>
          </cell>
          <cell r="T51">
            <v>8.3333333333333329E-2</v>
          </cell>
          <cell r="U51">
            <v>8.3333333333333329E-2</v>
          </cell>
          <cell r="V51">
            <v>8.3333333333333329E-2</v>
          </cell>
          <cell r="W51">
            <v>8.3333333333333329E-2</v>
          </cell>
          <cell r="X51">
            <v>0.2455832699129607</v>
          </cell>
          <cell r="Y51">
            <v>0.24898626521511733</v>
          </cell>
        </row>
        <row r="52">
          <cell r="A52" t="str">
            <v>F101G</v>
          </cell>
          <cell r="B52" t="str">
            <v>Generation Rate Base</v>
          </cell>
          <cell r="F52">
            <v>0.13597578088240175</v>
          </cell>
          <cell r="G52">
            <v>2.488331223769482E-2</v>
          </cell>
          <cell r="H52">
            <v>0.18865597477429902</v>
          </cell>
          <cell r="I52">
            <v>0.23935304135812385</v>
          </cell>
          <cell r="J52">
            <v>0.40727179858443513</v>
          </cell>
          <cell r="K52">
            <v>2.2136476663586241E-3</v>
          </cell>
          <cell r="L52">
            <v>1.0528988311933397E-3</v>
          </cell>
          <cell r="M52">
            <v>4.7613533715025935E-4</v>
          </cell>
          <cell r="N52">
            <v>1.0905105873622344E-4</v>
          </cell>
          <cell r="O52">
            <v>8.3592696074004485E-6</v>
          </cell>
          <cell r="P52">
            <v>1</v>
          </cell>
          <cell r="R52">
            <v>7.1428571428571425E-2</v>
          </cell>
          <cell r="S52">
            <v>7.1428571428571425E-2</v>
          </cell>
          <cell r="T52">
            <v>7.1428571428571425E-2</v>
          </cell>
          <cell r="U52">
            <v>7.1428571428571425E-2</v>
          </cell>
          <cell r="V52">
            <v>7.1428571428571425E-2</v>
          </cell>
          <cell r="W52">
            <v>7.1428571428571425E-2</v>
          </cell>
          <cell r="X52">
            <v>0.21323281545452094</v>
          </cell>
          <cell r="Y52">
            <v>0.21417666322697804</v>
          </cell>
        </row>
        <row r="53">
          <cell r="A53" t="str">
            <v>F101T</v>
          </cell>
          <cell r="B53" t="str">
            <v>Transmission Rate Base</v>
          </cell>
          <cell r="F53">
            <v>0.13621129656431721</v>
          </cell>
          <cell r="G53">
            <v>2.5117802610724552E-2</v>
          </cell>
          <cell r="H53">
            <v>0.19017487262301586</v>
          </cell>
          <cell r="I53">
            <v>0.23727512217127686</v>
          </cell>
          <cell r="J53">
            <v>0.4074816142030494</v>
          </cell>
          <cell r="K53">
            <v>2.2316977350348363E-3</v>
          </cell>
          <cell r="L53">
            <v>9.2911713559814949E-4</v>
          </cell>
          <cell r="M53">
            <v>4.818261728439698E-4</v>
          </cell>
          <cell r="N53">
            <v>8.8783646565061833E-5</v>
          </cell>
          <cell r="O53">
            <v>7.8671375740338091E-6</v>
          </cell>
          <cell r="P53">
            <v>1</v>
          </cell>
          <cell r="R53">
            <v>0.14285714285714285</v>
          </cell>
          <cell r="S53">
            <v>0.14285714285714285</v>
          </cell>
          <cell r="T53">
            <v>0.14285714285714285</v>
          </cell>
          <cell r="U53">
            <v>0.14285714285714285</v>
          </cell>
          <cell r="V53">
            <v>0.14285714285714285</v>
          </cell>
          <cell r="W53">
            <v>0.14285714285714285</v>
          </cell>
          <cell r="X53">
            <v>0.42764231143583042</v>
          </cell>
          <cell r="Y53">
            <v>0.42848264492486349</v>
          </cell>
        </row>
        <row r="54">
          <cell r="A54" t="str">
            <v>F101D</v>
          </cell>
          <cell r="B54" t="str">
            <v>Distribution Rate Base</v>
          </cell>
          <cell r="F54">
            <v>0.44670328436569895</v>
          </cell>
          <cell r="G54">
            <v>6.4391262514519668E-2</v>
          </cell>
          <cell r="H54">
            <v>0.30263023740109929</v>
          </cell>
          <cell r="I54">
            <v>0.15100183921238267</v>
          </cell>
          <cell r="J54">
            <v>4.2399848954134765E-3</v>
          </cell>
          <cell r="K54">
            <v>4.6645244225237657E-3</v>
          </cell>
          <cell r="L54">
            <v>2.0312485200507543E-2</v>
          </cell>
          <cell r="M54">
            <v>7.5114505002238624E-4</v>
          </cell>
          <cell r="N54">
            <v>5.2891756900357578E-3</v>
          </cell>
          <cell r="O54">
            <v>1.6061247797069218E-5</v>
          </cell>
          <cell r="P54">
            <v>1</v>
          </cell>
          <cell r="R54">
            <v>0.14285714285714285</v>
          </cell>
          <cell r="S54">
            <v>0.14285714285714285</v>
          </cell>
          <cell r="T54">
            <v>0.14285714285714285</v>
          </cell>
          <cell r="U54">
            <v>0.14285714285714285</v>
          </cell>
          <cell r="V54">
            <v>0.14285714285714285</v>
          </cell>
          <cell r="W54">
            <v>0.14285714285714285</v>
          </cell>
          <cell r="X54">
            <v>0.408258943370921</v>
          </cell>
          <cell r="Y54">
            <v>0.42328225288139276</v>
          </cell>
        </row>
        <row r="55">
          <cell r="A55" t="str">
            <v>F101R</v>
          </cell>
          <cell r="B55" t="str">
            <v>Retail Rate Base</v>
          </cell>
          <cell r="F55">
            <v>0.71997126830425762</v>
          </cell>
          <cell r="G55">
            <v>0.12471088301704786</v>
          </cell>
          <cell r="H55">
            <v>7.9887491912985178E-2</v>
          </cell>
          <cell r="I55">
            <v>3.0670179374956634E-2</v>
          </cell>
          <cell r="J55">
            <v>1.877795600526401E-2</v>
          </cell>
          <cell r="K55">
            <v>4.0045599366036111E-3</v>
          </cell>
          <cell r="L55">
            <v>1.9595829127931529E-2</v>
          </cell>
          <cell r="M55">
            <v>2.9674442431757027E-4</v>
          </cell>
          <cell r="N55">
            <v>2.0121171860751465E-3</v>
          </cell>
          <cell r="O55">
            <v>7.2970710558938133E-5</v>
          </cell>
          <cell r="P55">
            <v>1</v>
          </cell>
          <cell r="R55">
            <v>0.14285714285714285</v>
          </cell>
          <cell r="S55">
            <v>0.14285714285714285</v>
          </cell>
          <cell r="T55">
            <v>0.14285714285714285</v>
          </cell>
          <cell r="U55">
            <v>0.14285714285714285</v>
          </cell>
          <cell r="V55">
            <v>0.14285714285714285</v>
          </cell>
          <cell r="W55">
            <v>0.14285714285714285</v>
          </cell>
          <cell r="X55">
            <v>0.40897559944349704</v>
          </cell>
          <cell r="Y55">
            <v>0.42655931138535341</v>
          </cell>
        </row>
        <row r="56">
          <cell r="A56" t="str">
            <v>F101M</v>
          </cell>
          <cell r="B56" t="str">
            <v>Misc Rate Base</v>
          </cell>
          <cell r="F56">
            <v>0.1747591231098263</v>
          </cell>
          <cell r="G56">
            <v>2.9758952134617822E-2</v>
          </cell>
          <cell r="H56">
            <v>0.20160232475306025</v>
          </cell>
          <cell r="I56">
            <v>0.22949177570829762</v>
          </cell>
          <cell r="J56">
            <v>0.35704836740023843</v>
          </cell>
          <cell r="K56">
            <v>2.5102111192472683E-3</v>
          </cell>
          <cell r="L56">
            <v>3.5612047689141963E-3</v>
          </cell>
          <cell r="M56">
            <v>5.0747338973818968E-4</v>
          </cell>
          <cell r="N56">
            <v>7.506770746746541E-4</v>
          </cell>
          <cell r="O56">
            <v>9.8905413852467611E-6</v>
          </cell>
          <cell r="P56">
            <v>1</v>
          </cell>
          <cell r="R56">
            <v>0.14285714285714285</v>
          </cell>
          <cell r="S56">
            <v>0.14285714285714285</v>
          </cell>
          <cell r="T56">
            <v>0.14285714285714285</v>
          </cell>
          <cell r="U56">
            <v>0.14285714285714285</v>
          </cell>
          <cell r="V56">
            <v>0.14285714285714285</v>
          </cell>
          <cell r="W56">
            <v>0.14285714285714285</v>
          </cell>
          <cell r="X56">
            <v>0.42501022380251435</v>
          </cell>
          <cell r="Y56">
            <v>0.42782075149675391</v>
          </cell>
        </row>
        <row r="57">
          <cell r="A57" t="str">
            <v>F102</v>
          </cell>
          <cell r="B57" t="str">
            <v>SGP - System Gross Plant</v>
          </cell>
          <cell r="F57">
            <v>0.20035682611125133</v>
          </cell>
          <cell r="G57">
            <v>3.3101816681216346E-2</v>
          </cell>
          <cell r="H57">
            <v>0.21291966162741818</v>
          </cell>
          <cell r="I57">
            <v>0.22220037409972354</v>
          </cell>
          <cell r="J57">
            <v>0.32208414757509352</v>
          </cell>
          <cell r="K57">
            <v>2.7257892339797251E-3</v>
          </cell>
          <cell r="L57">
            <v>4.9392431992498912E-3</v>
          </cell>
          <cell r="M57">
            <v>5.3685319677269081E-4</v>
          </cell>
          <cell r="N57">
            <v>1.1257211814460735E-3</v>
          </cell>
          <cell r="O57">
            <v>9.5670938487392404E-6</v>
          </cell>
          <cell r="P57">
            <v>1</v>
          </cell>
          <cell r="R57">
            <v>0.14285714285714285</v>
          </cell>
          <cell r="S57">
            <v>0.14285714285714285</v>
          </cell>
          <cell r="T57">
            <v>0.14285714285714285</v>
          </cell>
          <cell r="U57">
            <v>0.14285714285714285</v>
          </cell>
          <cell r="V57">
            <v>0.14285714285714285</v>
          </cell>
          <cell r="W57">
            <v>0.14285714285714285</v>
          </cell>
          <cell r="X57">
            <v>0.42363218537217867</v>
          </cell>
          <cell r="Y57">
            <v>0.4274457073899825</v>
          </cell>
        </row>
        <row r="58">
          <cell r="A58" t="str">
            <v>F102G</v>
          </cell>
          <cell r="B58" t="str">
            <v>SGGP - System Gross Generation Plant</v>
          </cell>
          <cell r="F58">
            <v>0.13761698360089908</v>
          </cell>
          <cell r="G58">
            <v>2.5269422725487833E-2</v>
          </cell>
          <cell r="H58">
            <v>0.18991381185991518</v>
          </cell>
          <cell r="I58">
            <v>0.23855147040493935</v>
          </cell>
          <cell r="J58">
            <v>0.4048013987556533</v>
          </cell>
          <cell r="K58">
            <v>2.2366325856760187E-3</v>
          </cell>
          <cell r="L58">
            <v>1.0178044994430904E-3</v>
          </cell>
          <cell r="M58">
            <v>4.8075282704622988E-4</v>
          </cell>
          <cell r="N58">
            <v>1.0368190850615091E-4</v>
          </cell>
          <cell r="O58">
            <v>8.0408324339174489E-6</v>
          </cell>
          <cell r="P58">
            <v>1</v>
          </cell>
          <cell r="R58">
            <v>6.25E-2</v>
          </cell>
          <cell r="S58">
            <v>6.25E-2</v>
          </cell>
          <cell r="T58">
            <v>6.25E-2</v>
          </cell>
          <cell r="U58">
            <v>6.25E-2</v>
          </cell>
          <cell r="V58">
            <v>6.25E-2</v>
          </cell>
          <cell r="W58">
            <v>6.25E-2</v>
          </cell>
          <cell r="X58">
            <v>0.18648219550055692</v>
          </cell>
          <cell r="Y58">
            <v>0.18739631809149385</v>
          </cell>
        </row>
        <row r="59">
          <cell r="A59" t="str">
            <v>F102T</v>
          </cell>
          <cell r="B59" t="str">
            <v>SGTP - System Gross Transmission Plant</v>
          </cell>
          <cell r="F59">
            <v>0.13711846467969196</v>
          </cell>
          <cell r="G59">
            <v>2.5288828675867157E-2</v>
          </cell>
          <cell r="H59">
            <v>0.19005609905954446</v>
          </cell>
          <cell r="I59">
            <v>0.23859192838822585</v>
          </cell>
          <cell r="J59">
            <v>0.40508345399268902</v>
          </cell>
          <cell r="K59">
            <v>2.2596637159267843E-3</v>
          </cell>
          <cell r="L59">
            <v>1.0051989654422636E-3</v>
          </cell>
          <cell r="M59">
            <v>4.8577124182435342E-4</v>
          </cell>
          <cell r="N59">
            <v>1.0254271785880926E-4</v>
          </cell>
          <cell r="O59">
            <v>8.04856292930528E-6</v>
          </cell>
          <cell r="P59">
            <v>1</v>
          </cell>
          <cell r="R59">
            <v>0.14285714285714285</v>
          </cell>
          <cell r="S59">
            <v>0.14285714285714285</v>
          </cell>
          <cell r="T59">
            <v>0.14285714285714285</v>
          </cell>
          <cell r="U59">
            <v>0.14285714285714285</v>
          </cell>
          <cell r="V59">
            <v>0.14285714285714285</v>
          </cell>
          <cell r="W59">
            <v>0.14285714285714285</v>
          </cell>
          <cell r="X59">
            <v>0.42756622960598628</v>
          </cell>
          <cell r="Y59">
            <v>0.42846888585356974</v>
          </cell>
        </row>
        <row r="60">
          <cell r="A60" t="str">
            <v>F102D</v>
          </cell>
          <cell r="B60" t="str">
            <v>SGDP - System Gross Distribution Plant</v>
          </cell>
          <cell r="F60">
            <v>0.43794464409570999</v>
          </cell>
          <cell r="G60">
            <v>6.2676741809114894E-2</v>
          </cell>
          <cell r="H60">
            <v>0.29970001086969789</v>
          </cell>
          <cell r="I60">
            <v>0.16037438488792369</v>
          </cell>
          <cell r="J60">
            <v>9.2366961334288105E-3</v>
          </cell>
          <cell r="K60">
            <v>4.5500203735406993E-3</v>
          </cell>
          <cell r="L60">
            <v>1.9769835784176525E-2</v>
          </cell>
          <cell r="M60">
            <v>7.4358530682603306E-4</v>
          </cell>
          <cell r="N60">
            <v>4.988754649199221E-3</v>
          </cell>
          <cell r="O60">
            <v>1.5326090382195199E-5</v>
          </cell>
          <cell r="P60">
            <v>1</v>
          </cell>
          <cell r="R60">
            <v>0.14285714285714285</v>
          </cell>
          <cell r="S60">
            <v>0.14285714285714285</v>
          </cell>
          <cell r="T60">
            <v>0.14285714285714285</v>
          </cell>
          <cell r="U60">
            <v>0.14285714285714285</v>
          </cell>
          <cell r="V60">
            <v>0.14285714285714285</v>
          </cell>
          <cell r="W60">
            <v>0.14285714285714285</v>
          </cell>
          <cell r="X60">
            <v>0.40880159278725203</v>
          </cell>
          <cell r="Y60">
            <v>0.42358267392222931</v>
          </cell>
        </row>
        <row r="61">
          <cell r="A61" t="str">
            <v>F102R</v>
          </cell>
          <cell r="B61" t="str">
            <v>SGTP - System Gross Retail Plant</v>
          </cell>
          <cell r="F61">
            <v>0.20035682611125133</v>
          </cell>
          <cell r="G61">
            <v>3.3101816681216346E-2</v>
          </cell>
          <cell r="H61">
            <v>0.21291966162741818</v>
          </cell>
          <cell r="I61">
            <v>0.22220037409972354</v>
          </cell>
          <cell r="J61">
            <v>0.32208414757509352</v>
          </cell>
          <cell r="K61">
            <v>2.7257892339797251E-3</v>
          </cell>
          <cell r="L61">
            <v>4.9392431992498912E-3</v>
          </cell>
          <cell r="M61">
            <v>5.3685319677269081E-4</v>
          </cell>
          <cell r="N61">
            <v>1.1257211814460735E-3</v>
          </cell>
          <cell r="O61">
            <v>9.5670938487392404E-6</v>
          </cell>
          <cell r="P61">
            <v>1</v>
          </cell>
          <cell r="R61">
            <v>0.14285714285714285</v>
          </cell>
          <cell r="S61">
            <v>0.14285714285714285</v>
          </cell>
          <cell r="T61">
            <v>0.14285714285714285</v>
          </cell>
          <cell r="U61">
            <v>0.14285714285714285</v>
          </cell>
          <cell r="V61">
            <v>0.14285714285714285</v>
          </cell>
          <cell r="W61">
            <v>0.14285714285714285</v>
          </cell>
          <cell r="X61">
            <v>0.42363218537217867</v>
          </cell>
          <cell r="Y61">
            <v>0.4274457073899825</v>
          </cell>
        </row>
        <row r="62">
          <cell r="A62" t="str">
            <v>F102M</v>
          </cell>
          <cell r="B62" t="str">
            <v>SGDP - System Gross Misc Plant</v>
          </cell>
          <cell r="F62">
            <v>0.20035682611125133</v>
          </cell>
          <cell r="G62">
            <v>3.3101816681216346E-2</v>
          </cell>
          <cell r="H62">
            <v>0.21291966162741818</v>
          </cell>
          <cell r="I62">
            <v>0.22220037409972354</v>
          </cell>
          <cell r="J62">
            <v>0.32208414757509352</v>
          </cell>
          <cell r="K62">
            <v>2.7257892339797251E-3</v>
          </cell>
          <cell r="L62">
            <v>4.9392431992498912E-3</v>
          </cell>
          <cell r="M62">
            <v>5.3685319677269081E-4</v>
          </cell>
          <cell r="N62">
            <v>1.1257211814460735E-3</v>
          </cell>
          <cell r="O62">
            <v>9.5670938487392404E-6</v>
          </cell>
          <cell r="P62">
            <v>1</v>
          </cell>
          <cell r="R62">
            <v>0.14285714285714285</v>
          </cell>
          <cell r="S62">
            <v>0.14285714285714285</v>
          </cell>
          <cell r="T62">
            <v>0.14285714285714285</v>
          </cell>
          <cell r="U62">
            <v>0.14285714285714285</v>
          </cell>
          <cell r="V62">
            <v>0.14285714285714285</v>
          </cell>
          <cell r="W62">
            <v>0.14285714285714285</v>
          </cell>
          <cell r="X62">
            <v>0.42363218537217867</v>
          </cell>
          <cell r="Y62">
            <v>0.4274457073899825</v>
          </cell>
        </row>
        <row r="63">
          <cell r="A63" t="str">
            <v>F104</v>
          </cell>
          <cell r="B63" t="str">
            <v>SNP - System Net Plant</v>
          </cell>
          <cell r="F63">
            <v>0.19796850788178733</v>
          </cell>
          <cell r="G63">
            <v>3.293058023434519E-2</v>
          </cell>
          <cell r="H63">
            <v>0.21093851302831806</v>
          </cell>
          <cell r="I63">
            <v>0.22224250882380595</v>
          </cell>
          <cell r="J63">
            <v>0.32672281973253481</v>
          </cell>
          <cell r="K63">
            <v>2.7211011824505916E-3</v>
          </cell>
          <cell r="L63">
            <v>4.8173781623083636E-3</v>
          </cell>
          <cell r="M63">
            <v>5.3418980999203288E-4</v>
          </cell>
          <cell r="N63">
            <v>1.1144663798984867E-3</v>
          </cell>
          <cell r="O63">
            <v>9.9347645592681537E-6</v>
          </cell>
          <cell r="P63">
            <v>1</v>
          </cell>
          <cell r="R63">
            <v>6.25E-2</v>
          </cell>
          <cell r="S63">
            <v>6.25E-2</v>
          </cell>
          <cell r="T63">
            <v>6.25E-2</v>
          </cell>
          <cell r="U63">
            <v>6.25E-2</v>
          </cell>
          <cell r="V63">
            <v>6.25E-2</v>
          </cell>
          <cell r="W63">
            <v>6.25E-2</v>
          </cell>
          <cell r="X63">
            <v>0.18268262183769163</v>
          </cell>
          <cell r="Y63">
            <v>0.18638553362010152</v>
          </cell>
        </row>
        <row r="64">
          <cell r="A64" t="str">
            <v>F104G</v>
          </cell>
          <cell r="B64" t="str">
            <v>SNP - System Net Generation Plant</v>
          </cell>
          <cell r="F64">
            <v>0.13716451141828825</v>
          </cell>
          <cell r="G64">
            <v>2.5122045277937415E-2</v>
          </cell>
          <cell r="H64">
            <v>0.18891877984606309</v>
          </cell>
          <cell r="I64">
            <v>0.2388499745527243</v>
          </cell>
          <cell r="J64">
            <v>0.40606384155453484</v>
          </cell>
          <cell r="K64">
            <v>2.2245393797933645E-3</v>
          </cell>
          <cell r="L64">
            <v>1.0616950247903287E-3</v>
          </cell>
          <cell r="M64">
            <v>4.7757546734037695E-4</v>
          </cell>
          <cell r="N64">
            <v>1.0869833239167154E-4</v>
          </cell>
          <cell r="O64">
            <v>8.3391461364425239E-6</v>
          </cell>
          <cell r="P64">
            <v>1</v>
          </cell>
          <cell r="R64">
            <v>6.25E-2</v>
          </cell>
          <cell r="S64">
            <v>6.25E-2</v>
          </cell>
          <cell r="T64">
            <v>6.25E-2</v>
          </cell>
          <cell r="U64">
            <v>6.25E-2</v>
          </cell>
          <cell r="V64">
            <v>6.25E-2</v>
          </cell>
          <cell r="W64">
            <v>6.25E-2</v>
          </cell>
          <cell r="X64">
            <v>0.18643830497520966</v>
          </cell>
          <cell r="Y64">
            <v>0.18739130166760834</v>
          </cell>
        </row>
        <row r="65">
          <cell r="A65" t="str">
            <v>F104T</v>
          </cell>
          <cell r="B65" t="str">
            <v>SNP - System Net Transmission Plant</v>
          </cell>
          <cell r="F65">
            <v>0.13684485477809277</v>
          </cell>
          <cell r="G65">
            <v>2.5260489266445831E-2</v>
          </cell>
          <cell r="H65">
            <v>0.18993993215631841</v>
          </cell>
          <cell r="I65">
            <v>0.23865057890146543</v>
          </cell>
          <cell r="J65">
            <v>0.40547285796498422</v>
          </cell>
          <cell r="K65">
            <v>2.2573539931389905E-3</v>
          </cell>
          <cell r="L65">
            <v>9.8366902128589314E-4</v>
          </cell>
          <cell r="M65">
            <v>4.8550457546673524E-4</v>
          </cell>
          <cell r="N65">
            <v>9.672011868952908E-5</v>
          </cell>
          <cell r="O65">
            <v>8.0392241121772419E-6</v>
          </cell>
          <cell r="P65">
            <v>1</v>
          </cell>
          <cell r="R65">
            <v>6.25E-2</v>
          </cell>
          <cell r="S65">
            <v>6.25E-2</v>
          </cell>
          <cell r="T65">
            <v>6.25E-2</v>
          </cell>
          <cell r="U65">
            <v>6.25E-2</v>
          </cell>
          <cell r="V65">
            <v>6.25E-2</v>
          </cell>
          <cell r="W65">
            <v>6.25E-2</v>
          </cell>
          <cell r="X65">
            <v>0.18651633097871412</v>
          </cell>
          <cell r="Y65">
            <v>0.18740327988131047</v>
          </cell>
        </row>
        <row r="66">
          <cell r="A66" t="str">
            <v>F104D</v>
          </cell>
          <cell r="B66" t="str">
            <v>SNP - System Net Distribution Plant</v>
          </cell>
          <cell r="F66">
            <v>0.44357755948632227</v>
          </cell>
          <cell r="G66">
            <v>6.4075695244164163E-2</v>
          </cell>
          <cell r="H66">
            <v>0.30143663088741385</v>
          </cell>
          <cell r="I66">
            <v>0.15590432013414565</v>
          </cell>
          <cell r="J66">
            <v>4.0737796526411274E-3</v>
          </cell>
          <cell r="K66">
            <v>4.7112895822073184E-3</v>
          </cell>
          <cell r="L66">
            <v>2.0192914903958966E-2</v>
          </cell>
          <cell r="M66">
            <v>7.6002106996943849E-4</v>
          </cell>
          <cell r="N66">
            <v>5.251572933399392E-3</v>
          </cell>
          <cell r="O66">
            <v>1.6216105777866648E-5</v>
          </cell>
          <cell r="P66">
            <v>1</v>
          </cell>
          <cell r="R66">
            <v>0.14285714285714285</v>
          </cell>
          <cell r="S66">
            <v>0.14285714285714285</v>
          </cell>
          <cell r="T66">
            <v>0.14285714285714285</v>
          </cell>
          <cell r="U66">
            <v>0.14285714285714285</v>
          </cell>
          <cell r="V66">
            <v>0.14285714285714285</v>
          </cell>
          <cell r="W66">
            <v>0.14285714285714285</v>
          </cell>
          <cell r="X66">
            <v>0.40837851366746958</v>
          </cell>
          <cell r="Y66">
            <v>0.42331985563802915</v>
          </cell>
        </row>
        <row r="67">
          <cell r="A67" t="str">
            <v>F104R</v>
          </cell>
          <cell r="B67" t="str">
            <v>SNP - System Net Retail Plant</v>
          </cell>
          <cell r="F67">
            <v>0.74375298577872784</v>
          </cell>
          <cell r="G67">
            <v>0.12555327936352037</v>
          </cell>
          <cell r="H67">
            <v>8.1136335883004521E-2</v>
          </cell>
          <cell r="I67">
            <v>2.4195268188031971E-2</v>
          </cell>
          <cell r="J67">
            <v>-4.1809884057184832E-3</v>
          </cell>
          <cell r="K67">
            <v>4.3787455877530761E-3</v>
          </cell>
          <cell r="L67">
            <v>2.2383331989515167E-2</v>
          </cell>
          <cell r="M67">
            <v>3.0324471000819968E-4</v>
          </cell>
          <cell r="N67">
            <v>2.396671927151814E-3</v>
          </cell>
          <cell r="O67">
            <v>8.1124978005591108E-5</v>
          </cell>
          <cell r="P67">
            <v>1</v>
          </cell>
          <cell r="R67">
            <v>0.14285714285714285</v>
          </cell>
          <cell r="S67">
            <v>0.14285714285714285</v>
          </cell>
          <cell r="T67">
            <v>0.14285714285714285</v>
          </cell>
          <cell r="U67">
            <v>0.14285714285714285</v>
          </cell>
          <cell r="V67">
            <v>0.14285714285714285</v>
          </cell>
          <cell r="W67">
            <v>0.14285714285714285</v>
          </cell>
          <cell r="X67">
            <v>0.4061880965819134</v>
          </cell>
          <cell r="Y67">
            <v>0.42617475664427673</v>
          </cell>
        </row>
        <row r="68">
          <cell r="A68" t="str">
            <v>F104M</v>
          </cell>
          <cell r="B68" t="str">
            <v>SNP - System Net Misc Plant</v>
          </cell>
          <cell r="F68">
            <v>0.19796850788178733</v>
          </cell>
          <cell r="G68">
            <v>3.293058023434519E-2</v>
          </cell>
          <cell r="H68">
            <v>0.21093851302831806</v>
          </cell>
          <cell r="I68">
            <v>0.22224250882380595</v>
          </cell>
          <cell r="J68">
            <v>0.32672281973253481</v>
          </cell>
          <cell r="K68">
            <v>2.7211011824505916E-3</v>
          </cell>
          <cell r="L68">
            <v>4.8173781623083636E-3</v>
          </cell>
          <cell r="M68">
            <v>5.3418980999203288E-4</v>
          </cell>
          <cell r="N68">
            <v>1.1144663798984867E-3</v>
          </cell>
          <cell r="O68">
            <v>9.9347645592681537E-6</v>
          </cell>
          <cell r="P68">
            <v>1</v>
          </cell>
          <cell r="R68">
            <v>6.25E-2</v>
          </cell>
          <cell r="S68">
            <v>6.25E-2</v>
          </cell>
          <cell r="T68">
            <v>6.25E-2</v>
          </cell>
          <cell r="U68">
            <v>6.25E-2</v>
          </cell>
          <cell r="V68">
            <v>6.25E-2</v>
          </cell>
          <cell r="W68">
            <v>6.25E-2</v>
          </cell>
          <cell r="X68">
            <v>0.18268262183769163</v>
          </cell>
          <cell r="Y68">
            <v>0.18638553362010152</v>
          </cell>
        </row>
        <row r="69">
          <cell r="A69" t="str">
            <v>F105</v>
          </cell>
          <cell r="B69" t="str">
            <v>STP - System Prod &amp; Trans Plant</v>
          </cell>
          <cell r="F69">
            <v>0.13747904557229351</v>
          </cell>
          <cell r="G69">
            <v>2.5274792267995991E-2</v>
          </cell>
          <cell r="H69">
            <v>0.18995318211243267</v>
          </cell>
          <cell r="I69">
            <v>0.23856266495386916</v>
          </cell>
          <cell r="J69">
            <v>0.40487944221940059</v>
          </cell>
          <cell r="K69">
            <v>2.2430051997698948E-3</v>
          </cell>
          <cell r="L69">
            <v>1.0143166027241776E-3</v>
          </cell>
          <cell r="M69">
            <v>4.8214140070265829E-4</v>
          </cell>
          <cell r="N69">
            <v>1.0336669938285485E-4</v>
          </cell>
          <cell r="O69">
            <v>8.0429714285444931E-6</v>
          </cell>
          <cell r="P69">
            <v>1</v>
          </cell>
          <cell r="R69">
            <v>0.14285714285714285</v>
          </cell>
          <cell r="S69">
            <v>0.14285714285714285</v>
          </cell>
          <cell r="T69">
            <v>0.14285714285714285</v>
          </cell>
          <cell r="U69">
            <v>0.14285714285714285</v>
          </cell>
          <cell r="V69">
            <v>0.14285714285714285</v>
          </cell>
          <cell r="W69">
            <v>0.14285714285714285</v>
          </cell>
          <cell r="X69">
            <v>0.42755711196870438</v>
          </cell>
          <cell r="Y69">
            <v>0.42846806187204567</v>
          </cell>
        </row>
        <row r="70">
          <cell r="A70" t="str">
            <v>F105G</v>
          </cell>
          <cell r="B70" t="str">
            <v>SGGP - System Gross Generation Plant</v>
          </cell>
          <cell r="F70">
            <v>0.13761698360089908</v>
          </cell>
          <cell r="G70">
            <v>2.5269422725487833E-2</v>
          </cell>
          <cell r="H70">
            <v>0.18991381185991518</v>
          </cell>
          <cell r="I70">
            <v>0.23855147040493935</v>
          </cell>
          <cell r="J70">
            <v>0.4048013987556533</v>
          </cell>
          <cell r="K70">
            <v>2.2366325856760187E-3</v>
          </cell>
          <cell r="L70">
            <v>1.0178044994430904E-3</v>
          </cell>
          <cell r="M70">
            <v>4.8075282704622988E-4</v>
          </cell>
          <cell r="N70">
            <v>1.0368190850615091E-4</v>
          </cell>
          <cell r="O70">
            <v>8.0408324339174489E-6</v>
          </cell>
          <cell r="P70">
            <v>1</v>
          </cell>
          <cell r="R70">
            <v>6.25E-2</v>
          </cell>
          <cell r="S70">
            <v>6.25E-2</v>
          </cell>
          <cell r="T70">
            <v>6.25E-2</v>
          </cell>
          <cell r="U70">
            <v>6.25E-2</v>
          </cell>
          <cell r="V70">
            <v>6.25E-2</v>
          </cell>
          <cell r="W70">
            <v>6.25E-2</v>
          </cell>
          <cell r="X70">
            <v>0.18648219550055692</v>
          </cell>
          <cell r="Y70">
            <v>0.18739631809149385</v>
          </cell>
        </row>
        <row r="71">
          <cell r="A71" t="str">
            <v>F105T</v>
          </cell>
          <cell r="B71" t="str">
            <v>SGTP - System Gross Transmission Plant</v>
          </cell>
          <cell r="F71">
            <v>0.13711846467969196</v>
          </cell>
          <cell r="G71">
            <v>2.5288828675867157E-2</v>
          </cell>
          <cell r="H71">
            <v>0.19005609905954446</v>
          </cell>
          <cell r="I71">
            <v>0.23859192838822585</v>
          </cell>
          <cell r="J71">
            <v>0.40508345399268902</v>
          </cell>
          <cell r="K71">
            <v>2.2596637159267843E-3</v>
          </cell>
          <cell r="L71">
            <v>1.0051989654422636E-3</v>
          </cell>
          <cell r="M71">
            <v>4.8577124182435342E-4</v>
          </cell>
          <cell r="N71">
            <v>1.0254271785880926E-4</v>
          </cell>
          <cell r="O71">
            <v>8.04856292930528E-6</v>
          </cell>
          <cell r="P71">
            <v>1</v>
          </cell>
          <cell r="R71">
            <v>0.14285714285714285</v>
          </cell>
          <cell r="S71">
            <v>0.14285714285714285</v>
          </cell>
          <cell r="T71">
            <v>0.14285714285714285</v>
          </cell>
          <cell r="U71">
            <v>0.14285714285714285</v>
          </cell>
          <cell r="V71">
            <v>0.14285714285714285</v>
          </cell>
          <cell r="W71">
            <v>0.14285714285714285</v>
          </cell>
          <cell r="X71">
            <v>0.42756622960598628</v>
          </cell>
          <cell r="Y71">
            <v>0.42846888585356974</v>
          </cell>
        </row>
        <row r="72">
          <cell r="A72" t="str">
            <v>F105D</v>
          </cell>
          <cell r="B72" t="str">
            <v>SGDP - System Gross Distribution Plant</v>
          </cell>
          <cell r="F72">
            <v>0.43794464409570999</v>
          </cell>
          <cell r="G72">
            <v>6.2676741809114894E-2</v>
          </cell>
          <cell r="H72">
            <v>0.29970001086969789</v>
          </cell>
          <cell r="I72">
            <v>0.16037438488792369</v>
          </cell>
          <cell r="J72">
            <v>9.2366961334288105E-3</v>
          </cell>
          <cell r="K72">
            <v>4.5500203735406993E-3</v>
          </cell>
          <cell r="L72">
            <v>1.9769835784176525E-2</v>
          </cell>
          <cell r="M72">
            <v>7.4358530682603306E-4</v>
          </cell>
          <cell r="N72">
            <v>4.988754649199221E-3</v>
          </cell>
          <cell r="O72">
            <v>1.5326090382195199E-5</v>
          </cell>
          <cell r="P72">
            <v>1</v>
          </cell>
          <cell r="R72">
            <v>8.3333333333333329E-2</v>
          </cell>
          <cell r="S72">
            <v>8.3333333333333329E-2</v>
          </cell>
          <cell r="T72">
            <v>8.3333333333333329E-2</v>
          </cell>
          <cell r="U72">
            <v>8.3333333333333329E-2</v>
          </cell>
          <cell r="V72">
            <v>8.3333333333333329E-2</v>
          </cell>
          <cell r="W72">
            <v>8.3333333333333329E-2</v>
          </cell>
          <cell r="X72">
            <v>0.23023016421582349</v>
          </cell>
          <cell r="Y72">
            <v>0.24501124535080077</v>
          </cell>
        </row>
        <row r="73">
          <cell r="A73" t="str">
            <v>F105R</v>
          </cell>
          <cell r="B73" t="str">
            <v>SGTP - System Gross Retail Plant</v>
          </cell>
          <cell r="F73">
            <v>0.43794464409570999</v>
          </cell>
          <cell r="G73">
            <v>6.2676741809114894E-2</v>
          </cell>
          <cell r="H73">
            <v>0.29970001086969789</v>
          </cell>
          <cell r="I73">
            <v>0.16037438488792369</v>
          </cell>
          <cell r="J73">
            <v>9.2366961334288105E-3</v>
          </cell>
          <cell r="K73">
            <v>4.5500203735406993E-3</v>
          </cell>
          <cell r="L73">
            <v>1.9769835784176525E-2</v>
          </cell>
          <cell r="M73">
            <v>7.4358530682603306E-4</v>
          </cell>
          <cell r="N73">
            <v>4.988754649199221E-3</v>
          </cell>
          <cell r="O73">
            <v>1.5326090382195199E-5</v>
          </cell>
          <cell r="P73">
            <v>1</v>
          </cell>
          <cell r="R73">
            <v>8.3333333333333329E-2</v>
          </cell>
          <cell r="S73">
            <v>8.3333333333333329E-2</v>
          </cell>
          <cell r="T73">
            <v>8.3333333333333329E-2</v>
          </cell>
          <cell r="U73">
            <v>8.3333333333333329E-2</v>
          </cell>
          <cell r="V73">
            <v>8.3333333333333329E-2</v>
          </cell>
          <cell r="W73">
            <v>8.3333333333333329E-2</v>
          </cell>
          <cell r="X73">
            <v>0.23023016421582349</v>
          </cell>
          <cell r="Y73">
            <v>0.24501124535080077</v>
          </cell>
        </row>
        <row r="74">
          <cell r="A74" t="str">
            <v>F105M</v>
          </cell>
          <cell r="B74" t="str">
            <v>SGDP - System Gross Misc Plant</v>
          </cell>
          <cell r="F74">
            <v>0.43794464409570999</v>
          </cell>
          <cell r="G74">
            <v>6.2676741809114894E-2</v>
          </cell>
          <cell r="H74">
            <v>0.29970001086969789</v>
          </cell>
          <cell r="I74">
            <v>0.16037438488792369</v>
          </cell>
          <cell r="J74">
            <v>9.2366961334288105E-3</v>
          </cell>
          <cell r="K74">
            <v>4.5500203735406993E-3</v>
          </cell>
          <cell r="L74">
            <v>1.9769835784176525E-2</v>
          </cell>
          <cell r="M74">
            <v>7.4358530682603306E-4</v>
          </cell>
          <cell r="N74">
            <v>4.988754649199221E-3</v>
          </cell>
          <cell r="O74">
            <v>1.5326090382195199E-5</v>
          </cell>
          <cell r="P74">
            <v>1</v>
          </cell>
          <cell r="R74">
            <v>8.3333333333333329E-2</v>
          </cell>
          <cell r="S74">
            <v>8.3333333333333329E-2</v>
          </cell>
          <cell r="T74">
            <v>8.3333333333333329E-2</v>
          </cell>
          <cell r="U74">
            <v>8.3333333333333329E-2</v>
          </cell>
          <cell r="V74">
            <v>8.3333333333333329E-2</v>
          </cell>
          <cell r="W74">
            <v>8.3333333333333329E-2</v>
          </cell>
          <cell r="X74">
            <v>0.23023016421582349</v>
          </cell>
          <cell r="Y74">
            <v>0.24501124535080077</v>
          </cell>
        </row>
        <row r="75">
          <cell r="A75" t="str">
            <v>F106</v>
          </cell>
          <cell r="B75" t="str">
            <v>STP - System Transmission Plant</v>
          </cell>
          <cell r="F75">
            <v>0.13711846467969196</v>
          </cell>
          <cell r="G75">
            <v>2.5288828675867157E-2</v>
          </cell>
          <cell r="H75">
            <v>0.19005609905954446</v>
          </cell>
          <cell r="I75">
            <v>0.23859192838822585</v>
          </cell>
          <cell r="J75">
            <v>0.40508345399268902</v>
          </cell>
          <cell r="K75">
            <v>2.2596637159267843E-3</v>
          </cell>
          <cell r="L75">
            <v>1.0051989654422636E-3</v>
          </cell>
          <cell r="M75">
            <v>4.8577124182435342E-4</v>
          </cell>
          <cell r="N75">
            <v>1.0254271785880926E-4</v>
          </cell>
          <cell r="O75">
            <v>8.04856292930528E-6</v>
          </cell>
          <cell r="P75">
            <v>1</v>
          </cell>
          <cell r="R75">
            <v>0.14285714285714285</v>
          </cell>
          <cell r="S75">
            <v>0.14285714285714285</v>
          </cell>
          <cell r="T75">
            <v>0.14285714285714285</v>
          </cell>
          <cell r="U75">
            <v>0.14285714285714285</v>
          </cell>
          <cell r="V75">
            <v>0.14285714285714285</v>
          </cell>
          <cell r="W75">
            <v>0.14285714285714285</v>
          </cell>
          <cell r="X75">
            <v>0.42756622960598628</v>
          </cell>
          <cell r="Y75">
            <v>0.42846888585356974</v>
          </cell>
        </row>
        <row r="76">
          <cell r="A76" t="str">
            <v>F107</v>
          </cell>
          <cell r="B76" t="str">
            <v>STP - System Trans &amp; Dist Plant</v>
          </cell>
          <cell r="F76">
            <v>0.2841848563775401</v>
          </cell>
          <cell r="G76">
            <v>4.3566843868206348E-2</v>
          </cell>
          <cell r="H76">
            <v>0.24365826398036033</v>
          </cell>
          <cell r="I76">
            <v>0.20035332856825813</v>
          </cell>
          <cell r="J76">
            <v>0.21156387914496408</v>
          </cell>
          <cell r="K76">
            <v>3.3793617754185011E-3</v>
          </cell>
          <cell r="L76">
            <v>1.0178760368273067E-2</v>
          </cell>
          <cell r="M76">
            <v>6.1181008705503089E-4</v>
          </cell>
          <cell r="N76">
            <v>2.4912894659250618E-3</v>
          </cell>
          <cell r="O76">
            <v>1.1606363999199675E-5</v>
          </cell>
          <cell r="P76">
            <v>1</v>
          </cell>
          <cell r="R76">
            <v>0.14285714285714285</v>
          </cell>
          <cell r="S76">
            <v>0.14285714285714285</v>
          </cell>
          <cell r="T76">
            <v>0.14285714285714285</v>
          </cell>
          <cell r="U76">
            <v>0.14285714285714285</v>
          </cell>
          <cell r="V76">
            <v>0.14285714285714285</v>
          </cell>
          <cell r="W76">
            <v>0.14285714285714285</v>
          </cell>
          <cell r="X76">
            <v>0.41839266820315546</v>
          </cell>
          <cell r="Y76">
            <v>0.42608013910550346</v>
          </cell>
        </row>
        <row r="77">
          <cell r="A77" t="str">
            <v>F107G</v>
          </cell>
          <cell r="B77" t="str">
            <v>SGGP - System Gross Generation Plant</v>
          </cell>
          <cell r="F77">
            <v>0.13761698360089908</v>
          </cell>
          <cell r="G77">
            <v>2.5269422725487833E-2</v>
          </cell>
          <cell r="H77">
            <v>0.18991381185991518</v>
          </cell>
          <cell r="I77">
            <v>0.23855147040493935</v>
          </cell>
          <cell r="J77">
            <v>0.4048013987556533</v>
          </cell>
          <cell r="K77">
            <v>2.2366325856760187E-3</v>
          </cell>
          <cell r="L77">
            <v>1.0178044994430904E-3</v>
          </cell>
          <cell r="M77">
            <v>4.8075282704622988E-4</v>
          </cell>
          <cell r="N77">
            <v>1.0368190850615091E-4</v>
          </cell>
          <cell r="O77">
            <v>8.0408324339174489E-6</v>
          </cell>
          <cell r="P77">
            <v>1</v>
          </cell>
          <cell r="R77">
            <v>6.25E-2</v>
          </cell>
          <cell r="S77">
            <v>6.25E-2</v>
          </cell>
          <cell r="T77">
            <v>6.25E-2</v>
          </cell>
          <cell r="U77">
            <v>6.25E-2</v>
          </cell>
          <cell r="V77">
            <v>6.25E-2</v>
          </cell>
          <cell r="W77">
            <v>6.25E-2</v>
          </cell>
          <cell r="X77">
            <v>0.18648219550055692</v>
          </cell>
          <cell r="Y77">
            <v>0.18739631809149385</v>
          </cell>
        </row>
        <row r="78">
          <cell r="A78" t="str">
            <v>F107T</v>
          </cell>
          <cell r="B78" t="str">
            <v>SGTP - System Gross Transmission Plant</v>
          </cell>
          <cell r="F78">
            <v>0.13711846467969196</v>
          </cell>
          <cell r="G78">
            <v>2.5288828675867157E-2</v>
          </cell>
          <cell r="H78">
            <v>0.19005609905954446</v>
          </cell>
          <cell r="I78">
            <v>0.23859192838822585</v>
          </cell>
          <cell r="J78">
            <v>0.40508345399268902</v>
          </cell>
          <cell r="K78">
            <v>2.2596637159267843E-3</v>
          </cell>
          <cell r="L78">
            <v>1.0051989654422636E-3</v>
          </cell>
          <cell r="M78">
            <v>4.8577124182435342E-4</v>
          </cell>
          <cell r="N78">
            <v>1.0254271785880926E-4</v>
          </cell>
          <cell r="O78">
            <v>8.04856292930528E-6</v>
          </cell>
          <cell r="P78">
            <v>1</v>
          </cell>
          <cell r="R78">
            <v>0.14285714285714285</v>
          </cell>
          <cell r="S78">
            <v>0.14285714285714285</v>
          </cell>
          <cell r="T78">
            <v>0.14285714285714285</v>
          </cell>
          <cell r="U78">
            <v>0.14285714285714285</v>
          </cell>
          <cell r="V78">
            <v>0.14285714285714285</v>
          </cell>
          <cell r="W78">
            <v>0.14285714285714285</v>
          </cell>
          <cell r="X78">
            <v>0.42756622960598628</v>
          </cell>
          <cell r="Y78">
            <v>0.42846888585356974</v>
          </cell>
        </row>
        <row r="79">
          <cell r="A79" t="str">
            <v>F107D</v>
          </cell>
          <cell r="B79" t="str">
            <v>SGDP - System Gross Distribution Plant</v>
          </cell>
          <cell r="F79">
            <v>0.43794464409570999</v>
          </cell>
          <cell r="G79">
            <v>6.2676741809114894E-2</v>
          </cell>
          <cell r="H79">
            <v>0.29970001086969789</v>
          </cell>
          <cell r="I79">
            <v>0.16037438488792369</v>
          </cell>
          <cell r="J79">
            <v>9.2366961334288105E-3</v>
          </cell>
          <cell r="K79">
            <v>4.5500203735406993E-3</v>
          </cell>
          <cell r="L79">
            <v>1.9769835784176525E-2</v>
          </cell>
          <cell r="M79">
            <v>7.4358530682603306E-4</v>
          </cell>
          <cell r="N79">
            <v>4.988754649199221E-3</v>
          </cell>
          <cell r="O79">
            <v>1.5326090382195199E-5</v>
          </cell>
          <cell r="P79">
            <v>1</v>
          </cell>
          <cell r="R79">
            <v>0.14285714285714285</v>
          </cell>
          <cell r="S79">
            <v>0.14285714285714285</v>
          </cell>
          <cell r="T79">
            <v>0.14285714285714285</v>
          </cell>
          <cell r="U79">
            <v>0.14285714285714285</v>
          </cell>
          <cell r="V79">
            <v>0.14285714285714285</v>
          </cell>
          <cell r="W79">
            <v>0.14285714285714285</v>
          </cell>
          <cell r="X79">
            <v>0.40880159278725203</v>
          </cell>
          <cell r="Y79">
            <v>0.42358267392222931</v>
          </cell>
        </row>
        <row r="80">
          <cell r="A80" t="str">
            <v>F107R</v>
          </cell>
          <cell r="B80" t="str">
            <v>SGTP - System Gross Retail Plant</v>
          </cell>
          <cell r="F80">
            <v>0.43794464409570999</v>
          </cell>
          <cell r="G80">
            <v>6.2676741809114894E-2</v>
          </cell>
          <cell r="H80">
            <v>0.29970001086969789</v>
          </cell>
          <cell r="I80">
            <v>0.16037438488792369</v>
          </cell>
          <cell r="J80">
            <v>9.2366961334288105E-3</v>
          </cell>
          <cell r="K80">
            <v>4.5500203735406993E-3</v>
          </cell>
          <cell r="L80">
            <v>1.9769835784176525E-2</v>
          </cell>
          <cell r="M80">
            <v>7.4358530682603306E-4</v>
          </cell>
          <cell r="N80">
            <v>4.988754649199221E-3</v>
          </cell>
          <cell r="O80">
            <v>1.5326090382195199E-5</v>
          </cell>
          <cell r="P80">
            <v>1</v>
          </cell>
          <cell r="R80">
            <v>8.3333333333333329E-2</v>
          </cell>
          <cell r="S80">
            <v>8.3333333333333329E-2</v>
          </cell>
          <cell r="T80">
            <v>8.3333333333333329E-2</v>
          </cell>
          <cell r="U80">
            <v>8.3333333333333329E-2</v>
          </cell>
          <cell r="V80">
            <v>8.3333333333333329E-2</v>
          </cell>
          <cell r="W80">
            <v>8.3333333333333329E-2</v>
          </cell>
          <cell r="X80">
            <v>0.23023016421582349</v>
          </cell>
          <cell r="Y80">
            <v>0.24501124535080077</v>
          </cell>
        </row>
        <row r="81">
          <cell r="A81" t="str">
            <v>F107M</v>
          </cell>
          <cell r="B81" t="str">
            <v>SGDP - System Gross Misc Plant</v>
          </cell>
          <cell r="F81">
            <v>0.43794464409570999</v>
          </cell>
          <cell r="G81">
            <v>6.2676741809114894E-2</v>
          </cell>
          <cell r="H81">
            <v>0.29970001086969789</v>
          </cell>
          <cell r="I81">
            <v>0.16037438488792369</v>
          </cell>
          <cell r="J81">
            <v>9.2366961334288105E-3</v>
          </cell>
          <cell r="K81">
            <v>4.5500203735406993E-3</v>
          </cell>
          <cell r="L81">
            <v>1.9769835784176525E-2</v>
          </cell>
          <cell r="M81">
            <v>7.4358530682603306E-4</v>
          </cell>
          <cell r="N81">
            <v>4.988754649199221E-3</v>
          </cell>
          <cell r="O81">
            <v>1.5326090382195199E-5</v>
          </cell>
          <cell r="P81">
            <v>1</v>
          </cell>
          <cell r="R81">
            <v>8.3333333333333329E-2</v>
          </cell>
          <cell r="S81">
            <v>8.3333333333333329E-2</v>
          </cell>
          <cell r="T81">
            <v>8.3333333333333329E-2</v>
          </cell>
          <cell r="U81">
            <v>8.3333333333333329E-2</v>
          </cell>
          <cell r="V81">
            <v>8.3333333333333329E-2</v>
          </cell>
          <cell r="W81">
            <v>8.3333333333333329E-2</v>
          </cell>
          <cell r="X81">
            <v>0.23023016421582349</v>
          </cell>
          <cell r="Y81">
            <v>0.24501124535080077</v>
          </cell>
        </row>
        <row r="82">
          <cell r="A82" t="str">
            <v>F108</v>
          </cell>
          <cell r="B82" t="str">
            <v>SGP - System General Plant</v>
          </cell>
          <cell r="F82">
            <v>0.22409677390862176</v>
          </cell>
          <cell r="G82">
            <v>3.5587917868175327E-2</v>
          </cell>
          <cell r="H82">
            <v>0.21236023935387274</v>
          </cell>
          <cell r="I82">
            <v>0.21690618696635366</v>
          </cell>
          <cell r="J82">
            <v>0.29930244701786451</v>
          </cell>
          <cell r="K82">
            <v>2.8211392328010509E-3</v>
          </cell>
          <cell r="L82">
            <v>6.8389378132108379E-3</v>
          </cell>
          <cell r="M82">
            <v>5.3050847726725779E-4</v>
          </cell>
          <cell r="N82">
            <v>1.5428057973780034E-3</v>
          </cell>
          <cell r="O82">
            <v>1.3043564454852124E-5</v>
          </cell>
          <cell r="P82">
            <v>1</v>
          </cell>
          <cell r="R82">
            <v>0.14285714285714285</v>
          </cell>
          <cell r="S82">
            <v>0.14285714285714285</v>
          </cell>
          <cell r="T82">
            <v>0.14285714285714285</v>
          </cell>
          <cell r="U82">
            <v>0.14285714285714285</v>
          </cell>
          <cell r="V82">
            <v>0.14285714285714285</v>
          </cell>
          <cell r="W82">
            <v>0.14285714285714285</v>
          </cell>
          <cell r="X82">
            <v>0.42173249075821773</v>
          </cell>
          <cell r="Y82">
            <v>0.42702862277405057</v>
          </cell>
        </row>
        <row r="83">
          <cell r="A83" t="str">
            <v>F110</v>
          </cell>
          <cell r="B83" t="str">
            <v>SIP - System Intangible Plant</v>
          </cell>
          <cell r="F83">
            <v>0.23084669801302293</v>
          </cell>
          <cell r="G83">
            <v>3.9394366137737648E-2</v>
          </cell>
          <cell r="H83">
            <v>0.19039341661740627</v>
          </cell>
          <cell r="I83">
            <v>0.20855965463969225</v>
          </cell>
          <cell r="J83">
            <v>0.32155626794214992</v>
          </cell>
          <cell r="K83">
            <v>2.7034537142725944E-3</v>
          </cell>
          <cell r="L83">
            <v>5.1827336156516487E-3</v>
          </cell>
          <cell r="M83">
            <v>4.9120880622445084E-4</v>
          </cell>
          <cell r="N83">
            <v>8.5591636781932683E-4</v>
          </cell>
          <cell r="O83">
            <v>1.6284146023082439E-5</v>
          </cell>
          <cell r="P83">
            <v>1</v>
          </cell>
          <cell r="R83">
            <v>0.14285714285714285</v>
          </cell>
          <cell r="S83">
            <v>0.14285714285714285</v>
          </cell>
          <cell r="T83">
            <v>0.14285714285714285</v>
          </cell>
          <cell r="U83">
            <v>0.14285714285714285</v>
          </cell>
          <cell r="V83">
            <v>0.14285714285714285</v>
          </cell>
          <cell r="W83">
            <v>0.14285714285714285</v>
          </cell>
          <cell r="X83">
            <v>0.42338869495577691</v>
          </cell>
          <cell r="Y83">
            <v>0.4277155122036092</v>
          </cell>
        </row>
        <row r="84">
          <cell r="A84" t="str">
            <v>F118</v>
          </cell>
          <cell r="B84" t="str">
            <v>Account 360</v>
          </cell>
          <cell r="F84">
            <v>0.35904795662445349</v>
          </cell>
          <cell r="G84">
            <v>4.667647029203658E-2</v>
          </cell>
          <cell r="H84">
            <v>0.34879721626160393</v>
          </cell>
          <cell r="I84">
            <v>0.23731761468737525</v>
          </cell>
          <cell r="J84">
            <v>0</v>
          </cell>
          <cell r="K84">
            <v>3.3184193625510759E-3</v>
          </cell>
          <cell r="L84">
            <v>3.7988369863106394E-3</v>
          </cell>
          <cell r="M84">
            <v>6.9507949486235143E-4</v>
          </cell>
          <cell r="N84">
            <v>3.372372828549492E-4</v>
          </cell>
          <cell r="O84">
            <v>1.1169007951783325E-5</v>
          </cell>
          <cell r="P84">
            <v>1</v>
          </cell>
          <cell r="R84">
            <v>0.14285714285714285</v>
          </cell>
          <cell r="S84">
            <v>0.14285714285714285</v>
          </cell>
          <cell r="T84">
            <v>0.14285714285714285</v>
          </cell>
          <cell r="U84">
            <v>0.14285714285714285</v>
          </cell>
          <cell r="V84">
            <v>0.14285714285714285</v>
          </cell>
          <cell r="W84">
            <v>0.14285714285714285</v>
          </cell>
          <cell r="X84">
            <v>0.42477259158511793</v>
          </cell>
          <cell r="Y84">
            <v>0.4282341912885736</v>
          </cell>
        </row>
        <row r="85">
          <cell r="A85" t="str">
            <v>F119</v>
          </cell>
          <cell r="B85" t="str">
            <v>Account 361</v>
          </cell>
          <cell r="F85">
            <v>0.35904795662445349</v>
          </cell>
          <cell r="G85">
            <v>4.667647029203658E-2</v>
          </cell>
          <cell r="H85">
            <v>0.34879721626160393</v>
          </cell>
          <cell r="I85">
            <v>0.23731761468737525</v>
          </cell>
          <cell r="J85">
            <v>0</v>
          </cell>
          <cell r="K85">
            <v>3.3184193625510759E-3</v>
          </cell>
          <cell r="L85">
            <v>3.7988369863106398E-3</v>
          </cell>
          <cell r="M85">
            <v>6.9507949486235143E-4</v>
          </cell>
          <cell r="N85">
            <v>3.3723728285494926E-4</v>
          </cell>
          <cell r="O85">
            <v>1.1169007951783325E-5</v>
          </cell>
          <cell r="P85">
            <v>1</v>
          </cell>
          <cell r="R85">
            <v>0.14285714285714285</v>
          </cell>
          <cell r="S85">
            <v>0.14285714285714285</v>
          </cell>
          <cell r="T85">
            <v>0.14285714285714285</v>
          </cell>
          <cell r="U85">
            <v>0.14285714285714285</v>
          </cell>
          <cell r="V85">
            <v>0.14285714285714285</v>
          </cell>
          <cell r="W85">
            <v>0.14285714285714285</v>
          </cell>
          <cell r="X85">
            <v>0.42477259158511793</v>
          </cell>
          <cell r="Y85">
            <v>0.4282341912885736</v>
          </cell>
        </row>
        <row r="86">
          <cell r="A86" t="str">
            <v>F120</v>
          </cell>
          <cell r="B86" t="str">
            <v>Account 362</v>
          </cell>
          <cell r="F86">
            <v>0.35904795662445349</v>
          </cell>
          <cell r="G86">
            <v>4.667647029203658E-2</v>
          </cell>
          <cell r="H86">
            <v>0.34879721626160393</v>
          </cell>
          <cell r="I86">
            <v>0.23731761468737528</v>
          </cell>
          <cell r="J86">
            <v>0</v>
          </cell>
          <cell r="K86">
            <v>3.3184193625510759E-3</v>
          </cell>
          <cell r="L86">
            <v>3.7988369863106398E-3</v>
          </cell>
          <cell r="M86">
            <v>6.9507949486235143E-4</v>
          </cell>
          <cell r="N86">
            <v>3.372372828549492E-4</v>
          </cell>
          <cell r="O86">
            <v>1.1169007951783325E-5</v>
          </cell>
          <cell r="P86">
            <v>1</v>
          </cell>
          <cell r="R86">
            <v>0.14285714285714285</v>
          </cell>
          <cell r="S86">
            <v>0.14285714285714285</v>
          </cell>
          <cell r="T86">
            <v>0.14285714285714285</v>
          </cell>
          <cell r="U86">
            <v>0.14285714285714285</v>
          </cell>
          <cell r="V86">
            <v>0.14285714285714285</v>
          </cell>
          <cell r="W86">
            <v>0.14285714285714285</v>
          </cell>
          <cell r="X86">
            <v>0.42477259158511793</v>
          </cell>
          <cell r="Y86">
            <v>0.4282341912885736</v>
          </cell>
        </row>
        <row r="87">
          <cell r="A87" t="str">
            <v>F121</v>
          </cell>
          <cell r="B87" t="str">
            <v>Account 364</v>
          </cell>
          <cell r="F87">
            <v>0.40567705030002571</v>
          </cell>
          <cell r="G87">
            <v>5.1452213688187969E-2</v>
          </cell>
          <cell r="H87">
            <v>0.31862625705497516</v>
          </cell>
          <cell r="I87">
            <v>0.21678964101691731</v>
          </cell>
          <cell r="J87">
            <v>0</v>
          </cell>
          <cell r="K87">
            <v>3.0313760876904076E-3</v>
          </cell>
          <cell r="L87">
            <v>3.4702375869947689E-3</v>
          </cell>
          <cell r="M87">
            <v>6.3495511855675803E-4</v>
          </cell>
          <cell r="N87">
            <v>3.0806625788799607E-4</v>
          </cell>
          <cell r="O87">
            <v>1.0202888763954066E-5</v>
          </cell>
          <cell r="P87">
            <v>1</v>
          </cell>
          <cell r="R87">
            <v>0.14285714285714285</v>
          </cell>
          <cell r="S87">
            <v>0.14285714285714285</v>
          </cell>
          <cell r="T87">
            <v>0.14285714285714285</v>
          </cell>
          <cell r="U87">
            <v>0.14285714285714285</v>
          </cell>
          <cell r="V87">
            <v>0.14285714285714285</v>
          </cell>
          <cell r="W87">
            <v>0.14285714285714285</v>
          </cell>
          <cell r="X87">
            <v>0.42510119098443377</v>
          </cell>
          <cell r="Y87">
            <v>0.42826336231354056</v>
          </cell>
        </row>
        <row r="88">
          <cell r="A88" t="str">
            <v>F122</v>
          </cell>
          <cell r="B88" t="str">
            <v>Account 365</v>
          </cell>
          <cell r="F88">
            <v>0.40972003530079781</v>
          </cell>
          <cell r="G88">
            <v>5.1866295485542141E-2</v>
          </cell>
          <cell r="H88">
            <v>0.31601027793301317</v>
          </cell>
          <cell r="I88">
            <v>0.21500975890676199</v>
          </cell>
          <cell r="J88">
            <v>0</v>
          </cell>
          <cell r="K88">
            <v>3.006487942471275E-3</v>
          </cell>
          <cell r="L88">
            <v>3.44174630959744E-3</v>
          </cell>
          <cell r="M88">
            <v>6.2974202234529042E-4</v>
          </cell>
          <cell r="N88">
            <v>3.0553697826658397E-4</v>
          </cell>
          <cell r="O88">
            <v>1.0119121204315692E-5</v>
          </cell>
          <cell r="P88">
            <v>1</v>
          </cell>
          <cell r="R88">
            <v>0.14285714285714285</v>
          </cell>
          <cell r="S88">
            <v>0.14285714285714285</v>
          </cell>
          <cell r="T88">
            <v>0.14285714285714285</v>
          </cell>
          <cell r="U88">
            <v>0.14285714285714285</v>
          </cell>
          <cell r="V88">
            <v>0.14285714285714285</v>
          </cell>
          <cell r="W88">
            <v>0.14285714285714285</v>
          </cell>
          <cell r="X88">
            <v>0.42512968226183112</v>
          </cell>
          <cell r="Y88">
            <v>0.42826589159316197</v>
          </cell>
        </row>
        <row r="89">
          <cell r="A89" t="str">
            <v>F123</v>
          </cell>
          <cell r="B89" t="str">
            <v>Account 366</v>
          </cell>
          <cell r="F89">
            <v>0.52583456452297428</v>
          </cell>
          <cell r="G89">
            <v>6.3758724705553813E-2</v>
          </cell>
          <cell r="H89">
            <v>0.24087935755026366</v>
          </cell>
          <cell r="I89">
            <v>0.16389154470310138</v>
          </cell>
          <cell r="J89">
            <v>0</v>
          </cell>
          <cell r="K89">
            <v>2.2917004117777732E-3</v>
          </cell>
          <cell r="L89">
            <v>2.6234768227461278E-3</v>
          </cell>
          <cell r="M89">
            <v>4.8002189915193982E-4</v>
          </cell>
          <cell r="N89">
            <v>2.328960675396279E-4</v>
          </cell>
          <cell r="O89">
            <v>7.7133168915015637E-6</v>
          </cell>
          <cell r="P89">
            <v>1</v>
          </cell>
          <cell r="R89">
            <v>0.14285714285714285</v>
          </cell>
          <cell r="S89">
            <v>0.14285714285714285</v>
          </cell>
          <cell r="T89">
            <v>0.14285714285714285</v>
          </cell>
          <cell r="U89">
            <v>0.14285714285714285</v>
          </cell>
          <cell r="V89">
            <v>0.14285714285714285</v>
          </cell>
          <cell r="W89">
            <v>0.14285714285714285</v>
          </cell>
          <cell r="X89">
            <v>0.42594795174868244</v>
          </cell>
          <cell r="Y89">
            <v>0.42833853250388892</v>
          </cell>
        </row>
        <row r="90">
          <cell r="A90" t="str">
            <v>F124</v>
          </cell>
          <cell r="B90" t="str">
            <v>Account 367</v>
          </cell>
          <cell r="F90">
            <v>0.50432588431886638</v>
          </cell>
          <cell r="G90">
            <v>6.1555809543629637E-2</v>
          </cell>
          <cell r="H90">
            <v>0.2547963664791017</v>
          </cell>
          <cell r="I90">
            <v>0.17336051752912765</v>
          </cell>
          <cell r="J90">
            <v>0</v>
          </cell>
          <cell r="K90">
            <v>2.4241053443435612E-3</v>
          </cell>
          <cell r="L90">
            <v>2.7750504184999229E-3</v>
          </cell>
          <cell r="M90">
            <v>5.0775557099694767E-4</v>
          </cell>
          <cell r="N90">
            <v>2.463518351255404E-4</v>
          </cell>
          <cell r="O90">
            <v>8.1589603087777191E-6</v>
          </cell>
          <cell r="P90">
            <v>1</v>
          </cell>
          <cell r="R90">
            <v>0.14285714285714285</v>
          </cell>
          <cell r="S90">
            <v>0.14285714285714285</v>
          </cell>
          <cell r="T90">
            <v>0.14285714285714285</v>
          </cell>
          <cell r="U90">
            <v>0.14285714285714285</v>
          </cell>
          <cell r="V90">
            <v>0.14285714285714285</v>
          </cell>
          <cell r="W90">
            <v>0.14285714285714285</v>
          </cell>
          <cell r="X90">
            <v>0.42579637815292865</v>
          </cell>
          <cell r="Y90">
            <v>0.42832507673630299</v>
          </cell>
        </row>
        <row r="91">
          <cell r="A91" t="str">
            <v>F125</v>
          </cell>
          <cell r="B91" t="str">
            <v>Account 368</v>
          </cell>
          <cell r="F91">
            <v>0.47696705914900295</v>
          </cell>
          <cell r="G91">
            <v>5.4110053815390829E-2</v>
          </cell>
          <cell r="H91">
            <v>0.40268935089199642</v>
          </cell>
          <cell r="I91">
            <v>4.538114518194173E-2</v>
          </cell>
          <cell r="J91">
            <v>0</v>
          </cell>
          <cell r="K91">
            <v>1.4211109841076593E-2</v>
          </cell>
          <cell r="L91">
            <v>4.2712844787559231E-3</v>
          </cell>
          <cell r="M91">
            <v>1.8083601662937923E-3</v>
          </cell>
          <cell r="N91">
            <v>5.5441129222908803E-4</v>
          </cell>
          <cell r="O91">
            <v>7.2251833128176641E-6</v>
          </cell>
          <cell r="P91">
            <v>1</v>
          </cell>
          <cell r="R91">
            <v>0.14285714285714285</v>
          </cell>
          <cell r="S91">
            <v>0.14285714285714285</v>
          </cell>
          <cell r="T91">
            <v>0.14285714285714285</v>
          </cell>
          <cell r="U91">
            <v>0.14285714285714285</v>
          </cell>
          <cell r="V91">
            <v>0.14285714285714285</v>
          </cell>
          <cell r="W91">
            <v>0.14285714285714285</v>
          </cell>
          <cell r="X91">
            <v>0.42430014409267264</v>
          </cell>
          <cell r="Y91">
            <v>0.42801701727919944</v>
          </cell>
        </row>
        <row r="92">
          <cell r="A92" t="str">
            <v>F126</v>
          </cell>
          <cell r="B92" t="str">
            <v>Account 369</v>
          </cell>
          <cell r="F92">
            <v>0.69438815520581876</v>
          </cell>
          <cell r="G92">
            <v>0.17349906313648156</v>
          </cell>
          <cell r="H92">
            <v>0.10561627595941649</v>
          </cell>
          <cell r="I92">
            <v>2.504423838883349E-3</v>
          </cell>
          <cell r="J92">
            <v>0</v>
          </cell>
          <cell r="K92">
            <v>0</v>
          </cell>
          <cell r="L92">
            <v>2.2083292338391694E-2</v>
          </cell>
          <cell r="M92">
            <v>0</v>
          </cell>
          <cell r="N92">
            <v>1.818863374196601E-3</v>
          </cell>
          <cell r="O92">
            <v>8.9926146811368163E-5</v>
          </cell>
          <cell r="P92">
            <v>1</v>
          </cell>
          <cell r="R92">
            <v>0.14285714285714285</v>
          </cell>
          <cell r="S92">
            <v>0.14285714285714285</v>
          </cell>
          <cell r="T92">
            <v>0.14285714285714285</v>
          </cell>
          <cell r="U92">
            <v>0.14285714285714285</v>
          </cell>
          <cell r="V92">
            <v>0.14285714285714285</v>
          </cell>
          <cell r="W92">
            <v>0.14285714285714285</v>
          </cell>
          <cell r="X92">
            <v>0.40648813623303687</v>
          </cell>
          <cell r="Y92">
            <v>0.42675256519723193</v>
          </cell>
        </row>
        <row r="93">
          <cell r="A93" t="str">
            <v>F127</v>
          </cell>
          <cell r="B93" t="str">
            <v>Account 370</v>
          </cell>
          <cell r="F93">
            <v>0.43882459760597325</v>
          </cell>
          <cell r="G93">
            <v>0.10611722466064373</v>
          </cell>
          <cell r="H93">
            <v>0.13711762692082805</v>
          </cell>
          <cell r="I93">
            <v>1.9201870945668477E-2</v>
          </cell>
          <cell r="J93">
            <v>0.2921707064255511</v>
          </cell>
          <cell r="K93">
            <v>6.1261202743662594E-3</v>
          </cell>
          <cell r="L93">
            <v>0</v>
          </cell>
          <cell r="M93">
            <v>4.4185316696925041E-4</v>
          </cell>
          <cell r="N93">
            <v>0</v>
          </cell>
          <cell r="O93">
            <v>0</v>
          </cell>
          <cell r="P93">
            <v>1</v>
          </cell>
          <cell r="R93">
            <v>6.25E-2</v>
          </cell>
          <cell r="S93">
            <v>6.25E-2</v>
          </cell>
          <cell r="T93">
            <v>6.25E-2</v>
          </cell>
          <cell r="U93">
            <v>6.25E-2</v>
          </cell>
          <cell r="V93">
            <v>6.25E-2</v>
          </cell>
          <cell r="W93">
            <v>6.25E-2</v>
          </cell>
          <cell r="X93">
            <v>0.1875</v>
          </cell>
          <cell r="Y93">
            <v>0.1875</v>
          </cell>
        </row>
        <row r="94">
          <cell r="A94" t="str">
            <v>F128</v>
          </cell>
          <cell r="B94" t="str">
            <v>Account 371</v>
          </cell>
          <cell r="F94">
            <v>0</v>
          </cell>
          <cell r="G94">
            <v>0</v>
          </cell>
          <cell r="H94">
            <v>0</v>
          </cell>
          <cell r="I94">
            <v>0</v>
          </cell>
          <cell r="J94">
            <v>0</v>
          </cell>
          <cell r="K94">
            <v>0</v>
          </cell>
          <cell r="L94">
            <v>0.84434160240088663</v>
          </cell>
          <cell r="M94">
            <v>0</v>
          </cell>
          <cell r="N94">
            <v>0.1556583975991134</v>
          </cell>
          <cell r="O94">
            <v>0</v>
          </cell>
          <cell r="P94">
            <v>1</v>
          </cell>
          <cell r="R94">
            <v>0.14285714285714285</v>
          </cell>
          <cell r="S94">
            <v>0.14285714285714285</v>
          </cell>
          <cell r="T94">
            <v>0.14285714285714285</v>
          </cell>
          <cell r="U94">
            <v>0.14285714285714285</v>
          </cell>
          <cell r="V94">
            <v>0.14285714285714285</v>
          </cell>
          <cell r="W94">
            <v>0.14285714285714285</v>
          </cell>
          <cell r="X94">
            <v>-0.41577017382945808</v>
          </cell>
          <cell r="Y94">
            <v>0.27291303097231512</v>
          </cell>
        </row>
        <row r="95">
          <cell r="A95" t="str">
            <v>F129</v>
          </cell>
          <cell r="B95" t="str">
            <v>Account 372</v>
          </cell>
          <cell r="F95">
            <v>0</v>
          </cell>
          <cell r="G95">
            <v>0</v>
          </cell>
          <cell r="H95">
            <v>0</v>
          </cell>
          <cell r="I95">
            <v>0</v>
          </cell>
          <cell r="J95">
            <v>0</v>
          </cell>
          <cell r="K95">
            <v>0</v>
          </cell>
          <cell r="L95">
            <v>0</v>
          </cell>
          <cell r="M95">
            <v>0</v>
          </cell>
          <cell r="N95">
            <v>0</v>
          </cell>
          <cell r="O95">
            <v>0</v>
          </cell>
          <cell r="P95">
            <v>1</v>
          </cell>
          <cell r="R95">
            <v>0</v>
          </cell>
          <cell r="S95">
            <v>0</v>
          </cell>
          <cell r="T95">
            <v>0</v>
          </cell>
          <cell r="U95">
            <v>0</v>
          </cell>
          <cell r="V95">
            <v>0</v>
          </cell>
          <cell r="W95">
            <v>0</v>
          </cell>
          <cell r="X95">
            <v>0</v>
          </cell>
          <cell r="Y95">
            <v>0</v>
          </cell>
        </row>
        <row r="96">
          <cell r="A96" t="str">
            <v>F130</v>
          </cell>
          <cell r="B96" t="str">
            <v>Account 373</v>
          </cell>
          <cell r="F96">
            <v>0</v>
          </cell>
          <cell r="G96">
            <v>0</v>
          </cell>
          <cell r="H96">
            <v>0</v>
          </cell>
          <cell r="I96">
            <v>0</v>
          </cell>
          <cell r="J96">
            <v>0</v>
          </cell>
          <cell r="K96">
            <v>0</v>
          </cell>
          <cell r="L96">
            <v>0.7587126145488825</v>
          </cell>
          <cell r="M96">
            <v>0</v>
          </cell>
          <cell r="N96">
            <v>0.24128738545111758</v>
          </cell>
          <cell r="O96">
            <v>0</v>
          </cell>
          <cell r="P96">
            <v>1</v>
          </cell>
          <cell r="R96">
            <v>0.125</v>
          </cell>
          <cell r="S96">
            <v>0.125</v>
          </cell>
          <cell r="T96">
            <v>0.125</v>
          </cell>
          <cell r="U96">
            <v>0.125</v>
          </cell>
          <cell r="V96">
            <v>0.125</v>
          </cell>
          <cell r="W96">
            <v>0.125</v>
          </cell>
          <cell r="X96">
            <v>-0.3837126145488825</v>
          </cell>
          <cell r="Y96">
            <v>0.13371261454888242</v>
          </cell>
        </row>
        <row r="97">
          <cell r="A97" t="str">
            <v>F131</v>
          </cell>
          <cell r="B97" t="str">
            <v>Account 581 thru 587 &amp; 591 thru 597</v>
          </cell>
          <cell r="F97">
            <v>0.40802574583189105</v>
          </cell>
          <cell r="G97">
            <v>6.2999737294764602E-2</v>
          </cell>
          <cell r="H97">
            <v>0.27183114786997847</v>
          </cell>
          <cell r="I97">
            <v>0.19438769871016973</v>
          </cell>
          <cell r="J97">
            <v>3.1482731941554418E-2</v>
          </cell>
          <cell r="K97">
            <v>3.1179285030852127E-3</v>
          </cell>
          <cell r="L97">
            <v>2.1671472240871632E-2</v>
          </cell>
          <cell r="M97">
            <v>5.533695349557177E-4</v>
          </cell>
          <cell r="N97">
            <v>5.9161009077249539E-3</v>
          </cell>
          <cell r="O97">
            <v>1.4067165004363965E-5</v>
          </cell>
          <cell r="P97">
            <v>1</v>
          </cell>
          <cell r="R97">
            <v>6.25E-2</v>
          </cell>
          <cell r="S97">
            <v>6.25E-2</v>
          </cell>
          <cell r="T97">
            <v>6.25E-2</v>
          </cell>
          <cell r="U97">
            <v>6.25E-2</v>
          </cell>
          <cell r="V97">
            <v>6.25E-2</v>
          </cell>
          <cell r="W97">
            <v>6.25E-2</v>
          </cell>
          <cell r="X97">
            <v>0.16582852775912837</v>
          </cell>
          <cell r="Y97">
            <v>0.18158389909227504</v>
          </cell>
        </row>
        <row r="98">
          <cell r="A98" t="str">
            <v>F132</v>
          </cell>
          <cell r="B98" t="str">
            <v>Account 364 + 365</v>
          </cell>
          <cell r="F98">
            <v>0.40759147953368491</v>
          </cell>
          <cell r="G98">
            <v>5.1648289186323519E-2</v>
          </cell>
          <cell r="H98">
            <v>0.31738754187181967</v>
          </cell>
          <cell r="I98">
            <v>0.21594683345183915</v>
          </cell>
          <cell r="J98">
            <v>0</v>
          </cell>
          <cell r="K98">
            <v>3.0195910840928272E-3</v>
          </cell>
          <cell r="L98">
            <v>3.456746432725504E-3</v>
          </cell>
          <cell r="M98">
            <v>6.3248661971661757E-4</v>
          </cell>
          <cell r="N98">
            <v>3.0686859654460621E-4</v>
          </cell>
          <cell r="O98">
            <v>1.0163223253205604E-5</v>
          </cell>
          <cell r="P98">
            <v>1</v>
          </cell>
          <cell r="R98">
            <v>0.14285714285714285</v>
          </cell>
          <cell r="S98">
            <v>0.14285714285714285</v>
          </cell>
          <cell r="T98">
            <v>0.14285714285714285</v>
          </cell>
          <cell r="U98">
            <v>0.14285714285714285</v>
          </cell>
          <cell r="V98">
            <v>0.14285714285714285</v>
          </cell>
          <cell r="W98">
            <v>0.14285714285714285</v>
          </cell>
          <cell r="X98">
            <v>0.42511468213870307</v>
          </cell>
          <cell r="Y98">
            <v>0.42826455997488394</v>
          </cell>
        </row>
        <row r="99">
          <cell r="A99" t="str">
            <v>F133</v>
          </cell>
          <cell r="B99" t="str">
            <v>Account 366 + 367</v>
          </cell>
          <cell r="F99">
            <v>0.50973352239359937</v>
          </cell>
          <cell r="G99">
            <v>6.2109658863624302E-2</v>
          </cell>
          <cell r="H99">
            <v>0.25129740017081043</v>
          </cell>
          <cell r="I99">
            <v>0.17097986109197197</v>
          </cell>
          <cell r="J99">
            <v>0</v>
          </cell>
          <cell r="K99">
            <v>2.390816553593468E-3</v>
          </cell>
          <cell r="L99">
            <v>2.7369423086696472E-3</v>
          </cell>
          <cell r="M99">
            <v>5.0078286702822284E-4</v>
          </cell>
          <cell r="N99">
            <v>2.4296883252231967E-4</v>
          </cell>
          <cell r="O99">
            <v>8.0469181802906139E-6</v>
          </cell>
          <cell r="P99">
            <v>1</v>
          </cell>
          <cell r="R99">
            <v>0.14285714285714285</v>
          </cell>
          <cell r="S99">
            <v>0.14285714285714285</v>
          </cell>
          <cell r="T99">
            <v>0.14285714285714285</v>
          </cell>
          <cell r="U99">
            <v>0.14285714285714285</v>
          </cell>
          <cell r="V99">
            <v>0.14285714285714285</v>
          </cell>
          <cell r="W99">
            <v>0.14285714285714285</v>
          </cell>
          <cell r="X99">
            <v>0.42583448626275888</v>
          </cell>
          <cell r="Y99">
            <v>0.42832845973890621</v>
          </cell>
        </row>
        <row r="100">
          <cell r="A100" t="str">
            <v>F134</v>
          </cell>
          <cell r="B100" t="str">
            <v>Account 364 + 365 + 369  (OH)</v>
          </cell>
          <cell r="F100">
            <v>0.42696354886662452</v>
          </cell>
          <cell r="G100">
            <v>5.9878864508379724E-2</v>
          </cell>
          <cell r="H100">
            <v>0.30308316530830115</v>
          </cell>
          <cell r="I100">
            <v>0.20152957722694895</v>
          </cell>
          <cell r="J100">
            <v>0</v>
          </cell>
          <cell r="K100">
            <v>2.8156287205086511E-3</v>
          </cell>
          <cell r="L100">
            <v>4.7149016671685128E-3</v>
          </cell>
          <cell r="M100">
            <v>5.8976445558904544E-4</v>
          </cell>
          <cell r="N100">
            <v>4.0899832868000248E-4</v>
          </cell>
          <cell r="O100">
            <v>1.5550917799334639E-5</v>
          </cell>
          <cell r="P100">
            <v>1</v>
          </cell>
          <cell r="R100">
            <v>0.14285714285714285</v>
          </cell>
          <cell r="S100">
            <v>0.14285714285714285</v>
          </cell>
          <cell r="T100">
            <v>0.14285714285714285</v>
          </cell>
          <cell r="U100">
            <v>0.14285714285714285</v>
          </cell>
          <cell r="V100">
            <v>0.14285714285714285</v>
          </cell>
          <cell r="W100">
            <v>0.14285714285714285</v>
          </cell>
          <cell r="X100">
            <v>0.42385652690426001</v>
          </cell>
          <cell r="Y100">
            <v>0.42816243024274853</v>
          </cell>
        </row>
        <row r="101">
          <cell r="A101" t="str">
            <v>F135</v>
          </cell>
          <cell r="B101" t="str">
            <v>Account 366 + 367 + 369  (UG)</v>
          </cell>
          <cell r="F101">
            <v>0.56759401613050164</v>
          </cell>
          <cell r="G101">
            <v>9.7012904074054981E-2</v>
          </cell>
          <cell r="H101">
            <v>0.20564903680919297</v>
          </cell>
          <cell r="I101">
            <v>0.11818902755833784</v>
          </cell>
          <cell r="J101">
            <v>0</v>
          </cell>
          <cell r="K101">
            <v>1.6416675930799628E-3</v>
          </cell>
          <cell r="L101">
            <v>8.7990126054110843E-3</v>
          </cell>
          <cell r="M101">
            <v>3.4386536379557705E-4</v>
          </cell>
          <cell r="N101">
            <v>7.3676655029357592E-4</v>
          </cell>
          <cell r="O101">
            <v>3.3703315332311314E-5</v>
          </cell>
          <cell r="P101">
            <v>1</v>
          </cell>
          <cell r="R101">
            <v>0.14285714285714285</v>
          </cell>
          <cell r="S101">
            <v>0.14285714285714285</v>
          </cell>
          <cell r="T101">
            <v>0.14285714285714285</v>
          </cell>
          <cell r="U101">
            <v>0.14285714285714285</v>
          </cell>
          <cell r="V101">
            <v>0.14285714285714285</v>
          </cell>
          <cell r="W101">
            <v>0.14285714285714285</v>
          </cell>
          <cell r="X101">
            <v>0.41977241596601744</v>
          </cell>
          <cell r="Y101">
            <v>0.42783466202113496</v>
          </cell>
        </row>
        <row r="102">
          <cell r="A102" t="str">
            <v>F136</v>
          </cell>
          <cell r="B102" t="str">
            <v>Account 902 + 903 + 904</v>
          </cell>
          <cell r="F102">
            <v>0.77468321834221543</v>
          </cell>
          <cell r="G102">
            <v>0.14612232259268235</v>
          </cell>
          <cell r="H102">
            <v>5.6271239473074143E-2</v>
          </cell>
          <cell r="I102">
            <v>4.9320516381936913E-3</v>
          </cell>
          <cell r="J102">
            <v>1.0475848976319606E-3</v>
          </cell>
          <cell r="K102">
            <v>2.9503240013297157E-3</v>
          </cell>
          <cell r="L102">
            <v>1.2629094584464201E-2</v>
          </cell>
          <cell r="M102">
            <v>2.4439454627694609E-4</v>
          </cell>
          <cell r="N102">
            <v>1.0683425465333541E-3</v>
          </cell>
          <cell r="O102">
            <v>5.1427377598167185E-5</v>
          </cell>
          <cell r="P102">
            <v>1</v>
          </cell>
          <cell r="R102">
            <v>0.14285714285714285</v>
          </cell>
          <cell r="S102">
            <v>0.14285714285714285</v>
          </cell>
          <cell r="T102">
            <v>0.14285714285714285</v>
          </cell>
          <cell r="U102">
            <v>0.14285714285714285</v>
          </cell>
          <cell r="V102">
            <v>0.14285714285714285</v>
          </cell>
          <cell r="W102">
            <v>0.14285714285714285</v>
          </cell>
          <cell r="X102">
            <v>0.41594233398696434</v>
          </cell>
          <cell r="Y102">
            <v>0.42750308602489517</v>
          </cell>
        </row>
        <row r="103">
          <cell r="A103" t="str">
            <v>F137</v>
          </cell>
          <cell r="B103" t="str">
            <v>Total O &amp; M Expense</v>
          </cell>
          <cell r="F103">
            <v>0.16317107421363097</v>
          </cell>
          <cell r="G103">
            <v>2.8674635913755783E-2</v>
          </cell>
          <cell r="H103">
            <v>0.18266412288654221</v>
          </cell>
          <cell r="I103">
            <v>0.23335737424474354</v>
          </cell>
          <cell r="J103">
            <v>0.38604089041848705</v>
          </cell>
          <cell r="K103">
            <v>2.2096547053967568E-3</v>
          </cell>
          <cell r="L103">
            <v>2.91233506721239E-3</v>
          </cell>
          <cell r="M103">
            <v>4.5230730104223291E-4</v>
          </cell>
          <cell r="N103">
            <v>5.0522021439275801E-4</v>
          </cell>
          <cell r="O103">
            <v>1.238503479669328E-5</v>
          </cell>
          <cell r="P103">
            <v>1</v>
          </cell>
          <cell r="R103">
            <v>0.14285714285714285</v>
          </cell>
          <cell r="S103">
            <v>0.14285714285714285</v>
          </cell>
          <cell r="T103">
            <v>0.14285714285714285</v>
          </cell>
          <cell r="U103">
            <v>0.14285714285714285</v>
          </cell>
          <cell r="V103">
            <v>0.14285714285714285</v>
          </cell>
          <cell r="W103">
            <v>0.14285714285714285</v>
          </cell>
          <cell r="X103">
            <v>0.42565909350421616</v>
          </cell>
          <cell r="Y103">
            <v>0.42806620835703579</v>
          </cell>
        </row>
        <row r="104">
          <cell r="A104" t="str">
            <v>F137G</v>
          </cell>
          <cell r="B104" t="str">
            <v>Generation O &amp; M Exp</v>
          </cell>
          <cell r="F104">
            <v>0.13309012972417777</v>
          </cell>
          <cell r="G104">
            <v>2.3676886800455415E-2</v>
          </cell>
          <cell r="H104">
            <v>0.17883231711144895</v>
          </cell>
          <cell r="I104">
            <v>0.24183297771968273</v>
          </cell>
          <cell r="J104">
            <v>0.418254604741365</v>
          </cell>
          <cell r="K104">
            <v>2.1001769924190289E-3</v>
          </cell>
          <cell r="L104">
            <v>1.5790109226728557E-3</v>
          </cell>
          <cell r="M104">
            <v>4.4500494844597685E-4</v>
          </cell>
          <cell r="N104">
            <v>1.7738522396675523E-4</v>
          </cell>
          <cell r="O104">
            <v>1.1505815365792705E-5</v>
          </cell>
          <cell r="P104">
            <v>1</v>
          </cell>
          <cell r="R104">
            <v>0.14285714285714285</v>
          </cell>
          <cell r="S104">
            <v>0.14285714285714285</v>
          </cell>
          <cell r="T104">
            <v>0.14285714285714285</v>
          </cell>
          <cell r="U104">
            <v>0.14285714285714285</v>
          </cell>
          <cell r="V104">
            <v>0.14285714285714285</v>
          </cell>
          <cell r="W104">
            <v>0.14285714285714285</v>
          </cell>
          <cell r="X104">
            <v>0.42699241764875567</v>
          </cell>
          <cell r="Y104">
            <v>0.42839404334746178</v>
          </cell>
        </row>
        <row r="105">
          <cell r="A105" t="str">
            <v>F137T</v>
          </cell>
          <cell r="B105" t="str">
            <v>Transmission O &amp; M Exp</v>
          </cell>
          <cell r="F105">
            <v>0.13958010568565149</v>
          </cell>
          <cell r="G105">
            <v>2.5587797252604957E-2</v>
          </cell>
          <cell r="H105">
            <v>0.19070510150474582</v>
          </cell>
          <cell r="I105">
            <v>0.23800401563093254</v>
          </cell>
          <cell r="J105">
            <v>0.40203387600534229</v>
          </cell>
          <cell r="K105">
            <v>2.2752435560228694E-3</v>
          </cell>
          <cell r="L105">
            <v>1.1743609920459954E-3</v>
          </cell>
          <cell r="M105">
            <v>4.8688856895788075E-4</v>
          </cell>
          <cell r="N105">
            <v>1.4440288570325254E-4</v>
          </cell>
          <cell r="O105">
            <v>8.2079179928206223E-6</v>
          </cell>
          <cell r="P105">
            <v>1</v>
          </cell>
          <cell r="R105">
            <v>0.14285714285714285</v>
          </cell>
          <cell r="S105">
            <v>0.14285714285714285</v>
          </cell>
          <cell r="T105">
            <v>0.14285714285714285</v>
          </cell>
          <cell r="U105">
            <v>0.14285714285714285</v>
          </cell>
          <cell r="V105">
            <v>0.14285714285714285</v>
          </cell>
          <cell r="W105">
            <v>0.14285714285714285</v>
          </cell>
          <cell r="X105">
            <v>0.42739706757938256</v>
          </cell>
          <cell r="Y105">
            <v>0.42842702568572527</v>
          </cell>
        </row>
        <row r="106">
          <cell r="A106" t="str">
            <v>F137D</v>
          </cell>
          <cell r="B106" t="str">
            <v xml:space="preserve">Distribution O &amp; M Exp </v>
          </cell>
          <cell r="F106">
            <v>0.39859906181284638</v>
          </cell>
          <cell r="G106">
            <v>6.0866820619268285E-2</v>
          </cell>
          <cell r="H106">
            <v>0.27155319634095121</v>
          </cell>
          <cell r="I106">
            <v>0.1909212247727545</v>
          </cell>
          <cell r="J106">
            <v>4.8454603969789643E-2</v>
          </cell>
          <cell r="K106">
            <v>3.3133917971445155E-3</v>
          </cell>
          <cell r="L106">
            <v>2.0254450463521215E-2</v>
          </cell>
          <cell r="M106">
            <v>5.8059049536751239E-4</v>
          </cell>
          <cell r="N106">
            <v>5.4424787126756422E-3</v>
          </cell>
          <cell r="O106">
            <v>1.4181015681031008E-5</v>
          </cell>
          <cell r="P106">
            <v>1</v>
          </cell>
          <cell r="R106">
            <v>0.14285714285714285</v>
          </cell>
          <cell r="S106">
            <v>0.14285714285714285</v>
          </cell>
          <cell r="T106">
            <v>0.14285714285714285</v>
          </cell>
          <cell r="U106">
            <v>0.14285714285714285</v>
          </cell>
          <cell r="V106">
            <v>0.14285714285714285</v>
          </cell>
          <cell r="W106">
            <v>0.14285714285714285</v>
          </cell>
          <cell r="X106">
            <v>0.40831697810790735</v>
          </cell>
          <cell r="Y106">
            <v>0.42312894985875288</v>
          </cell>
        </row>
        <row r="107">
          <cell r="A107" t="str">
            <v>F137R</v>
          </cell>
          <cell r="B107" t="str">
            <v>Retail O &amp; M Exp  (Customer)</v>
          </cell>
          <cell r="F107">
            <v>0.76525805655836532</v>
          </cell>
          <cell r="G107">
            <v>0.14347708155159336</v>
          </cell>
          <cell r="H107">
            <v>5.7150372658520202E-2</v>
          </cell>
          <cell r="I107">
            <v>8.3271159643169921E-3</v>
          </cell>
          <cell r="J107">
            <v>7.0742162353785885E-3</v>
          </cell>
          <cell r="K107">
            <v>3.1128046606554625E-3</v>
          </cell>
          <cell r="L107">
            <v>1.4093568881687233E-2</v>
          </cell>
          <cell r="M107">
            <v>2.4591954915041821E-4</v>
          </cell>
          <cell r="N107">
            <v>1.2036145305325335E-3</v>
          </cell>
          <cell r="O107">
            <v>5.724940979984529E-5</v>
          </cell>
          <cell r="P107">
            <v>1</v>
          </cell>
          <cell r="R107">
            <v>0.14285714285714285</v>
          </cell>
          <cell r="S107">
            <v>0.14285714285714285</v>
          </cell>
          <cell r="T107">
            <v>0.14285714285714285</v>
          </cell>
          <cell r="U107">
            <v>0.14285714285714285</v>
          </cell>
          <cell r="V107">
            <v>0.14285714285714285</v>
          </cell>
          <cell r="W107">
            <v>0.14285714285714285</v>
          </cell>
          <cell r="X107">
            <v>0.41447785968974132</v>
          </cell>
          <cell r="Y107">
            <v>0.42736781404089602</v>
          </cell>
        </row>
        <row r="108">
          <cell r="A108" t="str">
            <v>F137M</v>
          </cell>
          <cell r="B108" t="str">
            <v xml:space="preserve">Misc &amp; Customer O &amp; M Exp </v>
          </cell>
          <cell r="F108">
            <v>0.18778092143245431</v>
          </cell>
          <cell r="G108">
            <v>3.3345795768901038E-2</v>
          </cell>
          <cell r="H108">
            <v>0.20958626270756697</v>
          </cell>
          <cell r="I108">
            <v>0.23173979698517622</v>
          </cell>
          <cell r="J108">
            <v>0.32814104398573168</v>
          </cell>
          <cell r="K108">
            <v>2.5365741850266474E-3</v>
          </cell>
          <cell r="L108">
            <v>5.1961900493634533E-3</v>
          </cell>
          <cell r="M108">
            <v>4.8355028281942865E-4</v>
          </cell>
          <cell r="N108">
            <v>1.1753705052260906E-3</v>
          </cell>
          <cell r="O108">
            <v>1.449409773414139E-5</v>
          </cell>
          <cell r="P108">
            <v>1</v>
          </cell>
          <cell r="R108">
            <v>0.14285714285714285</v>
          </cell>
          <cell r="S108">
            <v>0.14285714285714285</v>
          </cell>
          <cell r="T108">
            <v>0.14285714285714285</v>
          </cell>
          <cell r="U108">
            <v>0.14285714285714285</v>
          </cell>
          <cell r="V108">
            <v>0.14285714285714285</v>
          </cell>
          <cell r="W108">
            <v>0.14285714285714285</v>
          </cell>
          <cell r="X108">
            <v>0.4233752385220651</v>
          </cell>
          <cell r="Y108">
            <v>0.42739605806620246</v>
          </cell>
        </row>
        <row r="109">
          <cell r="A109" t="str">
            <v>F138</v>
          </cell>
          <cell r="B109" t="str">
            <v>GTD O&amp;M Exp  (less fuel, purchased p &amp; wheeling)</v>
          </cell>
          <cell r="F109">
            <v>0.25761190328258715</v>
          </cell>
          <cell r="G109">
            <v>4.5067934927283976E-2</v>
          </cell>
          <cell r="H109">
            <v>0.19248814148480137</v>
          </cell>
          <cell r="I109">
            <v>0.20606367576288193</v>
          </cell>
          <cell r="J109">
            <v>0.28771062733802594</v>
          </cell>
          <cell r="K109">
            <v>2.4848369569964108E-3</v>
          </cell>
          <cell r="L109">
            <v>6.6676499905060135E-3</v>
          </cell>
          <cell r="M109">
            <v>4.6702685498917657E-4</v>
          </cell>
          <cell r="N109">
            <v>1.4236636740965712E-3</v>
          </cell>
          <cell r="O109">
            <v>1.4539727832537836E-5</v>
          </cell>
          <cell r="P109">
            <v>1</v>
          </cell>
          <cell r="R109">
            <v>0.14285714285714285</v>
          </cell>
          <cell r="S109">
            <v>0.14285714285714285</v>
          </cell>
          <cell r="T109">
            <v>0.14285714285714285</v>
          </cell>
          <cell r="U109">
            <v>0.14285714285714285</v>
          </cell>
          <cell r="V109">
            <v>0.14285714285714285</v>
          </cell>
          <cell r="W109">
            <v>0.14285714285714285</v>
          </cell>
          <cell r="X109">
            <v>0.42190377858092254</v>
          </cell>
          <cell r="Y109">
            <v>0.42714776489733197</v>
          </cell>
        </row>
        <row r="110">
          <cell r="A110" t="str">
            <v>F138G</v>
          </cell>
          <cell r="B110" t="str">
            <v xml:space="preserve">Generation O &amp; M Exp (less fuel &amp; purchased power) </v>
          </cell>
          <cell r="F110">
            <v>0.13734628541502761</v>
          </cell>
          <cell r="G110">
            <v>2.5078941813149895E-2</v>
          </cell>
          <cell r="H110">
            <v>0.18860646503631331</v>
          </cell>
          <cell r="I110">
            <v>0.23890361504608426</v>
          </cell>
          <cell r="J110">
            <v>0.40619426481985843</v>
          </cell>
          <cell r="K110">
            <v>2.1942367654432353E-3</v>
          </cell>
          <cell r="L110">
            <v>1.0836934029697454E-3</v>
          </cell>
          <cell r="M110">
            <v>4.7225249342885685E-4</v>
          </cell>
          <cell r="N110">
            <v>1.1184564781563317E-4</v>
          </cell>
          <cell r="O110">
            <v>8.3995599104068846E-6</v>
          </cell>
          <cell r="P110">
            <v>1</v>
          </cell>
          <cell r="R110">
            <v>0.14285714285714285</v>
          </cell>
          <cell r="S110">
            <v>0.14285714285714285</v>
          </cell>
          <cell r="T110">
            <v>0.14285714285714285</v>
          </cell>
          <cell r="U110">
            <v>0.14285714285714285</v>
          </cell>
          <cell r="V110">
            <v>0.14285714285714285</v>
          </cell>
          <cell r="W110">
            <v>0.14285714285714285</v>
          </cell>
          <cell r="X110">
            <v>0.42748773516845878</v>
          </cell>
          <cell r="Y110">
            <v>0.42845958292361291</v>
          </cell>
        </row>
        <row r="111">
          <cell r="A111" t="str">
            <v>F138T</v>
          </cell>
          <cell r="B111" t="str">
            <v>Transmission O &amp; M Exp - (less wheeling exp)</v>
          </cell>
          <cell r="F111">
            <v>0.13711846467969196</v>
          </cell>
          <cell r="G111">
            <v>2.528882867586715E-2</v>
          </cell>
          <cell r="H111">
            <v>0.1900560990595444</v>
          </cell>
          <cell r="I111">
            <v>0.23859192838822596</v>
          </cell>
          <cell r="J111">
            <v>0.40508345399268914</v>
          </cell>
          <cell r="K111">
            <v>2.2596637159267839E-3</v>
          </cell>
          <cell r="L111">
            <v>1.0051989654422642E-3</v>
          </cell>
          <cell r="M111">
            <v>4.8577124182435342E-4</v>
          </cell>
          <cell r="N111">
            <v>1.0254271785880926E-4</v>
          </cell>
          <cell r="O111">
            <v>8.0485629293052783E-6</v>
          </cell>
          <cell r="P111">
            <v>1</v>
          </cell>
          <cell r="R111">
            <v>0.14285714285714285</v>
          </cell>
          <cell r="S111">
            <v>0.14285714285714285</v>
          </cell>
          <cell r="T111">
            <v>0.14285714285714285</v>
          </cell>
          <cell r="U111">
            <v>0.14285714285714285</v>
          </cell>
          <cell r="V111">
            <v>0.14285714285714285</v>
          </cell>
          <cell r="W111">
            <v>0.14285714285714285</v>
          </cell>
          <cell r="X111">
            <v>0.42756622960598628</v>
          </cell>
          <cell r="Y111">
            <v>0.42846888585356974</v>
          </cell>
        </row>
        <row r="112">
          <cell r="A112" t="str">
            <v>F138D</v>
          </cell>
          <cell r="B112" t="str">
            <v xml:space="preserve">Distribution O &amp; M Exp </v>
          </cell>
          <cell r="F112">
            <v>0.40802574583189105</v>
          </cell>
          <cell r="G112">
            <v>6.2999737294764602E-2</v>
          </cell>
          <cell r="H112">
            <v>0.27183114786997847</v>
          </cell>
          <cell r="I112">
            <v>0.1943876987101697</v>
          </cell>
          <cell r="J112">
            <v>3.1482731941554411E-2</v>
          </cell>
          <cell r="K112">
            <v>3.1179285030852122E-3</v>
          </cell>
          <cell r="L112">
            <v>2.1671472240871632E-2</v>
          </cell>
          <cell r="M112">
            <v>5.533695349557177E-4</v>
          </cell>
          <cell r="N112">
            <v>5.916100907724953E-3</v>
          </cell>
          <cell r="O112">
            <v>1.4067165004363965E-5</v>
          </cell>
          <cell r="P112">
            <v>1</v>
          </cell>
          <cell r="R112">
            <v>0.14285714285714285</v>
          </cell>
          <cell r="S112">
            <v>0.14285714285714285</v>
          </cell>
          <cell r="T112">
            <v>0.14285714285714285</v>
          </cell>
          <cell r="U112">
            <v>0.14285714285714285</v>
          </cell>
          <cell r="V112">
            <v>0.14285714285714285</v>
          </cell>
          <cell r="W112">
            <v>0.14285714285714285</v>
          </cell>
          <cell r="X112">
            <v>0.40689995633055692</v>
          </cell>
          <cell r="Y112">
            <v>0.42265532766370362</v>
          </cell>
        </row>
        <row r="113">
          <cell r="A113" t="str">
            <v>F138R</v>
          </cell>
          <cell r="B113" t="str">
            <v>Retail O &amp; M Exp  (Customer)</v>
          </cell>
          <cell r="F113">
            <v>0.77160898461396321</v>
          </cell>
          <cell r="G113">
            <v>0.1447432407143055</v>
          </cell>
          <cell r="H113">
            <v>5.5328870033508677E-2</v>
          </cell>
          <cell r="I113">
            <v>5.87928623904313E-3</v>
          </cell>
          <cell r="J113">
            <v>3.644701728304319E-3</v>
          </cell>
          <cell r="K113">
            <v>3.1162275702537596E-3</v>
          </cell>
          <cell r="L113">
            <v>1.4178707344956821E-2</v>
          </cell>
          <cell r="M113">
            <v>2.4257968751242376E-4</v>
          </cell>
          <cell r="N113">
            <v>1.1996338700494425E-3</v>
          </cell>
          <cell r="O113">
            <v>5.7768198102748784E-5</v>
          </cell>
          <cell r="P113">
            <v>1</v>
          </cell>
          <cell r="R113">
            <v>0.14285714285714285</v>
          </cell>
          <cell r="S113">
            <v>0.14285714285714285</v>
          </cell>
          <cell r="T113">
            <v>0.14285714285714285</v>
          </cell>
          <cell r="U113">
            <v>0.14285714285714285</v>
          </cell>
          <cell r="V113">
            <v>0.14285714285714285</v>
          </cell>
          <cell r="W113">
            <v>0.14285714285714285</v>
          </cell>
          <cell r="X113">
            <v>0.41439272122647175</v>
          </cell>
          <cell r="Y113">
            <v>0.42737179470137909</v>
          </cell>
        </row>
        <row r="114">
          <cell r="A114" t="str">
            <v>F138M</v>
          </cell>
          <cell r="B114" t="str">
            <v xml:space="preserve">Misc &amp; Customer O &amp; M Exp </v>
          </cell>
          <cell r="F114">
            <v>0</v>
          </cell>
          <cell r="G114">
            <v>0</v>
          </cell>
          <cell r="H114">
            <v>0</v>
          </cell>
          <cell r="I114">
            <v>0</v>
          </cell>
          <cell r="J114">
            <v>0</v>
          </cell>
          <cell r="K114">
            <v>0</v>
          </cell>
          <cell r="L114">
            <v>0</v>
          </cell>
          <cell r="M114">
            <v>0</v>
          </cell>
          <cell r="N114">
            <v>0</v>
          </cell>
          <cell r="O114">
            <v>0</v>
          </cell>
          <cell r="P114">
            <v>1</v>
          </cell>
          <cell r="R114">
            <v>0</v>
          </cell>
          <cell r="S114">
            <v>0</v>
          </cell>
          <cell r="T114">
            <v>0</v>
          </cell>
          <cell r="U114">
            <v>0</v>
          </cell>
          <cell r="V114">
            <v>0</v>
          </cell>
          <cell r="W114">
            <v>0</v>
          </cell>
          <cell r="X114">
            <v>0</v>
          </cell>
          <cell r="Y114">
            <v>0</v>
          </cell>
        </row>
        <row r="115">
          <cell r="A115" t="str">
            <v>F140</v>
          </cell>
          <cell r="B115" t="str">
            <v>Revenue Requirement Before Rev Credits</v>
          </cell>
          <cell r="F115">
            <v>0.17738627351556316</v>
          </cell>
          <cell r="G115">
            <v>3.0379989915114251E-2</v>
          </cell>
          <cell r="H115">
            <v>0.19344411761763936</v>
          </cell>
          <cell r="I115">
            <v>0.22886391064152981</v>
          </cell>
          <cell r="J115">
            <v>0.36258647532134164</v>
          </cell>
          <cell r="K115">
            <v>2.3954909982336482E-3</v>
          </cell>
          <cell r="L115">
            <v>3.7031010007015238E-3</v>
          </cell>
          <cell r="M115">
            <v>4.8174292642627858E-4</v>
          </cell>
          <cell r="N115">
            <v>7.4737604006095153E-4</v>
          </cell>
          <cell r="O115">
            <v>1.1522023389604549E-5</v>
          </cell>
          <cell r="P115">
            <v>1</v>
          </cell>
          <cell r="R115">
            <v>6.25E-2</v>
          </cell>
          <cell r="S115">
            <v>6.25E-2</v>
          </cell>
          <cell r="T115">
            <v>6.25E-2</v>
          </cell>
          <cell r="U115">
            <v>6.25E-2</v>
          </cell>
          <cell r="V115">
            <v>6.25E-2</v>
          </cell>
          <cell r="W115">
            <v>6.25E-2</v>
          </cell>
          <cell r="X115">
            <v>0.18379689899929846</v>
          </cell>
          <cell r="Y115">
            <v>0.18675262395993905</v>
          </cell>
        </row>
        <row r="116">
          <cell r="A116" t="str">
            <v>F140G</v>
          </cell>
          <cell r="B116" t="str">
            <v>Revenue Requirement Before Rev Credits</v>
          </cell>
          <cell r="F116">
            <v>0.13408844935533684</v>
          </cell>
          <cell r="G116">
            <v>2.40539513482966E-2</v>
          </cell>
          <cell r="H116">
            <v>0.18163053372730059</v>
          </cell>
          <cell r="I116">
            <v>0.24105936498127997</v>
          </cell>
          <cell r="J116">
            <v>0.41497246027961276</v>
          </cell>
          <cell r="K116">
            <v>2.1359581715979527E-3</v>
          </cell>
          <cell r="L116">
            <v>1.4354957187778781E-3</v>
          </cell>
          <cell r="M116">
            <v>4.542883275266272E-4</v>
          </cell>
          <cell r="N116">
            <v>1.5886977424434424E-4</v>
          </cell>
          <cell r="O116">
            <v>1.0628316026690344E-5</v>
          </cell>
          <cell r="P116">
            <v>1</v>
          </cell>
          <cell r="R116">
            <v>0.14285714285714285</v>
          </cell>
          <cell r="S116">
            <v>0.14285714285714285</v>
          </cell>
          <cell r="T116">
            <v>0.14285714285714285</v>
          </cell>
          <cell r="U116">
            <v>0.14285714285714285</v>
          </cell>
          <cell r="V116">
            <v>0.14285714285714285</v>
          </cell>
          <cell r="W116">
            <v>0.14285714285714285</v>
          </cell>
          <cell r="X116">
            <v>0.42713593285265067</v>
          </cell>
          <cell r="Y116">
            <v>0.42841255879718421</v>
          </cell>
        </row>
        <row r="117">
          <cell r="A117" t="str">
            <v>F140T</v>
          </cell>
          <cell r="B117" t="str">
            <v>Revenue Requirement Before Rev Credits</v>
          </cell>
          <cell r="F117">
            <v>0.13787876824871004</v>
          </cell>
          <cell r="G117">
            <v>2.5357381320768577E-2</v>
          </cell>
          <cell r="H117">
            <v>0.19039488722689502</v>
          </cell>
          <cell r="I117">
            <v>0.23781525797839845</v>
          </cell>
          <cell r="J117">
            <v>0.40463697908303559</v>
          </cell>
          <cell r="K117">
            <v>2.2557642666585962E-3</v>
          </cell>
          <cell r="L117">
            <v>1.0520759342447122E-3</v>
          </cell>
          <cell r="M117">
            <v>4.8473029828690825E-4</v>
          </cell>
          <cell r="N117">
            <v>1.1610558112825946E-4</v>
          </cell>
          <cell r="O117">
            <v>8.0500618736386767E-6</v>
          </cell>
          <cell r="P117">
            <v>1</v>
          </cell>
          <cell r="R117">
            <v>0.14285714285714285</v>
          </cell>
          <cell r="S117">
            <v>0.14285714285714285</v>
          </cell>
          <cell r="T117">
            <v>0.14285714285714285</v>
          </cell>
          <cell r="U117">
            <v>0.14285714285714285</v>
          </cell>
          <cell r="V117">
            <v>0.14285714285714285</v>
          </cell>
          <cell r="W117">
            <v>0.14285714285714285</v>
          </cell>
          <cell r="X117">
            <v>0.42751935263718382</v>
          </cell>
          <cell r="Y117">
            <v>0.42845532299030031</v>
          </cell>
        </row>
        <row r="118">
          <cell r="A118" t="str">
            <v>F140D</v>
          </cell>
          <cell r="B118" t="str">
            <v>Revenue Requirement Before Rev Credits</v>
          </cell>
          <cell r="F118">
            <v>0.42636292507864698</v>
          </cell>
          <cell r="G118">
            <v>6.2315400363432125E-2</v>
          </cell>
          <cell r="H118">
            <v>0.29200691963658026</v>
          </cell>
          <cell r="I118">
            <v>0.16848053487816458</v>
          </cell>
          <cell r="J118">
            <v>2.0670215554061185E-2</v>
          </cell>
          <cell r="K118">
            <v>4.1422243969366588E-3</v>
          </cell>
          <cell r="L118">
            <v>2.0077898507661444E-2</v>
          </cell>
          <cell r="M118">
            <v>6.8879647767880285E-4</v>
          </cell>
          <cell r="N118">
            <v>5.2401111236213974E-3</v>
          </cell>
          <cell r="O118">
            <v>1.4973983216916935E-5</v>
          </cell>
          <cell r="P118">
            <v>1</v>
          </cell>
          <cell r="R118">
            <v>0.14285714285714285</v>
          </cell>
          <cell r="S118">
            <v>0.14285714285714285</v>
          </cell>
          <cell r="T118">
            <v>0.14285714285714285</v>
          </cell>
          <cell r="U118">
            <v>0.14285714285714285</v>
          </cell>
          <cell r="V118">
            <v>0.14285714285714285</v>
          </cell>
          <cell r="W118">
            <v>0.14285714285714285</v>
          </cell>
          <cell r="X118">
            <v>0.4084935300637671</v>
          </cell>
          <cell r="Y118">
            <v>0.42333131744780716</v>
          </cell>
        </row>
        <row r="119">
          <cell r="A119" t="str">
            <v>F140R</v>
          </cell>
          <cell r="B119" t="str">
            <v>Revenue Requirement Before Rev Credits</v>
          </cell>
          <cell r="F119">
            <v>0.76663400933646175</v>
          </cell>
          <cell r="G119">
            <v>0.14315176762589454</v>
          </cell>
          <cell r="H119">
            <v>5.6337401376081439E-2</v>
          </cell>
          <cell r="I119">
            <v>7.9736006296983169E-3</v>
          </cell>
          <cell r="J119">
            <v>6.7106086717609783E-3</v>
          </cell>
          <cell r="K119">
            <v>3.1679756085362196E-3</v>
          </cell>
          <cell r="L119">
            <v>1.4486966328834099E-2</v>
          </cell>
          <cell r="M119">
            <v>2.4464743633124324E-4</v>
          </cell>
          <cell r="N119">
            <v>1.2341217015365009E-3</v>
          </cell>
          <cell r="O119">
            <v>5.8901284864879871E-5</v>
          </cell>
          <cell r="P119">
            <v>1</v>
          </cell>
          <cell r="R119">
            <v>0.14285714285714285</v>
          </cell>
          <cell r="S119">
            <v>0.14285714285714285</v>
          </cell>
          <cell r="T119">
            <v>0.14285714285714285</v>
          </cell>
          <cell r="U119">
            <v>0.14285714285714285</v>
          </cell>
          <cell r="V119">
            <v>0.14285714285714285</v>
          </cell>
          <cell r="W119">
            <v>0.14285714285714285</v>
          </cell>
          <cell r="X119">
            <v>0.41408446224259443</v>
          </cell>
          <cell r="Y119">
            <v>0.42733730686989202</v>
          </cell>
        </row>
        <row r="120">
          <cell r="A120" t="str">
            <v>F140M</v>
          </cell>
          <cell r="B120" t="str">
            <v>Revenue Requirement Before Rev Credits</v>
          </cell>
          <cell r="F120">
            <v>0.18018030558784737</v>
          </cell>
          <cell r="G120">
            <v>3.1252212387910802E-2</v>
          </cell>
          <cell r="H120">
            <v>0.2049261655523274</v>
          </cell>
          <cell r="I120">
            <v>0.23042766284573363</v>
          </cell>
          <cell r="J120">
            <v>0.34501378728322857</v>
          </cell>
          <cell r="K120">
            <v>2.5211864843027801E-3</v>
          </cell>
          <cell r="L120">
            <v>4.2418752365862124E-3</v>
          </cell>
          <cell r="M120">
            <v>4.9751381849967287E-4</v>
          </cell>
          <cell r="N120">
            <v>9.2748372819464651E-4</v>
          </cell>
          <cell r="O120">
            <v>1.1807075369024016E-5</v>
          </cell>
          <cell r="P120">
            <v>1</v>
          </cell>
          <cell r="R120">
            <v>0.14285714285714285</v>
          </cell>
          <cell r="S120">
            <v>0.14285714285714285</v>
          </cell>
          <cell r="T120">
            <v>0.14285714285714285</v>
          </cell>
          <cell r="U120">
            <v>0.14285714285714285</v>
          </cell>
          <cell r="V120">
            <v>0.14285714285714285</v>
          </cell>
          <cell r="W120">
            <v>0.14285714285714285</v>
          </cell>
          <cell r="X120">
            <v>0.42432955333484235</v>
          </cell>
          <cell r="Y120">
            <v>0.42764394484323393</v>
          </cell>
        </row>
        <row r="121">
          <cell r="A121" t="str">
            <v>F141</v>
          </cell>
          <cell r="B121" t="str">
            <v>Firm Revenues</v>
          </cell>
          <cell r="F121">
            <v>0.18778092143245431</v>
          </cell>
          <cell r="G121">
            <v>3.3345795768901038E-2</v>
          </cell>
          <cell r="H121">
            <v>0.20958626270756697</v>
          </cell>
          <cell r="I121">
            <v>0.23173979698517622</v>
          </cell>
          <cell r="J121">
            <v>0.32814104398573168</v>
          </cell>
          <cell r="K121">
            <v>2.5365741850266474E-3</v>
          </cell>
          <cell r="L121">
            <v>5.1961900493634533E-3</v>
          </cell>
          <cell r="M121">
            <v>4.8355028281942865E-4</v>
          </cell>
          <cell r="N121">
            <v>1.1753705052260906E-3</v>
          </cell>
          <cell r="O121">
            <v>1.449409773414139E-5</v>
          </cell>
          <cell r="P121">
            <v>1</v>
          </cell>
          <cell r="R121">
            <v>5.1675076869164155E-4</v>
          </cell>
          <cell r="S121">
            <v>2.3358656953321414E-4</v>
          </cell>
          <cell r="T121">
            <v>4.2503316700123473E-4</v>
          </cell>
          <cell r="U121">
            <v>2.2845010916450717E-3</v>
          </cell>
          <cell r="V121">
            <v>1.0326617886671885E-3</v>
          </cell>
          <cell r="W121">
            <v>1.8790271690511924E-3</v>
          </cell>
          <cell r="X121">
            <v>0</v>
          </cell>
          <cell r="Y121">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420">
          <cell r="AG420">
            <v>0</v>
          </cell>
        </row>
        <row r="559">
          <cell r="AG559">
            <v>0</v>
          </cell>
        </row>
        <row r="583">
          <cell r="AG583">
            <v>0</v>
          </cell>
        </row>
        <row r="621">
          <cell r="AG621">
            <v>0</v>
          </cell>
        </row>
        <row r="951">
          <cell r="AG951">
            <v>0</v>
          </cell>
        </row>
        <row r="964">
          <cell r="AG964">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74">
          <cell r="H274">
            <v>0</v>
          </cell>
          <cell r="AB274">
            <v>0</v>
          </cell>
        </row>
        <row r="275">
          <cell r="AB275">
            <v>0</v>
          </cell>
        </row>
        <row r="286">
          <cell r="AB286">
            <v>0</v>
          </cell>
        </row>
        <row r="287">
          <cell r="AB287">
            <v>0</v>
          </cell>
        </row>
        <row r="288">
          <cell r="AB288">
            <v>0</v>
          </cell>
        </row>
        <row r="289">
          <cell r="AB289">
            <v>0</v>
          </cell>
        </row>
        <row r="319">
          <cell r="AB319">
            <v>0</v>
          </cell>
        </row>
        <row r="331">
          <cell r="AB331">
            <v>0</v>
          </cell>
        </row>
        <row r="681">
          <cell r="H681">
            <v>453048.07815530774</v>
          </cell>
        </row>
        <row r="683">
          <cell r="H683">
            <v>727723.91183378792</v>
          </cell>
        </row>
        <row r="744">
          <cell r="AB744">
            <v>0</v>
          </cell>
        </row>
        <row r="995">
          <cell r="AB995">
            <v>0</v>
          </cell>
        </row>
        <row r="1108">
          <cell r="AB1108">
            <v>0</v>
          </cell>
        </row>
        <row r="1109">
          <cell r="AB1109">
            <v>0</v>
          </cell>
        </row>
        <row r="1115">
          <cell r="AB1115">
            <v>0</v>
          </cell>
        </row>
        <row r="1116">
          <cell r="AB1116">
            <v>0</v>
          </cell>
        </row>
        <row r="1141">
          <cell r="AB1141">
            <v>723.47361058671254</v>
          </cell>
        </row>
        <row r="1143">
          <cell r="AB1143">
            <v>0</v>
          </cell>
        </row>
        <row r="1146">
          <cell r="AB1146">
            <v>3692.5269592552504</v>
          </cell>
        </row>
        <row r="1151">
          <cell r="AB1151">
            <v>0</v>
          </cell>
        </row>
        <row r="1160">
          <cell r="AB1160">
            <v>0</v>
          </cell>
        </row>
        <row r="1163">
          <cell r="AB1163">
            <v>0</v>
          </cell>
        </row>
        <row r="1172">
          <cell r="AB1172">
            <v>0</v>
          </cell>
        </row>
        <row r="1309">
          <cell r="AB1309">
            <v>0</v>
          </cell>
        </row>
        <row r="1812">
          <cell r="AB1812">
            <v>0</v>
          </cell>
        </row>
        <row r="1825">
          <cell r="AB1825">
            <v>0</v>
          </cell>
        </row>
        <row r="1878">
          <cell r="AB1878">
            <v>0</v>
          </cell>
        </row>
        <row r="1893">
          <cell r="AB1893">
            <v>0</v>
          </cell>
        </row>
        <row r="1983">
          <cell r="AB1983">
            <v>0</v>
          </cell>
        </row>
        <row r="2049">
          <cell r="AB2049">
            <v>0</v>
          </cell>
        </row>
        <row r="2113">
          <cell r="AB2113">
            <v>0</v>
          </cell>
        </row>
        <row r="2186">
          <cell r="AB2186">
            <v>0</v>
          </cell>
        </row>
        <row r="2202">
          <cell r="AB2202">
            <v>0</v>
          </cell>
        </row>
        <row r="2205">
          <cell r="AB2205">
            <v>0</v>
          </cell>
        </row>
        <row r="2222">
          <cell r="AB2222">
            <v>0</v>
          </cell>
        </row>
        <row r="2433">
          <cell r="AB2433">
            <v>0</v>
          </cell>
        </row>
        <row r="2434">
          <cell r="AB2434">
            <v>0</v>
          </cell>
        </row>
        <row r="2451">
          <cell r="AB2451">
            <v>0</v>
          </cell>
        </row>
        <row r="2459">
          <cell r="AB2459">
            <v>0</v>
          </cell>
        </row>
        <row r="2504">
          <cell r="AB2504">
            <v>0</v>
          </cell>
        </row>
        <row r="2505">
          <cell r="AB2505">
            <v>0</v>
          </cell>
        </row>
      </sheetData>
      <sheetData sheetId="20"/>
      <sheetData sheetId="21">
        <row r="11">
          <cell r="A11" t="str">
            <v>FACTOR</v>
          </cell>
        </row>
      </sheetData>
      <sheetData sheetId="22">
        <row r="10">
          <cell r="A10" t="str">
            <v>FACTOR NAME</v>
          </cell>
        </row>
      </sheetData>
      <sheetData sheetId="23"/>
      <sheetData sheetId="24">
        <row r="14">
          <cell r="A14" t="str">
            <v>A</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86">
          <cell r="F86">
            <v>5.9243639404432336E-2</v>
          </cell>
        </row>
      </sheetData>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sheetName val="Form1"/>
      <sheetName val="Bid Summary"/>
      <sheetName val="Generation"/>
      <sheetName val="Assumptions"/>
      <sheetName val="Energy Price"/>
      <sheetName val="Main"/>
      <sheetName val="Pro Forma Report"/>
      <sheetName val="Wholesale Valuation"/>
      <sheetName val="Wind_Input"/>
      <sheetName val="Generic_Model"/>
      <sheetName val="Oregon BETC"/>
      <sheetName val="PLCC Calculation"/>
      <sheetName val="Production Costs"/>
      <sheetName val="Multipliers Input"/>
      <sheetName val="Initial Capital + AFUDC"/>
      <sheetName val="IRP Avoided Prices"/>
      <sheetName val="Curves"/>
      <sheetName val="Rev Req"/>
      <sheetName val="On-Going Capital"/>
      <sheetName val="Summary for APR"/>
      <sheetName val="Financial Statements"/>
      <sheetName val="Dispatch Optimization"/>
      <sheetName val="Emissions Input"/>
      <sheetName val="Correlation Curves"/>
      <sheetName val="Simulation"/>
      <sheetName val="Histogram Data"/>
      <sheetName val="Lookups"/>
      <sheetName val="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G6">
            <v>2</v>
          </cell>
        </row>
        <row r="9">
          <cell r="D9">
            <v>48213</v>
          </cell>
        </row>
        <row r="12">
          <cell r="G12" t="b">
            <v>1</v>
          </cell>
        </row>
      </sheetData>
      <sheetData sheetId="8" refreshError="1"/>
      <sheetData sheetId="9" refreshError="1"/>
      <sheetData sheetId="10" refreshError="1"/>
      <sheetData sheetId="11">
        <row r="713">
          <cell r="D713">
            <v>2010</v>
          </cell>
          <cell r="E713">
            <v>2011</v>
          </cell>
          <cell r="F713">
            <v>2012</v>
          </cell>
          <cell r="G713">
            <v>2013</v>
          </cell>
          <cell r="H713">
            <v>2014</v>
          </cell>
          <cell r="I713">
            <v>2015</v>
          </cell>
          <cell r="J713">
            <v>2016</v>
          </cell>
          <cell r="K713">
            <v>2017</v>
          </cell>
          <cell r="L713">
            <v>2018</v>
          </cell>
          <cell r="M713">
            <v>2019</v>
          </cell>
          <cell r="N713">
            <v>2020</v>
          </cell>
          <cell r="O713">
            <v>2021</v>
          </cell>
          <cell r="P713">
            <v>2022</v>
          </cell>
          <cell r="Q713">
            <v>2023</v>
          </cell>
          <cell r="R713">
            <v>2024</v>
          </cell>
          <cell r="S713">
            <v>2025</v>
          </cell>
          <cell r="T713">
            <v>2026</v>
          </cell>
          <cell r="U713">
            <v>2027</v>
          </cell>
          <cell r="V713">
            <v>2028</v>
          </cell>
          <cell r="W713">
            <v>2029</v>
          </cell>
          <cell r="X713">
            <v>2030</v>
          </cell>
          <cell r="Y713">
            <v>2031</v>
          </cell>
          <cell r="Z713">
            <v>2032</v>
          </cell>
          <cell r="AA713">
            <v>2033</v>
          </cell>
          <cell r="AB713">
            <v>2034</v>
          </cell>
          <cell r="AC713">
            <v>2035</v>
          </cell>
          <cell r="AD713">
            <v>2036</v>
          </cell>
          <cell r="AE713">
            <v>2037</v>
          </cell>
          <cell r="AF713">
            <v>2038</v>
          </cell>
          <cell r="AG713">
            <v>2039</v>
          </cell>
          <cell r="AH713">
            <v>2040</v>
          </cell>
          <cell r="AI713">
            <v>2041</v>
          </cell>
          <cell r="AJ713">
            <v>2042</v>
          </cell>
          <cell r="AK713">
            <v>2043</v>
          </cell>
          <cell r="AL713">
            <v>2044</v>
          </cell>
          <cell r="AM713">
            <v>2045</v>
          </cell>
          <cell r="AN713">
            <v>2046</v>
          </cell>
          <cell r="AO713">
            <v>2047</v>
          </cell>
          <cell r="AP713">
            <v>2048</v>
          </cell>
          <cell r="AQ713">
            <v>2049</v>
          </cell>
          <cell r="AR713">
            <v>2050</v>
          </cell>
          <cell r="AS713">
            <v>2051</v>
          </cell>
          <cell r="AT713">
            <v>2052</v>
          </cell>
          <cell r="AU713">
            <v>2053</v>
          </cell>
          <cell r="AV713">
            <v>2054</v>
          </cell>
          <cell r="AW713">
            <v>2055</v>
          </cell>
          <cell r="AX713">
            <v>2056</v>
          </cell>
          <cell r="AY713">
            <v>2057</v>
          </cell>
          <cell r="AZ713">
            <v>2058</v>
          </cell>
          <cell r="BA713">
            <v>2059</v>
          </cell>
          <cell r="BB713">
            <v>2060</v>
          </cell>
        </row>
        <row r="714">
          <cell r="D714">
            <v>0</v>
          </cell>
          <cell r="E714">
            <v>0</v>
          </cell>
          <cell r="F714">
            <v>311.32225312557017</v>
          </cell>
          <cell r="G714">
            <v>324.95564447612401</v>
          </cell>
          <cell r="H714">
            <v>323.97503036668951</v>
          </cell>
          <cell r="I714">
            <v>461.54041727867889</v>
          </cell>
          <cell r="J714">
            <v>431.70195754210721</v>
          </cell>
          <cell r="K714">
            <v>405.43956898501108</v>
          </cell>
          <cell r="L714">
            <v>437.62682356749923</v>
          </cell>
          <cell r="M714">
            <v>503.47711326662454</v>
          </cell>
          <cell r="N714">
            <v>471.80770437084595</v>
          </cell>
          <cell r="O714">
            <v>446.83675460049238</v>
          </cell>
          <cell r="P714">
            <v>438.17770006168746</v>
          </cell>
          <cell r="Q714">
            <v>467.2188155382691</v>
          </cell>
          <cell r="R714">
            <v>496.00734065069196</v>
          </cell>
          <cell r="S714">
            <v>441.44588014761808</v>
          </cell>
          <cell r="T714">
            <v>533.60676638886173</v>
          </cell>
          <cell r="U714">
            <v>501.22275206182809</v>
          </cell>
          <cell r="V714">
            <v>505.95420912158829</v>
          </cell>
          <cell r="W714">
            <v>543.28718869034776</v>
          </cell>
          <cell r="X714">
            <v>597.25217505949058</v>
          </cell>
          <cell r="Y714">
            <v>604.99994378638712</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row>
        <row r="715">
          <cell r="D715">
            <v>0</v>
          </cell>
          <cell r="E715">
            <v>0</v>
          </cell>
          <cell r="F715">
            <v>-368.91746593129471</v>
          </cell>
          <cell r="G715">
            <v>-381.36262489991873</v>
          </cell>
          <cell r="H715">
            <v>-384.40312832000217</v>
          </cell>
          <cell r="I715">
            <v>-445.93986928852024</v>
          </cell>
          <cell r="J715">
            <v>-446.36814108291452</v>
          </cell>
          <cell r="K715">
            <v>-439.3977781677188</v>
          </cell>
          <cell r="L715">
            <v>-437.41453018168852</v>
          </cell>
          <cell r="M715">
            <v>-439.17278990903293</v>
          </cell>
          <cell r="N715">
            <v>-448.04030689109049</v>
          </cell>
          <cell r="O715">
            <v>-457.10249960106211</v>
          </cell>
          <cell r="P715">
            <v>-468.7286713817756</v>
          </cell>
          <cell r="Q715">
            <v>-467.93712078136383</v>
          </cell>
          <cell r="R715">
            <v>-470.5074653787471</v>
          </cell>
          <cell r="S715">
            <v>-441.57175643066648</v>
          </cell>
          <cell r="T715">
            <v>-449.82249501077342</v>
          </cell>
          <cell r="U715">
            <v>-462.5566952720485</v>
          </cell>
          <cell r="V715">
            <v>-465.74429939813683</v>
          </cell>
          <cell r="W715">
            <v>-473.55865418595795</v>
          </cell>
          <cell r="X715">
            <v>-480.3313855624981</v>
          </cell>
          <cell r="Y715">
            <v>-491.33019822034248</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row>
        <row r="716">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row>
        <row r="866">
          <cell r="D866">
            <v>2010</v>
          </cell>
          <cell r="E866">
            <v>2011</v>
          </cell>
          <cell r="F866">
            <v>2012</v>
          </cell>
          <cell r="G866">
            <v>2013</v>
          </cell>
          <cell r="H866">
            <v>2014</v>
          </cell>
          <cell r="I866">
            <v>2015</v>
          </cell>
          <cell r="J866">
            <v>2016</v>
          </cell>
          <cell r="K866">
            <v>2017</v>
          </cell>
          <cell r="L866">
            <v>2018</v>
          </cell>
          <cell r="M866">
            <v>2019</v>
          </cell>
          <cell r="N866">
            <v>2020</v>
          </cell>
          <cell r="O866">
            <v>2021</v>
          </cell>
          <cell r="P866">
            <v>2022</v>
          </cell>
          <cell r="Q866">
            <v>2023</v>
          </cell>
          <cell r="R866">
            <v>2024</v>
          </cell>
          <cell r="S866">
            <v>2025</v>
          </cell>
          <cell r="T866">
            <v>2026</v>
          </cell>
          <cell r="U866">
            <v>2027</v>
          </cell>
          <cell r="V866">
            <v>2028</v>
          </cell>
          <cell r="W866">
            <v>2029</v>
          </cell>
          <cell r="X866">
            <v>2030</v>
          </cell>
          <cell r="Y866">
            <v>2031</v>
          </cell>
          <cell r="Z866">
            <v>2032</v>
          </cell>
          <cell r="AA866">
            <v>2033</v>
          </cell>
          <cell r="AB866">
            <v>2034</v>
          </cell>
          <cell r="AC866">
            <v>2035</v>
          </cell>
          <cell r="AD866">
            <v>2036</v>
          </cell>
          <cell r="AE866">
            <v>2037</v>
          </cell>
          <cell r="AF866">
            <v>2038</v>
          </cell>
          <cell r="AG866">
            <v>2039</v>
          </cell>
          <cell r="AH866">
            <v>2040</v>
          </cell>
          <cell r="AI866">
            <v>2041</v>
          </cell>
          <cell r="AJ866">
            <v>2042</v>
          </cell>
          <cell r="AK866">
            <v>2043</v>
          </cell>
          <cell r="AL866">
            <v>2044</v>
          </cell>
          <cell r="AM866">
            <v>2045</v>
          </cell>
          <cell r="AN866">
            <v>2046</v>
          </cell>
          <cell r="AO866">
            <v>2047</v>
          </cell>
          <cell r="AP866">
            <v>2048</v>
          </cell>
          <cell r="AQ866">
            <v>2049</v>
          </cell>
          <cell r="AR866">
            <v>2050</v>
          </cell>
          <cell r="AS866">
            <v>2051</v>
          </cell>
          <cell r="AT866">
            <v>2052</v>
          </cell>
          <cell r="AU866">
            <v>2053</v>
          </cell>
          <cell r="AV866">
            <v>2054</v>
          </cell>
          <cell r="AW866">
            <v>2055</v>
          </cell>
          <cell r="AX866">
            <v>2056</v>
          </cell>
          <cell r="AY866">
            <v>2057</v>
          </cell>
          <cell r="AZ866">
            <v>2058</v>
          </cell>
          <cell r="BA866">
            <v>2059</v>
          </cell>
          <cell r="BB866">
            <v>2060</v>
          </cell>
        </row>
        <row r="867">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row>
        <row r="869">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row>
        <row r="870">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row>
        <row r="871">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row>
        <row r="872">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row>
        <row r="873">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row>
        <row r="874">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row>
        <row r="877">
          <cell r="D877">
            <v>0</v>
          </cell>
          <cell r="E877">
            <v>0</v>
          </cell>
          <cell r="F877">
            <v>-311.32225312557017</v>
          </cell>
          <cell r="G877">
            <v>-324.95564447612401</v>
          </cell>
          <cell r="H877">
            <v>-323.97503036668951</v>
          </cell>
          <cell r="I877">
            <v>-461.54041727867889</v>
          </cell>
          <cell r="J877">
            <v>-431.70195754210721</v>
          </cell>
          <cell r="K877">
            <v>-405.43956898501108</v>
          </cell>
          <cell r="L877">
            <v>-437.62682356749923</v>
          </cell>
          <cell r="M877">
            <v>-503.47711326662454</v>
          </cell>
          <cell r="N877">
            <v>-471.80770437084595</v>
          </cell>
          <cell r="O877">
            <v>-446.83675460049238</v>
          </cell>
          <cell r="P877">
            <v>-438.17770006168746</v>
          </cell>
          <cell r="Q877">
            <v>-467.2188155382691</v>
          </cell>
          <cell r="R877">
            <v>-496.00734065069196</v>
          </cell>
          <cell r="S877">
            <v>-441.44588014761808</v>
          </cell>
          <cell r="T877">
            <v>-533.60676638886173</v>
          </cell>
          <cell r="U877">
            <v>-501.22275206182809</v>
          </cell>
          <cell r="V877">
            <v>-505.95420912158829</v>
          </cell>
          <cell r="W877">
            <v>-543.28718869034776</v>
          </cell>
          <cell r="X877">
            <v>-597.25217505949058</v>
          </cell>
          <cell r="Y877">
            <v>-604.99994378638712</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row>
        <row r="878">
          <cell r="D878">
            <v>0</v>
          </cell>
          <cell r="E878">
            <v>0</v>
          </cell>
          <cell r="F878">
            <v>368.91746593129471</v>
          </cell>
          <cell r="G878">
            <v>381.36262489991873</v>
          </cell>
          <cell r="H878">
            <v>384.40312832000217</v>
          </cell>
          <cell r="I878">
            <v>445.93986928852024</v>
          </cell>
          <cell r="J878">
            <v>446.36814108291452</v>
          </cell>
          <cell r="K878">
            <v>439.3977781677188</v>
          </cell>
          <cell r="L878">
            <v>437.41453018168852</v>
          </cell>
          <cell r="M878">
            <v>439.17278990903293</v>
          </cell>
          <cell r="N878">
            <v>448.04030689109049</v>
          </cell>
          <cell r="O878">
            <v>457.10249960106211</v>
          </cell>
          <cell r="P878">
            <v>468.7286713817756</v>
          </cell>
          <cell r="Q878">
            <v>467.93712078136383</v>
          </cell>
          <cell r="R878">
            <v>470.5074653787471</v>
          </cell>
          <cell r="S878">
            <v>441.57175643066648</v>
          </cell>
          <cell r="T878">
            <v>449.82249501077342</v>
          </cell>
          <cell r="U878">
            <v>462.5566952720485</v>
          </cell>
          <cell r="V878">
            <v>465.74429939813683</v>
          </cell>
          <cell r="W878">
            <v>473.55865418595795</v>
          </cell>
          <cell r="X878">
            <v>480.3313855624981</v>
          </cell>
          <cell r="Y878">
            <v>491.33019822034248</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row>
        <row r="879">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row>
        <row r="880">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row>
        <row r="881">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row>
        <row r="882">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row>
        <row r="883">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row>
        <row r="884">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row>
        <row r="885">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row>
        <row r="887">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row>
      </sheetData>
      <sheetData sheetId="12" refreshError="1"/>
      <sheetData sheetId="13" refreshError="1"/>
      <sheetData sheetId="14" refreshError="1"/>
      <sheetData sheetId="15">
        <row r="6">
          <cell r="R6">
            <v>1</v>
          </cell>
          <cell r="S6">
            <v>5.0000000000000044E-3</v>
          </cell>
          <cell r="T6" t="str">
            <v>N/A</v>
          </cell>
          <cell r="U6">
            <v>5.0000000000000044E-3</v>
          </cell>
          <cell r="V6" t="str">
            <v>N/A</v>
          </cell>
        </row>
        <row r="7">
          <cell r="R7">
            <v>2</v>
          </cell>
          <cell r="S7">
            <v>9.9749999999999561E-3</v>
          </cell>
          <cell r="T7" t="str">
            <v>N/A</v>
          </cell>
          <cell r="U7">
            <v>9.9749999999999561E-3</v>
          </cell>
          <cell r="V7" t="str">
            <v>N/A</v>
          </cell>
        </row>
        <row r="8">
          <cell r="R8">
            <v>3</v>
          </cell>
          <cell r="S8">
            <v>1.4925124999999984E-2</v>
          </cell>
          <cell r="T8" t="str">
            <v>N/A</v>
          </cell>
          <cell r="U8">
            <v>1.4925124999999984E-2</v>
          </cell>
          <cell r="V8" t="str">
            <v>N/A</v>
          </cell>
        </row>
        <row r="9">
          <cell r="R9">
            <v>4</v>
          </cell>
          <cell r="S9">
            <v>1.9850499374999941E-2</v>
          </cell>
          <cell r="T9" t="str">
            <v>N/A</v>
          </cell>
          <cell r="U9">
            <v>1.9850499374999941E-2</v>
          </cell>
          <cell r="V9" t="str">
            <v>N/A</v>
          </cell>
        </row>
        <row r="10">
          <cell r="R10">
            <v>5</v>
          </cell>
          <cell r="S10">
            <v>2.4751246878124911E-2</v>
          </cell>
          <cell r="T10" t="str">
            <v>N/A</v>
          </cell>
          <cell r="U10">
            <v>2.4751246878124911E-2</v>
          </cell>
          <cell r="V10" t="str">
            <v>N/A</v>
          </cell>
        </row>
        <row r="11">
          <cell r="R11">
            <v>6</v>
          </cell>
          <cell r="S11">
            <v>2.9627490643734267E-2</v>
          </cell>
          <cell r="T11" t="str">
            <v>N/A</v>
          </cell>
          <cell r="U11">
            <v>2.9627490643734267E-2</v>
          </cell>
          <cell r="V11" t="str">
            <v>N/A</v>
          </cell>
        </row>
        <row r="12">
          <cell r="R12">
            <v>7</v>
          </cell>
          <cell r="S12">
            <v>3.4479353190515649E-2</v>
          </cell>
          <cell r="T12" t="str">
            <v>N/A</v>
          </cell>
          <cell r="U12">
            <v>3.4479353190515649E-2</v>
          </cell>
          <cell r="V12" t="str">
            <v>N/A</v>
          </cell>
        </row>
        <row r="13">
          <cell r="R13">
            <v>8</v>
          </cell>
          <cell r="S13">
            <v>3.9306956424563055E-2</v>
          </cell>
          <cell r="T13" t="str">
            <v>N/A</v>
          </cell>
          <cell r="U13">
            <v>3.9306956424563055E-2</v>
          </cell>
          <cell r="V13" t="str">
            <v>N/A</v>
          </cell>
        </row>
        <row r="14">
          <cell r="R14">
            <v>9</v>
          </cell>
          <cell r="S14">
            <v>4.4110421642440278E-2</v>
          </cell>
          <cell r="T14" t="str">
            <v>N/A</v>
          </cell>
          <cell r="U14">
            <v>4.4110421642440278E-2</v>
          </cell>
          <cell r="V14" t="str">
            <v>N/A</v>
          </cell>
        </row>
        <row r="15">
          <cell r="R15">
            <v>10</v>
          </cell>
          <cell r="S15">
            <v>4.8889869534228025E-2</v>
          </cell>
          <cell r="T15" t="str">
            <v>N/A</v>
          </cell>
          <cell r="U15">
            <v>4.8889869534228025E-2</v>
          </cell>
          <cell r="V15" t="str">
            <v>N/A</v>
          </cell>
        </row>
        <row r="16">
          <cell r="R16">
            <v>11</v>
          </cell>
          <cell r="S16">
            <v>5.3645420186556936E-2</v>
          </cell>
          <cell r="T16" t="str">
            <v>N/A</v>
          </cell>
          <cell r="U16">
            <v>5.3645420186556936E-2</v>
          </cell>
          <cell r="V16" t="str">
            <v>N/A</v>
          </cell>
        </row>
        <row r="17">
          <cell r="R17">
            <v>12</v>
          </cell>
          <cell r="S17">
            <v>5.8377193085624057E-2</v>
          </cell>
          <cell r="T17" t="str">
            <v>N/A</v>
          </cell>
          <cell r="U17">
            <v>5.8377193085624057E-2</v>
          </cell>
          <cell r="V17" t="str">
            <v>N/A</v>
          </cell>
        </row>
        <row r="18">
          <cell r="R18">
            <v>13</v>
          </cell>
          <cell r="S18">
            <v>6.3085307120195888E-2</v>
          </cell>
          <cell r="T18" t="str">
            <v>N/A</v>
          </cell>
          <cell r="U18">
            <v>6.3085307120195888E-2</v>
          </cell>
          <cell r="V18" t="str">
            <v>N/A</v>
          </cell>
        </row>
        <row r="19">
          <cell r="R19">
            <v>14</v>
          </cell>
          <cell r="S19">
            <v>6.7769880584594877E-2</v>
          </cell>
          <cell r="T19" t="str">
            <v>N/A</v>
          </cell>
          <cell r="U19">
            <v>6.7769880584594877E-2</v>
          </cell>
          <cell r="V19" t="str">
            <v>N/A</v>
          </cell>
        </row>
        <row r="20">
          <cell r="R20">
            <v>15</v>
          </cell>
          <cell r="S20">
            <v>7.2431031181671934E-2</v>
          </cell>
          <cell r="T20" t="str">
            <v>N/A</v>
          </cell>
          <cell r="U20">
            <v>7.2431031181671934E-2</v>
          </cell>
          <cell r="V20" t="str">
            <v>N/A</v>
          </cell>
        </row>
        <row r="21">
          <cell r="R21">
            <v>16</v>
          </cell>
          <cell r="S21">
            <v>7.7068876025763622E-2</v>
          </cell>
          <cell r="T21" t="str">
            <v>N/A</v>
          </cell>
          <cell r="U21">
            <v>7.7068876025763622E-2</v>
          </cell>
          <cell r="V21" t="str">
            <v>N/A</v>
          </cell>
        </row>
        <row r="22">
          <cell r="R22">
            <v>17</v>
          </cell>
          <cell r="S22">
            <v>8.1683531645634799E-2</v>
          </cell>
          <cell r="T22" t="str">
            <v>N/A</v>
          </cell>
          <cell r="U22">
            <v>8.1683531645634799E-2</v>
          </cell>
          <cell r="V22" t="str">
            <v>N/A</v>
          </cell>
        </row>
        <row r="23">
          <cell r="R23">
            <v>18</v>
          </cell>
          <cell r="S23">
            <v>8.6275113987406615E-2</v>
          </cell>
          <cell r="T23" t="str">
            <v>N/A</v>
          </cell>
          <cell r="U23">
            <v>8.6275113987406615E-2</v>
          </cell>
          <cell r="V23" t="str">
            <v>N/A</v>
          </cell>
        </row>
        <row r="24">
          <cell r="R24">
            <v>19</v>
          </cell>
          <cell r="S24">
            <v>9.0843738417469622E-2</v>
          </cell>
          <cell r="T24" t="str">
            <v>N/A</v>
          </cell>
          <cell r="U24">
            <v>9.0843738417469622E-2</v>
          </cell>
          <cell r="V24" t="str">
            <v>N/A</v>
          </cell>
        </row>
        <row r="25">
          <cell r="R25">
            <v>20</v>
          </cell>
          <cell r="S25">
            <v>9.5389519725382232E-2</v>
          </cell>
          <cell r="T25" t="str">
            <v>N/A</v>
          </cell>
          <cell r="U25">
            <v>9.5389519725382232E-2</v>
          </cell>
          <cell r="V25" t="str">
            <v>N/A</v>
          </cell>
        </row>
        <row r="26">
          <cell r="R26">
            <v>21</v>
          </cell>
          <cell r="S26">
            <v>9.9912572126755306E-2</v>
          </cell>
          <cell r="T26" t="str">
            <v>N/A</v>
          </cell>
          <cell r="U26">
            <v>9.9912572126755306E-2</v>
          </cell>
          <cell r="V26" t="str">
            <v>N/A</v>
          </cell>
        </row>
        <row r="27">
          <cell r="R27">
            <v>22</v>
          </cell>
          <cell r="S27">
            <v>0.10441300926612151</v>
          </cell>
          <cell r="T27" t="str">
            <v>N/A</v>
          </cell>
          <cell r="U27">
            <v>0.10441300926612151</v>
          </cell>
          <cell r="V27" t="str">
            <v>N/A</v>
          </cell>
        </row>
        <row r="28">
          <cell r="R28">
            <v>23</v>
          </cell>
          <cell r="S28">
            <v>0.10889094421979095</v>
          </cell>
          <cell r="T28" t="str">
            <v>N/A</v>
          </cell>
          <cell r="U28">
            <v>0.10889094421979095</v>
          </cell>
          <cell r="V28" t="str">
            <v>N/A</v>
          </cell>
        </row>
        <row r="29">
          <cell r="R29">
            <v>24</v>
          </cell>
          <cell r="S29">
            <v>0.11334648949869197</v>
          </cell>
          <cell r="T29" t="str">
            <v>N/A</v>
          </cell>
          <cell r="U29">
            <v>0.11334648949869197</v>
          </cell>
          <cell r="V29" t="str">
            <v>N/A</v>
          </cell>
        </row>
        <row r="30">
          <cell r="R30">
            <v>25</v>
          </cell>
          <cell r="S30">
            <v>0.11777975705119847</v>
          </cell>
          <cell r="T30" t="str">
            <v>N/A</v>
          </cell>
          <cell r="U30">
            <v>0.11777975705119847</v>
          </cell>
          <cell r="V30" t="str">
            <v>N/A</v>
          </cell>
        </row>
        <row r="31">
          <cell r="R31">
            <v>26</v>
          </cell>
          <cell r="S31">
            <v>0.12219085826594245</v>
          </cell>
          <cell r="T31" t="str">
            <v>N/A</v>
          </cell>
          <cell r="U31">
            <v>0.12219085826594245</v>
          </cell>
          <cell r="V31" t="str">
            <v>N/A</v>
          </cell>
        </row>
        <row r="32">
          <cell r="R32">
            <v>27</v>
          </cell>
          <cell r="S32">
            <v>0</v>
          </cell>
          <cell r="T32" t="str">
            <v>N/A</v>
          </cell>
          <cell r="U32">
            <v>0</v>
          </cell>
          <cell r="V32" t="str">
            <v>N/A</v>
          </cell>
        </row>
        <row r="33">
          <cell r="R33">
            <v>28</v>
          </cell>
          <cell r="S33">
            <v>0</v>
          </cell>
          <cell r="T33" t="str">
            <v>N/A</v>
          </cell>
          <cell r="U33">
            <v>0</v>
          </cell>
          <cell r="V33" t="str">
            <v>N/A</v>
          </cell>
        </row>
        <row r="34">
          <cell r="R34">
            <v>29</v>
          </cell>
          <cell r="S34">
            <v>0</v>
          </cell>
          <cell r="T34" t="str">
            <v>N/A</v>
          </cell>
          <cell r="U34">
            <v>0</v>
          </cell>
          <cell r="V34" t="str">
            <v>N/A</v>
          </cell>
        </row>
        <row r="35">
          <cell r="R35">
            <v>30</v>
          </cell>
          <cell r="S35">
            <v>0</v>
          </cell>
          <cell r="T35" t="str">
            <v>N/A</v>
          </cell>
          <cell r="U35">
            <v>0</v>
          </cell>
          <cell r="V35" t="str">
            <v>N/A</v>
          </cell>
        </row>
        <row r="36">
          <cell r="R36">
            <v>31</v>
          </cell>
          <cell r="S36">
            <v>0</v>
          </cell>
          <cell r="T36" t="str">
            <v>N/A</v>
          </cell>
          <cell r="U36">
            <v>0</v>
          </cell>
          <cell r="V36" t="str">
            <v>N/A</v>
          </cell>
        </row>
        <row r="37">
          <cell r="R37">
            <v>32</v>
          </cell>
          <cell r="S37">
            <v>0</v>
          </cell>
          <cell r="T37" t="str">
            <v>N/A</v>
          </cell>
          <cell r="U37">
            <v>0</v>
          </cell>
          <cell r="V37" t="str">
            <v>N/A</v>
          </cell>
        </row>
        <row r="38">
          <cell r="R38">
            <v>33</v>
          </cell>
          <cell r="S38">
            <v>0</v>
          </cell>
          <cell r="T38" t="str">
            <v>N/A</v>
          </cell>
          <cell r="U38">
            <v>0</v>
          </cell>
          <cell r="V38" t="str">
            <v>N/A</v>
          </cell>
        </row>
        <row r="39">
          <cell r="R39">
            <v>34</v>
          </cell>
          <cell r="S39">
            <v>0</v>
          </cell>
          <cell r="T39" t="str">
            <v>N/A</v>
          </cell>
          <cell r="U39">
            <v>0</v>
          </cell>
          <cell r="V39" t="str">
            <v>N/A</v>
          </cell>
        </row>
        <row r="40">
          <cell r="R40">
            <v>35</v>
          </cell>
          <cell r="S40">
            <v>0</v>
          </cell>
          <cell r="T40" t="str">
            <v>N/A</v>
          </cell>
          <cell r="U40">
            <v>0</v>
          </cell>
          <cell r="V40" t="str">
            <v>N/A</v>
          </cell>
        </row>
        <row r="41">
          <cell r="R41">
            <v>36</v>
          </cell>
          <cell r="S41">
            <v>0</v>
          </cell>
          <cell r="T41" t="str">
            <v>N/A</v>
          </cell>
          <cell r="U41">
            <v>0</v>
          </cell>
          <cell r="V41" t="str">
            <v>N/A</v>
          </cell>
        </row>
        <row r="42">
          <cell r="R42">
            <v>37</v>
          </cell>
          <cell r="S42">
            <v>0</v>
          </cell>
          <cell r="T42" t="str">
            <v>N/A</v>
          </cell>
          <cell r="U42">
            <v>0</v>
          </cell>
          <cell r="V42" t="str">
            <v>N/A</v>
          </cell>
        </row>
        <row r="43">
          <cell r="R43">
            <v>38</v>
          </cell>
          <cell r="S43">
            <v>0</v>
          </cell>
          <cell r="T43" t="str">
            <v>N/A</v>
          </cell>
          <cell r="U43">
            <v>0</v>
          </cell>
          <cell r="V43" t="str">
            <v>N/A</v>
          </cell>
        </row>
        <row r="44">
          <cell r="R44">
            <v>39</v>
          </cell>
          <cell r="S44">
            <v>0</v>
          </cell>
          <cell r="T44" t="str">
            <v>N/A</v>
          </cell>
          <cell r="U44">
            <v>0</v>
          </cell>
          <cell r="V44" t="str">
            <v>N/A</v>
          </cell>
        </row>
        <row r="45">
          <cell r="R45">
            <v>40</v>
          </cell>
          <cell r="S45">
            <v>0</v>
          </cell>
          <cell r="T45" t="str">
            <v>N/A</v>
          </cell>
          <cell r="U45">
            <v>0</v>
          </cell>
          <cell r="V45" t="str">
            <v>N/A</v>
          </cell>
        </row>
        <row r="46">
          <cell r="R46">
            <v>41</v>
          </cell>
          <cell r="S46">
            <v>0</v>
          </cell>
          <cell r="T46" t="str">
            <v>N/A</v>
          </cell>
          <cell r="U46">
            <v>0</v>
          </cell>
          <cell r="V46" t="str">
            <v>N/A</v>
          </cell>
        </row>
        <row r="47">
          <cell r="R47">
            <v>42</v>
          </cell>
          <cell r="S47">
            <v>0</v>
          </cell>
          <cell r="T47" t="str">
            <v>N/A</v>
          </cell>
          <cell r="U47">
            <v>0</v>
          </cell>
          <cell r="V47" t="str">
            <v>N/A</v>
          </cell>
        </row>
        <row r="48">
          <cell r="R48">
            <v>43</v>
          </cell>
          <cell r="S48">
            <v>0</v>
          </cell>
          <cell r="T48" t="str">
            <v>N/A</v>
          </cell>
          <cell r="U48">
            <v>0</v>
          </cell>
          <cell r="V48" t="str">
            <v>N/A</v>
          </cell>
        </row>
        <row r="49">
          <cell r="R49">
            <v>44</v>
          </cell>
          <cell r="S49">
            <v>0</v>
          </cell>
          <cell r="T49" t="str">
            <v>N/A</v>
          </cell>
          <cell r="U49">
            <v>0</v>
          </cell>
          <cell r="V49" t="str">
            <v>N/A</v>
          </cell>
        </row>
        <row r="50">
          <cell r="R50">
            <v>45</v>
          </cell>
          <cell r="S50">
            <v>0</v>
          </cell>
          <cell r="T50" t="str">
            <v>N/A</v>
          </cell>
          <cell r="U50">
            <v>0</v>
          </cell>
          <cell r="V50" t="str">
            <v>N/A</v>
          </cell>
        </row>
        <row r="51">
          <cell r="R51">
            <v>46</v>
          </cell>
          <cell r="S51">
            <v>0</v>
          </cell>
          <cell r="T51" t="str">
            <v>N/A</v>
          </cell>
          <cell r="U51">
            <v>0</v>
          </cell>
          <cell r="V51" t="str">
            <v>N/A</v>
          </cell>
        </row>
        <row r="52">
          <cell r="R52">
            <v>47</v>
          </cell>
          <cell r="S52">
            <v>0</v>
          </cell>
          <cell r="T52" t="str">
            <v>N/A</v>
          </cell>
          <cell r="U52">
            <v>0</v>
          </cell>
          <cell r="V52" t="str">
            <v>N/A</v>
          </cell>
        </row>
        <row r="53">
          <cell r="R53">
            <v>48</v>
          </cell>
          <cell r="S53">
            <v>0</v>
          </cell>
          <cell r="T53" t="str">
            <v>N/A</v>
          </cell>
          <cell r="U53">
            <v>0</v>
          </cell>
          <cell r="V53" t="str">
            <v>N/A</v>
          </cell>
        </row>
        <row r="54">
          <cell r="R54">
            <v>49</v>
          </cell>
          <cell r="S54">
            <v>0</v>
          </cell>
          <cell r="T54" t="str">
            <v>N/A</v>
          </cell>
          <cell r="U54">
            <v>0</v>
          </cell>
          <cell r="V54" t="str">
            <v>N/A</v>
          </cell>
        </row>
        <row r="55">
          <cell r="R55">
            <v>50</v>
          </cell>
          <cell r="S55">
            <v>0</v>
          </cell>
          <cell r="T55" t="str">
            <v>N/A</v>
          </cell>
          <cell r="U55">
            <v>0</v>
          </cell>
          <cell r="V55" t="str">
            <v>N/A</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Summary"/>
      <sheetName val="Form1"/>
      <sheetName val="Main"/>
      <sheetName val="Wholesale Valuation"/>
      <sheetName val="Oregon BETC"/>
      <sheetName val="Generic_Model"/>
      <sheetName val="Initial Capital + AFUDC"/>
      <sheetName val="Wind_Input"/>
      <sheetName val="Production Costs"/>
      <sheetName val="IRP Avoided Prices"/>
      <sheetName val="Multipliers Input"/>
      <sheetName val="Dispatch Optimization"/>
      <sheetName val="Financial Statements"/>
      <sheetName val="Summary for APR"/>
      <sheetName val="Rev Req"/>
      <sheetName val="Emissions Input"/>
      <sheetName val="Curves"/>
      <sheetName val="Endur Discount Factors"/>
      <sheetName val="Corr Curves"/>
      <sheetName val="On-Going Capital"/>
      <sheetName val="Simulation"/>
      <sheetName val="Histogram Data"/>
      <sheetName val="Lookups"/>
      <sheetName val="Output"/>
      <sheetName val="Documentation"/>
    </sheetNames>
    <sheetDataSet>
      <sheetData sheetId="0"/>
      <sheetData sheetId="1"/>
      <sheetData sheetId="2"/>
      <sheetData sheetId="3">
        <row r="11">
          <cell r="D11">
            <v>24.999315537303218</v>
          </cell>
        </row>
        <row r="45">
          <cell r="G45">
            <v>0.24383391546433053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40">
          <cell r="G40">
            <v>41122</v>
          </cell>
        </row>
      </sheetData>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Changes"/>
      <sheetName val="FX FLDOPS"/>
      <sheetName val="cost center"/>
    </sheetNames>
    <sheetDataSet>
      <sheetData sheetId="0"/>
      <sheetData sheetId="1"/>
      <sheetData sheetId="2" refreshError="1">
        <row r="1">
          <cell r="A1" t="str">
            <v>Cost Center or Group</v>
          </cell>
          <cell r="B1" t="str">
            <v>Cost Center or Group w Desc</v>
          </cell>
          <cell r="C1" t="str">
            <v>Cost Center or Group Desc</v>
          </cell>
          <cell r="D1" t="str">
            <v>CCG1</v>
          </cell>
          <cell r="E1" t="str">
            <v>CCG Rollup1</v>
          </cell>
          <cell r="F1" t="str">
            <v>CCG2</v>
          </cell>
          <cell r="G1" t="str">
            <v>CCG Rollup2</v>
          </cell>
          <cell r="H1" t="str">
            <v>CCG3</v>
          </cell>
          <cell r="I1" t="str">
            <v>CCG Rollup3</v>
          </cell>
          <cell r="J1" t="str">
            <v>CCG4</v>
          </cell>
          <cell r="K1" t="str">
            <v>CCG Rollup4</v>
          </cell>
          <cell r="L1" t="str">
            <v>CCG5</v>
          </cell>
          <cell r="M1" t="str">
            <v>CCG Rollup5</v>
          </cell>
          <cell r="N1" t="str">
            <v>CCG6</v>
          </cell>
          <cell r="O1" t="str">
            <v>CCG Rollup6</v>
          </cell>
          <cell r="P1" t="str">
            <v>CCG Rollup7</v>
          </cell>
          <cell r="Q1" t="str">
            <v>FX_FLDOPS</v>
          </cell>
        </row>
        <row r="2">
          <cell r="A2">
            <v>10750</v>
          </cell>
        </row>
        <row r="3">
          <cell r="A3">
            <v>10752</v>
          </cell>
        </row>
        <row r="4">
          <cell r="A4">
            <v>10754</v>
          </cell>
        </row>
        <row r="5">
          <cell r="A5">
            <v>10756</v>
          </cell>
        </row>
        <row r="6">
          <cell r="A6">
            <v>10758</v>
          </cell>
        </row>
        <row r="7">
          <cell r="A7">
            <v>10760</v>
          </cell>
        </row>
        <row r="8">
          <cell r="A8">
            <v>10762</v>
          </cell>
        </row>
        <row r="9">
          <cell r="A9">
            <v>10765</v>
          </cell>
        </row>
        <row r="10">
          <cell r="A10">
            <v>10778</v>
          </cell>
        </row>
        <row r="11">
          <cell r="A11">
            <v>10779</v>
          </cell>
        </row>
        <row r="12">
          <cell r="A12">
            <v>10780</v>
          </cell>
        </row>
        <row r="13">
          <cell r="A13">
            <v>10781</v>
          </cell>
        </row>
        <row r="14">
          <cell r="A14">
            <v>10782</v>
          </cell>
        </row>
        <row r="15">
          <cell r="A15">
            <v>10783</v>
          </cell>
        </row>
        <row r="16">
          <cell r="A16">
            <v>10784</v>
          </cell>
        </row>
        <row r="17">
          <cell r="A17">
            <v>10785</v>
          </cell>
        </row>
        <row r="18">
          <cell r="A18">
            <v>10786</v>
          </cell>
        </row>
        <row r="19">
          <cell r="A19">
            <v>10787</v>
          </cell>
        </row>
        <row r="20">
          <cell r="A20">
            <v>10788</v>
          </cell>
        </row>
        <row r="21">
          <cell r="A21">
            <v>10789</v>
          </cell>
        </row>
        <row r="22">
          <cell r="A22">
            <v>10790</v>
          </cell>
        </row>
        <row r="23">
          <cell r="A23">
            <v>10791</v>
          </cell>
        </row>
        <row r="24">
          <cell r="A24">
            <v>10792</v>
          </cell>
        </row>
        <row r="25">
          <cell r="A25">
            <v>10793</v>
          </cell>
        </row>
        <row r="26">
          <cell r="A26">
            <v>10794</v>
          </cell>
        </row>
        <row r="27">
          <cell r="A27">
            <v>10795</v>
          </cell>
        </row>
        <row r="28">
          <cell r="A28">
            <v>10796</v>
          </cell>
        </row>
        <row r="29">
          <cell r="A29">
            <v>10797</v>
          </cell>
        </row>
        <row r="30">
          <cell r="A30">
            <v>10798</v>
          </cell>
        </row>
        <row r="31">
          <cell r="A31">
            <v>10799</v>
          </cell>
        </row>
        <row r="32">
          <cell r="A32">
            <v>10800</v>
          </cell>
        </row>
        <row r="33">
          <cell r="A33">
            <v>10801</v>
          </cell>
        </row>
        <row r="34">
          <cell r="A34">
            <v>10802</v>
          </cell>
        </row>
        <row r="35">
          <cell r="A35">
            <v>10803</v>
          </cell>
        </row>
        <row r="36">
          <cell r="A36">
            <v>10804</v>
          </cell>
        </row>
        <row r="37">
          <cell r="A37">
            <v>10805</v>
          </cell>
        </row>
        <row r="38">
          <cell r="A38">
            <v>10806</v>
          </cell>
        </row>
        <row r="39">
          <cell r="A39">
            <v>10807</v>
          </cell>
        </row>
        <row r="40">
          <cell r="A40">
            <v>10808</v>
          </cell>
        </row>
        <row r="41">
          <cell r="A41">
            <v>10809</v>
          </cell>
        </row>
        <row r="42">
          <cell r="A42">
            <v>10810</v>
          </cell>
        </row>
        <row r="43">
          <cell r="A43">
            <v>10811</v>
          </cell>
        </row>
        <row r="44">
          <cell r="A44">
            <v>10812</v>
          </cell>
        </row>
        <row r="45">
          <cell r="A45">
            <v>10813</v>
          </cell>
        </row>
        <row r="46">
          <cell r="A46">
            <v>10821</v>
          </cell>
        </row>
        <row r="47">
          <cell r="A47">
            <v>10822</v>
          </cell>
        </row>
        <row r="48">
          <cell r="A48">
            <v>10823</v>
          </cell>
        </row>
        <row r="49">
          <cell r="A49">
            <v>10824</v>
          </cell>
        </row>
        <row r="50">
          <cell r="A50">
            <v>10826</v>
          </cell>
        </row>
        <row r="51">
          <cell r="A51">
            <v>10827</v>
          </cell>
        </row>
        <row r="52">
          <cell r="A52">
            <v>10828</v>
          </cell>
        </row>
        <row r="53">
          <cell r="A53">
            <v>10830</v>
          </cell>
        </row>
        <row r="54">
          <cell r="A54">
            <v>10831</v>
          </cell>
        </row>
        <row r="55">
          <cell r="A55">
            <v>10832</v>
          </cell>
        </row>
        <row r="56">
          <cell r="A56">
            <v>10834</v>
          </cell>
        </row>
        <row r="57">
          <cell r="A57">
            <v>10835</v>
          </cell>
        </row>
        <row r="58">
          <cell r="A58">
            <v>10836</v>
          </cell>
        </row>
        <row r="59">
          <cell r="A59">
            <v>10838</v>
          </cell>
        </row>
        <row r="60">
          <cell r="A60">
            <v>10839</v>
          </cell>
        </row>
        <row r="61">
          <cell r="A61">
            <v>10840</v>
          </cell>
        </row>
        <row r="62">
          <cell r="A62">
            <v>10842</v>
          </cell>
        </row>
        <row r="63">
          <cell r="A63">
            <v>10843</v>
          </cell>
        </row>
        <row r="64">
          <cell r="A64">
            <v>10844</v>
          </cell>
        </row>
        <row r="65">
          <cell r="A65">
            <v>10845</v>
          </cell>
        </row>
        <row r="66">
          <cell r="A66">
            <v>10846</v>
          </cell>
        </row>
        <row r="67">
          <cell r="A67">
            <v>10847</v>
          </cell>
        </row>
        <row r="68">
          <cell r="A68">
            <v>10848</v>
          </cell>
        </row>
        <row r="69">
          <cell r="A69">
            <v>10849</v>
          </cell>
        </row>
        <row r="70">
          <cell r="A70">
            <v>10850</v>
          </cell>
        </row>
        <row r="71">
          <cell r="A71">
            <v>10851</v>
          </cell>
        </row>
        <row r="72">
          <cell r="A72">
            <v>10852</v>
          </cell>
        </row>
        <row r="73">
          <cell r="A73">
            <v>10854</v>
          </cell>
        </row>
        <row r="74">
          <cell r="A74">
            <v>10855</v>
          </cell>
        </row>
        <row r="75">
          <cell r="A75">
            <v>10856</v>
          </cell>
        </row>
        <row r="76">
          <cell r="A76">
            <v>10858</v>
          </cell>
        </row>
        <row r="77">
          <cell r="A77">
            <v>10859</v>
          </cell>
        </row>
        <row r="78">
          <cell r="A78">
            <v>10860</v>
          </cell>
        </row>
        <row r="79">
          <cell r="A79">
            <v>10862</v>
          </cell>
        </row>
        <row r="80">
          <cell r="A80">
            <v>10863</v>
          </cell>
        </row>
        <row r="81">
          <cell r="A81">
            <v>10864</v>
          </cell>
        </row>
        <row r="82">
          <cell r="A82">
            <v>10866</v>
          </cell>
        </row>
        <row r="83">
          <cell r="A83">
            <v>10867</v>
          </cell>
        </row>
        <row r="84">
          <cell r="A84">
            <v>10868</v>
          </cell>
        </row>
        <row r="85">
          <cell r="A85">
            <v>10870</v>
          </cell>
        </row>
        <row r="86">
          <cell r="A86">
            <v>10871</v>
          </cell>
        </row>
        <row r="87">
          <cell r="A87">
            <v>10872</v>
          </cell>
        </row>
        <row r="88">
          <cell r="A88">
            <v>10874</v>
          </cell>
        </row>
        <row r="89">
          <cell r="A89">
            <v>10875</v>
          </cell>
        </row>
        <row r="90">
          <cell r="A90">
            <v>10876</v>
          </cell>
        </row>
        <row r="91">
          <cell r="A91">
            <v>10878</v>
          </cell>
        </row>
        <row r="92">
          <cell r="A92">
            <v>10879</v>
          </cell>
        </row>
        <row r="93">
          <cell r="A93">
            <v>10880</v>
          </cell>
        </row>
        <row r="94">
          <cell r="A94">
            <v>10882</v>
          </cell>
        </row>
        <row r="95">
          <cell r="A95">
            <v>10883</v>
          </cell>
        </row>
        <row r="96">
          <cell r="A96">
            <v>10884</v>
          </cell>
        </row>
        <row r="97">
          <cell r="A97">
            <v>10886</v>
          </cell>
        </row>
        <row r="98">
          <cell r="A98">
            <v>10887</v>
          </cell>
        </row>
        <row r="99">
          <cell r="A99">
            <v>10888</v>
          </cell>
        </row>
        <row r="100">
          <cell r="A100">
            <v>10890</v>
          </cell>
        </row>
        <row r="101">
          <cell r="A101">
            <v>10891</v>
          </cell>
        </row>
        <row r="102">
          <cell r="A102">
            <v>10892</v>
          </cell>
        </row>
        <row r="103">
          <cell r="A103">
            <v>10893</v>
          </cell>
        </row>
        <row r="104">
          <cell r="A104">
            <v>10894</v>
          </cell>
        </row>
        <row r="105">
          <cell r="A105">
            <v>10895</v>
          </cell>
        </row>
        <row r="106">
          <cell r="A106">
            <v>10896</v>
          </cell>
        </row>
        <row r="107">
          <cell r="A107">
            <v>10898</v>
          </cell>
        </row>
        <row r="108">
          <cell r="A108">
            <v>10899</v>
          </cell>
        </row>
        <row r="109">
          <cell r="A109">
            <v>10900</v>
          </cell>
        </row>
        <row r="110">
          <cell r="A110">
            <v>10902</v>
          </cell>
        </row>
        <row r="111">
          <cell r="A111">
            <v>10903</v>
          </cell>
        </row>
        <row r="112">
          <cell r="A112">
            <v>10904</v>
          </cell>
        </row>
        <row r="113">
          <cell r="A113">
            <v>10906</v>
          </cell>
        </row>
        <row r="114">
          <cell r="A114">
            <v>10907</v>
          </cell>
        </row>
        <row r="115">
          <cell r="A115">
            <v>10908</v>
          </cell>
        </row>
        <row r="116">
          <cell r="A116">
            <v>10910</v>
          </cell>
        </row>
        <row r="117">
          <cell r="A117">
            <v>10911</v>
          </cell>
        </row>
        <row r="118">
          <cell r="A118">
            <v>10912</v>
          </cell>
        </row>
        <row r="119">
          <cell r="A119">
            <v>10913</v>
          </cell>
        </row>
        <row r="120">
          <cell r="A120">
            <v>10914</v>
          </cell>
        </row>
        <row r="121">
          <cell r="A121">
            <v>10915</v>
          </cell>
        </row>
        <row r="122">
          <cell r="A122">
            <v>10916</v>
          </cell>
        </row>
        <row r="123">
          <cell r="A123">
            <v>10918</v>
          </cell>
        </row>
        <row r="124">
          <cell r="A124">
            <v>10919</v>
          </cell>
        </row>
        <row r="125">
          <cell r="A125">
            <v>10920</v>
          </cell>
        </row>
        <row r="126">
          <cell r="A126">
            <v>10922</v>
          </cell>
        </row>
        <row r="127">
          <cell r="A127">
            <v>10923</v>
          </cell>
        </row>
        <row r="128">
          <cell r="A128">
            <v>10924</v>
          </cell>
        </row>
        <row r="129">
          <cell r="A129">
            <v>10926</v>
          </cell>
        </row>
        <row r="130">
          <cell r="A130">
            <v>10927</v>
          </cell>
        </row>
        <row r="131">
          <cell r="A131">
            <v>10928</v>
          </cell>
        </row>
        <row r="132">
          <cell r="A132">
            <v>10930</v>
          </cell>
        </row>
        <row r="133">
          <cell r="A133">
            <v>10931</v>
          </cell>
        </row>
        <row r="134">
          <cell r="A134">
            <v>10932</v>
          </cell>
        </row>
        <row r="135">
          <cell r="A135">
            <v>10934</v>
          </cell>
        </row>
        <row r="136">
          <cell r="A136">
            <v>10935</v>
          </cell>
        </row>
        <row r="137">
          <cell r="A137">
            <v>10936</v>
          </cell>
        </row>
        <row r="138">
          <cell r="A138">
            <v>10938</v>
          </cell>
        </row>
        <row r="139">
          <cell r="A139">
            <v>10939</v>
          </cell>
        </row>
        <row r="140">
          <cell r="A140">
            <v>10940</v>
          </cell>
        </row>
        <row r="141">
          <cell r="A141">
            <v>10942</v>
          </cell>
        </row>
        <row r="142">
          <cell r="A142">
            <v>10943</v>
          </cell>
        </row>
        <row r="143">
          <cell r="A143">
            <v>10944</v>
          </cell>
        </row>
        <row r="144">
          <cell r="A144">
            <v>10946</v>
          </cell>
        </row>
        <row r="145">
          <cell r="A145">
            <v>10947</v>
          </cell>
        </row>
        <row r="146">
          <cell r="A146">
            <v>10948</v>
          </cell>
        </row>
        <row r="147">
          <cell r="A147">
            <v>10950</v>
          </cell>
        </row>
        <row r="148">
          <cell r="A148">
            <v>10951</v>
          </cell>
        </row>
        <row r="149">
          <cell r="A149">
            <v>10952</v>
          </cell>
        </row>
        <row r="150">
          <cell r="A150">
            <v>10954</v>
          </cell>
        </row>
        <row r="151">
          <cell r="A151">
            <v>10955</v>
          </cell>
        </row>
        <row r="152">
          <cell r="A152">
            <v>10956</v>
          </cell>
        </row>
        <row r="153">
          <cell r="A153">
            <v>10958</v>
          </cell>
        </row>
        <row r="154">
          <cell r="A154">
            <v>10959</v>
          </cell>
        </row>
        <row r="155">
          <cell r="A155">
            <v>10960</v>
          </cell>
        </row>
        <row r="156">
          <cell r="A156">
            <v>10962</v>
          </cell>
        </row>
        <row r="157">
          <cell r="A157">
            <v>10963</v>
          </cell>
        </row>
        <row r="158">
          <cell r="A158">
            <v>10964</v>
          </cell>
        </row>
        <row r="159">
          <cell r="A159">
            <v>10966</v>
          </cell>
        </row>
        <row r="160">
          <cell r="A160">
            <v>10967</v>
          </cell>
        </row>
        <row r="161">
          <cell r="A161">
            <v>10968</v>
          </cell>
        </row>
        <row r="162">
          <cell r="A162">
            <v>10970</v>
          </cell>
        </row>
        <row r="163">
          <cell r="A163">
            <v>10971</v>
          </cell>
        </row>
        <row r="164">
          <cell r="A164">
            <v>10972</v>
          </cell>
        </row>
        <row r="165">
          <cell r="A165">
            <v>10974</v>
          </cell>
        </row>
        <row r="166">
          <cell r="A166">
            <v>10975</v>
          </cell>
        </row>
        <row r="167">
          <cell r="A167">
            <v>10976</v>
          </cell>
        </row>
        <row r="168">
          <cell r="A168">
            <v>10978</v>
          </cell>
        </row>
        <row r="169">
          <cell r="A169">
            <v>10979</v>
          </cell>
        </row>
        <row r="170">
          <cell r="A170">
            <v>10980</v>
          </cell>
        </row>
        <row r="171">
          <cell r="A171">
            <v>10982</v>
          </cell>
        </row>
        <row r="172">
          <cell r="A172">
            <v>10983</v>
          </cell>
        </row>
        <row r="173">
          <cell r="A173">
            <v>10984</v>
          </cell>
        </row>
        <row r="174">
          <cell r="A174">
            <v>10985</v>
          </cell>
        </row>
        <row r="175">
          <cell r="A175">
            <v>10986</v>
          </cell>
        </row>
        <row r="176">
          <cell r="A176">
            <v>10987</v>
          </cell>
        </row>
        <row r="177">
          <cell r="A177">
            <v>10988</v>
          </cell>
        </row>
        <row r="178">
          <cell r="A178">
            <v>10990</v>
          </cell>
        </row>
        <row r="179">
          <cell r="A179">
            <v>10991</v>
          </cell>
        </row>
        <row r="180">
          <cell r="A180">
            <v>10992</v>
          </cell>
        </row>
        <row r="181">
          <cell r="A181">
            <v>10994</v>
          </cell>
        </row>
        <row r="182">
          <cell r="A182">
            <v>10995</v>
          </cell>
        </row>
        <row r="183">
          <cell r="A183">
            <v>10996</v>
          </cell>
        </row>
        <row r="184">
          <cell r="A184">
            <v>10998</v>
          </cell>
        </row>
        <row r="185">
          <cell r="A185">
            <v>10999</v>
          </cell>
        </row>
        <row r="186">
          <cell r="A186">
            <v>11000</v>
          </cell>
        </row>
        <row r="187">
          <cell r="A187">
            <v>11002</v>
          </cell>
        </row>
        <row r="188">
          <cell r="A188">
            <v>11003</v>
          </cell>
        </row>
        <row r="189">
          <cell r="A189">
            <v>11004</v>
          </cell>
        </row>
        <row r="190">
          <cell r="A190">
            <v>11005</v>
          </cell>
        </row>
        <row r="191">
          <cell r="A191">
            <v>11006</v>
          </cell>
        </row>
        <row r="192">
          <cell r="A192">
            <v>11007</v>
          </cell>
        </row>
        <row r="193">
          <cell r="A193">
            <v>11008</v>
          </cell>
        </row>
        <row r="194">
          <cell r="A194">
            <v>11010</v>
          </cell>
        </row>
        <row r="195">
          <cell r="A195">
            <v>11011</v>
          </cell>
        </row>
        <row r="196">
          <cell r="A196">
            <v>11012</v>
          </cell>
        </row>
        <row r="197">
          <cell r="A197">
            <v>11014</v>
          </cell>
        </row>
        <row r="198">
          <cell r="A198">
            <v>11015</v>
          </cell>
        </row>
        <row r="199">
          <cell r="A199">
            <v>11016</v>
          </cell>
        </row>
        <row r="200">
          <cell r="A200">
            <v>11017</v>
          </cell>
        </row>
        <row r="201">
          <cell r="A201">
            <v>11018</v>
          </cell>
        </row>
        <row r="202">
          <cell r="A202">
            <v>11019</v>
          </cell>
        </row>
        <row r="203">
          <cell r="A203">
            <v>11020</v>
          </cell>
        </row>
        <row r="204">
          <cell r="A204">
            <v>11022</v>
          </cell>
        </row>
        <row r="205">
          <cell r="A205">
            <v>11023</v>
          </cell>
        </row>
        <row r="206">
          <cell r="A206">
            <v>11024</v>
          </cell>
        </row>
        <row r="207">
          <cell r="A207">
            <v>11026</v>
          </cell>
        </row>
        <row r="208">
          <cell r="A208">
            <v>11027</v>
          </cell>
        </row>
        <row r="209">
          <cell r="A209">
            <v>11028</v>
          </cell>
        </row>
        <row r="210">
          <cell r="A210">
            <v>11029</v>
          </cell>
        </row>
        <row r="211">
          <cell r="A211">
            <v>11030</v>
          </cell>
        </row>
        <row r="212">
          <cell r="A212">
            <v>11031</v>
          </cell>
        </row>
        <row r="213">
          <cell r="A213">
            <v>11032</v>
          </cell>
        </row>
        <row r="214">
          <cell r="A214">
            <v>11034</v>
          </cell>
        </row>
        <row r="215">
          <cell r="A215">
            <v>11035</v>
          </cell>
        </row>
        <row r="216">
          <cell r="A216">
            <v>11036</v>
          </cell>
        </row>
        <row r="217">
          <cell r="A217">
            <v>11038</v>
          </cell>
        </row>
        <row r="218">
          <cell r="A218">
            <v>11039</v>
          </cell>
        </row>
        <row r="219">
          <cell r="A219">
            <v>11040</v>
          </cell>
        </row>
        <row r="220">
          <cell r="A220">
            <v>11042</v>
          </cell>
        </row>
        <row r="221">
          <cell r="A221">
            <v>11043</v>
          </cell>
        </row>
        <row r="222">
          <cell r="A222">
            <v>11044</v>
          </cell>
        </row>
        <row r="223">
          <cell r="A223">
            <v>11046</v>
          </cell>
        </row>
        <row r="224">
          <cell r="A224">
            <v>11047</v>
          </cell>
        </row>
        <row r="225">
          <cell r="A225">
            <v>11048</v>
          </cell>
        </row>
        <row r="226">
          <cell r="A226">
            <v>11050</v>
          </cell>
        </row>
        <row r="227">
          <cell r="A227">
            <v>11051</v>
          </cell>
        </row>
        <row r="228">
          <cell r="A228">
            <v>11052</v>
          </cell>
        </row>
        <row r="229">
          <cell r="A229">
            <v>11054</v>
          </cell>
        </row>
        <row r="230">
          <cell r="A230">
            <v>11055</v>
          </cell>
        </row>
        <row r="231">
          <cell r="A231">
            <v>11056</v>
          </cell>
        </row>
        <row r="232">
          <cell r="A232">
            <v>11058</v>
          </cell>
        </row>
        <row r="233">
          <cell r="A233">
            <v>11059</v>
          </cell>
        </row>
        <row r="234">
          <cell r="A234">
            <v>11060</v>
          </cell>
        </row>
        <row r="235">
          <cell r="A235">
            <v>11062</v>
          </cell>
        </row>
        <row r="236">
          <cell r="A236">
            <v>11063</v>
          </cell>
        </row>
        <row r="237">
          <cell r="A237">
            <v>11064</v>
          </cell>
        </row>
        <row r="238">
          <cell r="A238">
            <v>11066</v>
          </cell>
        </row>
        <row r="239">
          <cell r="A239">
            <v>11067</v>
          </cell>
        </row>
        <row r="240">
          <cell r="A240">
            <v>11071</v>
          </cell>
        </row>
        <row r="241">
          <cell r="A241">
            <v>11072</v>
          </cell>
        </row>
        <row r="242">
          <cell r="A242">
            <v>11074</v>
          </cell>
        </row>
        <row r="243">
          <cell r="A243">
            <v>11075</v>
          </cell>
        </row>
        <row r="244">
          <cell r="A244">
            <v>11076</v>
          </cell>
        </row>
        <row r="245">
          <cell r="A245">
            <v>11078</v>
          </cell>
        </row>
        <row r="246">
          <cell r="A246">
            <v>11083</v>
          </cell>
        </row>
        <row r="247">
          <cell r="A247">
            <v>11084</v>
          </cell>
        </row>
        <row r="248">
          <cell r="A248">
            <v>11085</v>
          </cell>
        </row>
        <row r="249">
          <cell r="A249">
            <v>11086</v>
          </cell>
        </row>
        <row r="250">
          <cell r="A250">
            <v>11091</v>
          </cell>
        </row>
        <row r="251">
          <cell r="A251">
            <v>11092</v>
          </cell>
        </row>
        <row r="252">
          <cell r="A252">
            <v>11093</v>
          </cell>
        </row>
        <row r="253">
          <cell r="A253">
            <v>11094</v>
          </cell>
        </row>
        <row r="254">
          <cell r="A254">
            <v>11095</v>
          </cell>
        </row>
        <row r="255">
          <cell r="A255">
            <v>11096</v>
          </cell>
        </row>
        <row r="256">
          <cell r="A256">
            <v>11097</v>
          </cell>
        </row>
        <row r="257">
          <cell r="A257">
            <v>11098</v>
          </cell>
        </row>
        <row r="258">
          <cell r="A258">
            <v>11103</v>
          </cell>
        </row>
        <row r="259">
          <cell r="A259">
            <v>11104</v>
          </cell>
        </row>
        <row r="260">
          <cell r="A260">
            <v>11106</v>
          </cell>
        </row>
        <row r="261">
          <cell r="A261">
            <v>11107</v>
          </cell>
        </row>
        <row r="262">
          <cell r="A262">
            <v>11108</v>
          </cell>
        </row>
        <row r="263">
          <cell r="A263">
            <v>11110</v>
          </cell>
        </row>
        <row r="264">
          <cell r="A264">
            <v>11111</v>
          </cell>
        </row>
        <row r="265">
          <cell r="A265">
            <v>11112</v>
          </cell>
        </row>
        <row r="266">
          <cell r="A266">
            <v>11114</v>
          </cell>
        </row>
        <row r="267">
          <cell r="A267">
            <v>11115</v>
          </cell>
        </row>
        <row r="268">
          <cell r="A268">
            <v>11116</v>
          </cell>
        </row>
        <row r="269">
          <cell r="A269">
            <v>11118</v>
          </cell>
        </row>
        <row r="270">
          <cell r="A270">
            <v>11119</v>
          </cell>
        </row>
        <row r="271">
          <cell r="A271">
            <v>11120</v>
          </cell>
        </row>
        <row r="272">
          <cell r="A272">
            <v>11121</v>
          </cell>
        </row>
        <row r="273">
          <cell r="A273">
            <v>11122</v>
          </cell>
        </row>
        <row r="274">
          <cell r="A274">
            <v>11123</v>
          </cell>
        </row>
        <row r="275">
          <cell r="A275">
            <v>11127</v>
          </cell>
        </row>
        <row r="276">
          <cell r="A276">
            <v>11128</v>
          </cell>
        </row>
        <row r="277">
          <cell r="A277">
            <v>11129</v>
          </cell>
        </row>
        <row r="278">
          <cell r="A278">
            <v>11130</v>
          </cell>
        </row>
        <row r="279">
          <cell r="A279">
            <v>11608</v>
          </cell>
        </row>
        <row r="280">
          <cell r="A280">
            <v>12301</v>
          </cell>
        </row>
        <row r="281">
          <cell r="A281">
            <v>12500</v>
          </cell>
        </row>
        <row r="282">
          <cell r="A282">
            <v>12501</v>
          </cell>
        </row>
        <row r="283">
          <cell r="A283">
            <v>12502</v>
          </cell>
        </row>
        <row r="284">
          <cell r="A284">
            <v>12503</v>
          </cell>
        </row>
        <row r="285">
          <cell r="A285">
            <v>12504</v>
          </cell>
        </row>
        <row r="286">
          <cell r="A286">
            <v>12505</v>
          </cell>
        </row>
        <row r="287">
          <cell r="A287">
            <v>12506</v>
          </cell>
        </row>
        <row r="288">
          <cell r="A288">
            <v>12507</v>
          </cell>
        </row>
        <row r="289">
          <cell r="A289">
            <v>12508</v>
          </cell>
        </row>
        <row r="290">
          <cell r="A290">
            <v>12509</v>
          </cell>
        </row>
        <row r="291">
          <cell r="A291">
            <v>12510</v>
          </cell>
        </row>
        <row r="292">
          <cell r="A292">
            <v>12511</v>
          </cell>
        </row>
        <row r="293">
          <cell r="A293">
            <v>12512</v>
          </cell>
        </row>
        <row r="294">
          <cell r="A294">
            <v>12513</v>
          </cell>
        </row>
        <row r="295">
          <cell r="A295">
            <v>12514</v>
          </cell>
        </row>
        <row r="296">
          <cell r="A296">
            <v>12515</v>
          </cell>
        </row>
        <row r="297">
          <cell r="A297">
            <v>12516</v>
          </cell>
        </row>
        <row r="298">
          <cell r="A298">
            <v>12517</v>
          </cell>
        </row>
        <row r="299">
          <cell r="A299">
            <v>12518</v>
          </cell>
        </row>
        <row r="300">
          <cell r="A300">
            <v>12519</v>
          </cell>
        </row>
        <row r="301">
          <cell r="A301">
            <v>12520</v>
          </cell>
        </row>
        <row r="302">
          <cell r="A302">
            <v>12521</v>
          </cell>
        </row>
        <row r="303">
          <cell r="A303">
            <v>12522</v>
          </cell>
        </row>
        <row r="304">
          <cell r="A304">
            <v>12523</v>
          </cell>
        </row>
        <row r="305">
          <cell r="A305">
            <v>12524</v>
          </cell>
        </row>
        <row r="306">
          <cell r="A306">
            <v>12525</v>
          </cell>
        </row>
        <row r="307">
          <cell r="A307">
            <v>12526</v>
          </cell>
        </row>
        <row r="308">
          <cell r="A308">
            <v>12527</v>
          </cell>
        </row>
        <row r="309">
          <cell r="A309">
            <v>12528</v>
          </cell>
        </row>
        <row r="310">
          <cell r="A310">
            <v>12529</v>
          </cell>
        </row>
        <row r="311">
          <cell r="A311">
            <v>12530</v>
          </cell>
        </row>
        <row r="312">
          <cell r="A312">
            <v>12531</v>
          </cell>
        </row>
        <row r="313">
          <cell r="A313">
            <v>12532</v>
          </cell>
        </row>
        <row r="314">
          <cell r="A314">
            <v>12533</v>
          </cell>
        </row>
        <row r="315">
          <cell r="A315">
            <v>12534</v>
          </cell>
        </row>
        <row r="316">
          <cell r="A316">
            <v>12535</v>
          </cell>
        </row>
        <row r="317">
          <cell r="A317">
            <v>12536</v>
          </cell>
        </row>
        <row r="318">
          <cell r="A318">
            <v>12537</v>
          </cell>
        </row>
        <row r="319">
          <cell r="A319">
            <v>12538</v>
          </cell>
        </row>
        <row r="320">
          <cell r="A320">
            <v>12539</v>
          </cell>
        </row>
        <row r="321">
          <cell r="A321">
            <v>12540</v>
          </cell>
        </row>
        <row r="322">
          <cell r="A322">
            <v>12541</v>
          </cell>
        </row>
        <row r="323">
          <cell r="A323">
            <v>12542</v>
          </cell>
        </row>
        <row r="324">
          <cell r="A324">
            <v>12543</v>
          </cell>
        </row>
        <row r="325">
          <cell r="A325">
            <v>12544</v>
          </cell>
        </row>
        <row r="326">
          <cell r="A326">
            <v>12545</v>
          </cell>
        </row>
        <row r="327">
          <cell r="A327">
            <v>12546</v>
          </cell>
        </row>
        <row r="328">
          <cell r="A328">
            <v>12547</v>
          </cell>
        </row>
        <row r="329">
          <cell r="A329">
            <v>12548</v>
          </cell>
        </row>
        <row r="330">
          <cell r="A330">
            <v>12549</v>
          </cell>
        </row>
        <row r="331">
          <cell r="A331">
            <v>12550</v>
          </cell>
        </row>
        <row r="332">
          <cell r="A332">
            <v>12551</v>
          </cell>
        </row>
        <row r="333">
          <cell r="A333">
            <v>12552</v>
          </cell>
        </row>
        <row r="334">
          <cell r="A334">
            <v>12553</v>
          </cell>
        </row>
        <row r="335">
          <cell r="A335">
            <v>12554</v>
          </cell>
        </row>
        <row r="336">
          <cell r="A336">
            <v>12555</v>
          </cell>
        </row>
        <row r="337">
          <cell r="A337">
            <v>12556</v>
          </cell>
        </row>
        <row r="338">
          <cell r="A338">
            <v>12557</v>
          </cell>
        </row>
        <row r="339">
          <cell r="A339">
            <v>12558</v>
          </cell>
        </row>
        <row r="340">
          <cell r="A340">
            <v>12559</v>
          </cell>
        </row>
        <row r="341">
          <cell r="A341">
            <v>12560</v>
          </cell>
        </row>
        <row r="342">
          <cell r="A342">
            <v>12561</v>
          </cell>
        </row>
        <row r="343">
          <cell r="A343">
            <v>12562</v>
          </cell>
        </row>
        <row r="344">
          <cell r="A344">
            <v>12563</v>
          </cell>
        </row>
        <row r="345">
          <cell r="A345">
            <v>12564</v>
          </cell>
        </row>
        <row r="346">
          <cell r="A346">
            <v>12565</v>
          </cell>
        </row>
        <row r="347">
          <cell r="A347">
            <v>12566</v>
          </cell>
        </row>
        <row r="348">
          <cell r="A348">
            <v>12567</v>
          </cell>
        </row>
        <row r="349">
          <cell r="A349">
            <v>12568</v>
          </cell>
        </row>
        <row r="350">
          <cell r="A350">
            <v>12569</v>
          </cell>
        </row>
        <row r="351">
          <cell r="A351">
            <v>12570</v>
          </cell>
        </row>
        <row r="352">
          <cell r="A352">
            <v>12571</v>
          </cell>
        </row>
        <row r="353">
          <cell r="A353">
            <v>12572</v>
          </cell>
        </row>
        <row r="354">
          <cell r="A354">
            <v>12586</v>
          </cell>
        </row>
        <row r="355">
          <cell r="A355">
            <v>12587</v>
          </cell>
        </row>
        <row r="356">
          <cell r="A356">
            <v>12588</v>
          </cell>
        </row>
        <row r="357">
          <cell r="A357">
            <v>12590</v>
          </cell>
        </row>
        <row r="358">
          <cell r="A358">
            <v>12591</v>
          </cell>
        </row>
        <row r="359">
          <cell r="A359">
            <v>12598</v>
          </cell>
        </row>
        <row r="360">
          <cell r="A360">
            <v>12600</v>
          </cell>
        </row>
        <row r="361">
          <cell r="A361">
            <v>13033</v>
          </cell>
        </row>
        <row r="362">
          <cell r="A362">
            <v>13034</v>
          </cell>
        </row>
        <row r="363">
          <cell r="A363">
            <v>13035</v>
          </cell>
        </row>
        <row r="364">
          <cell r="A364">
            <v>13036</v>
          </cell>
        </row>
        <row r="365">
          <cell r="A365">
            <v>13037</v>
          </cell>
        </row>
        <row r="366">
          <cell r="A366">
            <v>13038</v>
          </cell>
        </row>
        <row r="367">
          <cell r="A367">
            <v>13039</v>
          </cell>
        </row>
        <row r="368">
          <cell r="A368">
            <v>13040</v>
          </cell>
        </row>
        <row r="369">
          <cell r="A369">
            <v>13041</v>
          </cell>
        </row>
        <row r="370">
          <cell r="A370">
            <v>13042</v>
          </cell>
        </row>
        <row r="371">
          <cell r="A371">
            <v>13043</v>
          </cell>
        </row>
        <row r="372">
          <cell r="A372">
            <v>13044</v>
          </cell>
        </row>
        <row r="373">
          <cell r="A373">
            <v>13045</v>
          </cell>
        </row>
        <row r="374">
          <cell r="A374">
            <v>13046</v>
          </cell>
        </row>
        <row r="375">
          <cell r="A375">
            <v>13047</v>
          </cell>
        </row>
        <row r="376">
          <cell r="A376">
            <v>13048</v>
          </cell>
        </row>
        <row r="377">
          <cell r="A377">
            <v>13049</v>
          </cell>
        </row>
        <row r="378">
          <cell r="A378">
            <v>13050</v>
          </cell>
        </row>
        <row r="379">
          <cell r="A379">
            <v>13051</v>
          </cell>
        </row>
        <row r="380">
          <cell r="A380">
            <v>13052</v>
          </cell>
        </row>
        <row r="381">
          <cell r="A381">
            <v>13053</v>
          </cell>
        </row>
        <row r="382">
          <cell r="A382">
            <v>13054</v>
          </cell>
        </row>
        <row r="383">
          <cell r="A383">
            <v>13055</v>
          </cell>
        </row>
        <row r="384">
          <cell r="A384">
            <v>13056</v>
          </cell>
        </row>
        <row r="385">
          <cell r="A385">
            <v>13057</v>
          </cell>
        </row>
        <row r="386">
          <cell r="A386">
            <v>13058</v>
          </cell>
        </row>
        <row r="387">
          <cell r="A387">
            <v>13059</v>
          </cell>
        </row>
        <row r="388">
          <cell r="A388">
            <v>13060</v>
          </cell>
        </row>
        <row r="389">
          <cell r="A389">
            <v>13061</v>
          </cell>
        </row>
        <row r="390">
          <cell r="A390">
            <v>13062</v>
          </cell>
        </row>
        <row r="391">
          <cell r="A391">
            <v>13063</v>
          </cell>
        </row>
        <row r="392">
          <cell r="A392">
            <v>13064</v>
          </cell>
        </row>
        <row r="393">
          <cell r="A393">
            <v>13065</v>
          </cell>
        </row>
        <row r="394">
          <cell r="A394">
            <v>13066</v>
          </cell>
        </row>
        <row r="395">
          <cell r="A395">
            <v>13067</v>
          </cell>
        </row>
        <row r="396">
          <cell r="A396">
            <v>13068</v>
          </cell>
        </row>
        <row r="397">
          <cell r="A397">
            <v>13069</v>
          </cell>
        </row>
        <row r="398">
          <cell r="A398">
            <v>13070</v>
          </cell>
        </row>
        <row r="399">
          <cell r="A399">
            <v>13071</v>
          </cell>
        </row>
        <row r="400">
          <cell r="A400">
            <v>13072</v>
          </cell>
        </row>
        <row r="401">
          <cell r="A401">
            <v>13073</v>
          </cell>
        </row>
        <row r="402">
          <cell r="A402">
            <v>13074</v>
          </cell>
        </row>
        <row r="403">
          <cell r="A403">
            <v>13075</v>
          </cell>
        </row>
        <row r="404">
          <cell r="A404">
            <v>13076</v>
          </cell>
        </row>
        <row r="405">
          <cell r="A405">
            <v>13077</v>
          </cell>
        </row>
        <row r="406">
          <cell r="A406">
            <v>13078</v>
          </cell>
        </row>
        <row r="407">
          <cell r="A407">
            <v>13079</v>
          </cell>
        </row>
        <row r="408">
          <cell r="A408">
            <v>13080</v>
          </cell>
        </row>
        <row r="409">
          <cell r="A409">
            <v>13081</v>
          </cell>
        </row>
        <row r="410">
          <cell r="A410">
            <v>13082</v>
          </cell>
        </row>
        <row r="411">
          <cell r="A411">
            <v>13083</v>
          </cell>
        </row>
        <row r="412">
          <cell r="A412">
            <v>13084</v>
          </cell>
        </row>
        <row r="413">
          <cell r="A413">
            <v>13085</v>
          </cell>
        </row>
        <row r="414">
          <cell r="A414">
            <v>13086</v>
          </cell>
        </row>
        <row r="415">
          <cell r="A415">
            <v>13087</v>
          </cell>
        </row>
        <row r="416">
          <cell r="A416">
            <v>13088</v>
          </cell>
        </row>
        <row r="417">
          <cell r="A417">
            <v>13089</v>
          </cell>
        </row>
        <row r="418">
          <cell r="A418">
            <v>13090</v>
          </cell>
        </row>
        <row r="419">
          <cell r="A419">
            <v>13092</v>
          </cell>
        </row>
        <row r="420">
          <cell r="A420">
            <v>13098</v>
          </cell>
        </row>
        <row r="421">
          <cell r="A421">
            <v>13099</v>
          </cell>
        </row>
        <row r="422">
          <cell r="A422">
            <v>13100</v>
          </cell>
        </row>
        <row r="423">
          <cell r="A423">
            <v>13101</v>
          </cell>
        </row>
        <row r="424">
          <cell r="A424">
            <v>13102</v>
          </cell>
        </row>
        <row r="425">
          <cell r="A425">
            <v>13103</v>
          </cell>
        </row>
        <row r="426">
          <cell r="A426">
            <v>13104</v>
          </cell>
        </row>
        <row r="427">
          <cell r="A427">
            <v>13105</v>
          </cell>
        </row>
        <row r="428">
          <cell r="A428">
            <v>13106</v>
          </cell>
        </row>
        <row r="429">
          <cell r="A429">
            <v>13107</v>
          </cell>
        </row>
        <row r="430">
          <cell r="A430">
            <v>13108</v>
          </cell>
        </row>
        <row r="431">
          <cell r="A431">
            <v>13109</v>
          </cell>
        </row>
        <row r="432">
          <cell r="A432">
            <v>13110</v>
          </cell>
        </row>
        <row r="433">
          <cell r="A433">
            <v>13111</v>
          </cell>
        </row>
        <row r="434">
          <cell r="A434">
            <v>13112</v>
          </cell>
        </row>
        <row r="435">
          <cell r="A435">
            <v>13113</v>
          </cell>
        </row>
        <row r="436">
          <cell r="A436">
            <v>13114</v>
          </cell>
        </row>
        <row r="437">
          <cell r="A437">
            <v>13115</v>
          </cell>
        </row>
        <row r="438">
          <cell r="A438">
            <v>13116</v>
          </cell>
        </row>
        <row r="439">
          <cell r="A439">
            <v>13117</v>
          </cell>
        </row>
        <row r="440">
          <cell r="A440">
            <v>13118</v>
          </cell>
        </row>
        <row r="441">
          <cell r="A441">
            <v>13127</v>
          </cell>
        </row>
        <row r="442">
          <cell r="A442">
            <v>13128</v>
          </cell>
        </row>
        <row r="443">
          <cell r="A443">
            <v>13129</v>
          </cell>
        </row>
        <row r="444">
          <cell r="A444">
            <v>13130</v>
          </cell>
        </row>
        <row r="445">
          <cell r="A445">
            <v>13131</v>
          </cell>
        </row>
        <row r="446">
          <cell r="A446">
            <v>13132</v>
          </cell>
        </row>
        <row r="447">
          <cell r="A447">
            <v>13133</v>
          </cell>
        </row>
        <row r="448">
          <cell r="A448">
            <v>13134</v>
          </cell>
        </row>
        <row r="449">
          <cell r="A449">
            <v>13135</v>
          </cell>
        </row>
        <row r="450">
          <cell r="A450">
            <v>13136</v>
          </cell>
        </row>
        <row r="451">
          <cell r="A451">
            <v>13137</v>
          </cell>
        </row>
        <row r="452">
          <cell r="A452">
            <v>13138</v>
          </cell>
        </row>
        <row r="453">
          <cell r="A453">
            <v>13139</v>
          </cell>
        </row>
        <row r="454">
          <cell r="A454">
            <v>13142</v>
          </cell>
        </row>
        <row r="455">
          <cell r="A455">
            <v>13143</v>
          </cell>
        </row>
        <row r="456">
          <cell r="A456">
            <v>13144</v>
          </cell>
        </row>
        <row r="457">
          <cell r="A457">
            <v>13145</v>
          </cell>
        </row>
        <row r="458">
          <cell r="A458">
            <v>13188</v>
          </cell>
        </row>
        <row r="459">
          <cell r="A459">
            <v>13189</v>
          </cell>
        </row>
        <row r="460">
          <cell r="A460">
            <v>13190</v>
          </cell>
        </row>
        <row r="461">
          <cell r="A461">
            <v>13191</v>
          </cell>
        </row>
        <row r="462">
          <cell r="A462">
            <v>13230</v>
          </cell>
        </row>
        <row r="463">
          <cell r="A463">
            <v>13231</v>
          </cell>
        </row>
        <row r="464">
          <cell r="A464">
            <v>13232</v>
          </cell>
        </row>
        <row r="465">
          <cell r="A465">
            <v>13233</v>
          </cell>
        </row>
        <row r="466">
          <cell r="A466">
            <v>13344</v>
          </cell>
        </row>
        <row r="467">
          <cell r="A467">
            <v>13345</v>
          </cell>
        </row>
        <row r="468">
          <cell r="A468">
            <v>13346</v>
          </cell>
        </row>
        <row r="469">
          <cell r="A469">
            <v>13347</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PD"/>
      <sheetName val="Invoice"/>
      <sheetName val="SInvoice"/>
      <sheetName val="Misc"/>
      <sheetName val="TaxRates"/>
      <sheetName val="REMIT"/>
      <sheetName val="CUSTOMER"/>
      <sheetName val="BASEPRICE"/>
      <sheetName val="InvoicingInstructions"/>
      <sheetName val="CollateralCashReceipts"/>
      <sheetName val="PenPremPivot"/>
      <sheetName val="FStoLukeColton"/>
      <sheetName val="Pivot (2)"/>
      <sheetName val="Pivot (3)"/>
      <sheetName val="Pivot (4)"/>
      <sheetName val="85"/>
      <sheetName val="Module1"/>
    </sheetNames>
    <sheetDataSet>
      <sheetData sheetId="0"/>
      <sheetData sheetId="1">
        <row r="5">
          <cell r="B5" t="str">
            <v>SRP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1.4"/>
      <sheetName val="Updated Decomm from Tom"/>
      <sheetName val="Generation"/>
      <sheetName val="Prices"/>
      <sheetName val="on off peak hours"/>
    </sheetNames>
    <sheetDataSet>
      <sheetData sheetId="0" refreshError="1"/>
      <sheetData sheetId="1" refreshError="1"/>
      <sheetData sheetId="2"/>
      <sheetData sheetId="3"/>
      <sheetData sheetId="4">
        <row r="3">
          <cell r="C3">
            <v>31</v>
          </cell>
          <cell r="D3">
            <v>28</v>
          </cell>
          <cell r="E3">
            <v>31</v>
          </cell>
          <cell r="F3">
            <v>30</v>
          </cell>
          <cell r="G3">
            <v>31</v>
          </cell>
          <cell r="H3">
            <v>30</v>
          </cell>
          <cell r="I3">
            <v>31</v>
          </cell>
          <cell r="J3">
            <v>31</v>
          </cell>
          <cell r="K3">
            <v>30</v>
          </cell>
          <cell r="L3">
            <v>31</v>
          </cell>
          <cell r="M3">
            <v>30</v>
          </cell>
          <cell r="N3">
            <v>31</v>
          </cell>
        </row>
        <row r="7">
          <cell r="C7">
            <v>1</v>
          </cell>
          <cell r="G7">
            <v>1</v>
          </cell>
          <cell r="I7">
            <v>1</v>
          </cell>
          <cell r="K7">
            <v>1</v>
          </cell>
          <cell r="M7">
            <v>1</v>
          </cell>
          <cell r="N7">
            <v>1</v>
          </cell>
        </row>
        <row r="10">
          <cell r="C10">
            <v>432</v>
          </cell>
          <cell r="D10">
            <v>384</v>
          </cell>
          <cell r="E10">
            <v>432</v>
          </cell>
          <cell r="F10">
            <v>400</v>
          </cell>
          <cell r="G10">
            <v>432</v>
          </cell>
          <cell r="H10">
            <v>416</v>
          </cell>
          <cell r="I10">
            <v>416</v>
          </cell>
          <cell r="J10">
            <v>432</v>
          </cell>
          <cell r="K10">
            <v>400</v>
          </cell>
          <cell r="L10">
            <v>432</v>
          </cell>
          <cell r="M10">
            <v>416</v>
          </cell>
          <cell r="N10">
            <v>416</v>
          </cell>
        </row>
        <row r="11">
          <cell r="C11">
            <v>312</v>
          </cell>
          <cell r="D11">
            <v>288</v>
          </cell>
          <cell r="E11">
            <v>312</v>
          </cell>
          <cell r="F11">
            <v>320</v>
          </cell>
          <cell r="G11">
            <v>312</v>
          </cell>
          <cell r="H11">
            <v>304</v>
          </cell>
          <cell r="I11">
            <v>328</v>
          </cell>
          <cell r="J11">
            <v>312</v>
          </cell>
          <cell r="K11">
            <v>320</v>
          </cell>
          <cell r="L11">
            <v>312</v>
          </cell>
          <cell r="M11">
            <v>304</v>
          </cell>
          <cell r="N11">
            <v>328</v>
          </cell>
        </row>
        <row r="12">
          <cell r="C12">
            <v>744</v>
          </cell>
          <cell r="D12">
            <v>672</v>
          </cell>
          <cell r="E12">
            <v>744</v>
          </cell>
          <cell r="F12">
            <v>720</v>
          </cell>
          <cell r="G12">
            <v>744</v>
          </cell>
          <cell r="H12">
            <v>720</v>
          </cell>
          <cell r="I12">
            <v>744</v>
          </cell>
          <cell r="J12">
            <v>744</v>
          </cell>
          <cell r="K12">
            <v>720</v>
          </cell>
          <cell r="L12">
            <v>744</v>
          </cell>
          <cell r="M12">
            <v>720</v>
          </cell>
          <cell r="N12">
            <v>744</v>
          </cell>
        </row>
        <row r="13">
          <cell r="C13">
            <v>312</v>
          </cell>
          <cell r="D13">
            <v>288</v>
          </cell>
          <cell r="E13">
            <v>312</v>
          </cell>
          <cell r="F13">
            <v>319</v>
          </cell>
          <cell r="G13">
            <v>312</v>
          </cell>
          <cell r="H13">
            <v>304</v>
          </cell>
          <cell r="I13">
            <v>328</v>
          </cell>
          <cell r="J13">
            <v>312</v>
          </cell>
          <cell r="K13">
            <v>320</v>
          </cell>
          <cell r="L13">
            <v>313</v>
          </cell>
          <cell r="M13">
            <v>304</v>
          </cell>
          <cell r="N13">
            <v>328</v>
          </cell>
        </row>
        <row r="15">
          <cell r="C15">
            <v>39083</v>
          </cell>
          <cell r="D15">
            <v>39114</v>
          </cell>
          <cell r="E15">
            <v>39142</v>
          </cell>
          <cell r="F15">
            <v>39173</v>
          </cell>
          <cell r="G15">
            <v>39203</v>
          </cell>
          <cell r="H15">
            <v>39234</v>
          </cell>
          <cell r="I15">
            <v>39264</v>
          </cell>
          <cell r="J15">
            <v>39295</v>
          </cell>
          <cell r="K15">
            <v>39326</v>
          </cell>
          <cell r="L15">
            <v>39356</v>
          </cell>
          <cell r="M15">
            <v>39387</v>
          </cell>
          <cell r="N15">
            <v>39417</v>
          </cell>
        </row>
        <row r="16">
          <cell r="C16">
            <v>416</v>
          </cell>
          <cell r="D16">
            <v>384</v>
          </cell>
          <cell r="E16">
            <v>432</v>
          </cell>
          <cell r="F16">
            <v>400</v>
          </cell>
          <cell r="G16">
            <v>416</v>
          </cell>
          <cell r="H16">
            <v>416</v>
          </cell>
          <cell r="I16">
            <v>400</v>
          </cell>
          <cell r="J16">
            <v>432</v>
          </cell>
          <cell r="K16">
            <v>384</v>
          </cell>
          <cell r="L16">
            <v>432</v>
          </cell>
          <cell r="M16">
            <v>400</v>
          </cell>
          <cell r="N16">
            <v>400</v>
          </cell>
        </row>
        <row r="17">
          <cell r="C17">
            <v>328</v>
          </cell>
          <cell r="D17">
            <v>288</v>
          </cell>
          <cell r="E17">
            <v>312</v>
          </cell>
          <cell r="F17">
            <v>320</v>
          </cell>
          <cell r="G17">
            <v>328</v>
          </cell>
          <cell r="H17">
            <v>304</v>
          </cell>
          <cell r="I17">
            <v>344</v>
          </cell>
          <cell r="J17">
            <v>312</v>
          </cell>
          <cell r="K17">
            <v>336</v>
          </cell>
          <cell r="L17">
            <v>312</v>
          </cell>
          <cell r="M17">
            <v>320</v>
          </cell>
          <cell r="N17">
            <v>344</v>
          </cell>
        </row>
        <row r="18">
          <cell r="C18">
            <v>744</v>
          </cell>
          <cell r="D18">
            <v>672</v>
          </cell>
          <cell r="E18">
            <v>744</v>
          </cell>
          <cell r="F18">
            <v>720</v>
          </cell>
          <cell r="G18">
            <v>744</v>
          </cell>
          <cell r="H18">
            <v>720</v>
          </cell>
          <cell r="I18">
            <v>744</v>
          </cell>
          <cell r="J18">
            <v>744</v>
          </cell>
          <cell r="K18">
            <v>720</v>
          </cell>
          <cell r="L18">
            <v>744</v>
          </cell>
          <cell r="M18">
            <v>720</v>
          </cell>
          <cell r="N18">
            <v>744</v>
          </cell>
        </row>
        <row r="19">
          <cell r="C19">
            <v>328</v>
          </cell>
          <cell r="D19">
            <v>288</v>
          </cell>
          <cell r="E19">
            <v>312</v>
          </cell>
          <cell r="F19">
            <v>319</v>
          </cell>
          <cell r="G19">
            <v>328</v>
          </cell>
          <cell r="H19">
            <v>304</v>
          </cell>
          <cell r="I19">
            <v>344</v>
          </cell>
          <cell r="J19">
            <v>312</v>
          </cell>
          <cell r="K19">
            <v>336</v>
          </cell>
          <cell r="L19">
            <v>313</v>
          </cell>
          <cell r="M19">
            <v>320</v>
          </cell>
          <cell r="N19">
            <v>344</v>
          </cell>
        </row>
        <row r="20">
          <cell r="C20">
            <v>744</v>
          </cell>
          <cell r="D20">
            <v>672</v>
          </cell>
          <cell r="E20">
            <v>744</v>
          </cell>
          <cell r="F20">
            <v>719</v>
          </cell>
          <cell r="G20">
            <v>744</v>
          </cell>
          <cell r="H20">
            <v>720</v>
          </cell>
          <cell r="I20">
            <v>744</v>
          </cell>
          <cell r="J20">
            <v>744</v>
          </cell>
          <cell r="K20">
            <v>720</v>
          </cell>
          <cell r="L20">
            <v>745</v>
          </cell>
          <cell r="M20">
            <v>720</v>
          </cell>
          <cell r="N20">
            <v>744</v>
          </cell>
        </row>
        <row r="21">
          <cell r="C21">
            <v>39083</v>
          </cell>
          <cell r="G21">
            <v>39230</v>
          </cell>
          <cell r="I21">
            <v>39267</v>
          </cell>
          <cell r="K21">
            <v>39328</v>
          </cell>
          <cell r="M21">
            <v>39408</v>
          </cell>
          <cell r="N21">
            <v>39441</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Marengo Expansion"/>
      <sheetName val="Seven Mile Hill"/>
      <sheetName val="Summary"/>
      <sheetName val="DJ Summary Results Format"/>
      <sheetName val="DJ - Detail"/>
      <sheetName val="Marengo Expansion - Detail"/>
      <sheetName val="Seven Mile Hill - Detail"/>
      <sheetName val="Naughton Summary Results Format"/>
      <sheetName val="Naughton - Detail"/>
      <sheetName val="Calculation of Def Tax"/>
      <sheetName val="Variables"/>
      <sheetName val="Factors from CA GRC"/>
      <sheetName val="Capital"/>
      <sheetName val="Dep Rates"/>
      <sheetName val="Tax Note"/>
      <sheetName val="O&amp;M Costs"/>
    </sheetNames>
    <sheetDataSet>
      <sheetData sheetId="0"/>
      <sheetData sheetId="1"/>
      <sheetData sheetId="2"/>
      <sheetData sheetId="3"/>
      <sheetData sheetId="4"/>
      <sheetData sheetId="5"/>
      <sheetData sheetId="6"/>
      <sheetData sheetId="7"/>
      <sheetData sheetId="8"/>
      <sheetData sheetId="9"/>
      <sheetData sheetId="10"/>
      <sheetData sheetId="11">
        <row r="14">
          <cell r="D14">
            <v>2.8215E-2</v>
          </cell>
        </row>
        <row r="15">
          <cell r="D15">
            <v>1.6230000000000001E-4</v>
          </cell>
        </row>
        <row r="16">
          <cell r="B16">
            <v>0.52200000000000002</v>
          </cell>
        </row>
        <row r="25">
          <cell r="H25">
            <v>1.2999999999999999E-2</v>
          </cell>
        </row>
      </sheetData>
      <sheetData sheetId="12"/>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XL"/>
    </sheetNames>
    <definedNames>
      <definedName name="Macro2"/>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OG"/>
      <sheetName val="HALF 2"/>
      <sheetName val="Schedule B"/>
      <sheetName val="Schedule B- Change in Sev Rates"/>
      <sheetName val="Schedule B - Original"/>
    </sheetNames>
    <sheetDataSet>
      <sheetData sheetId="0">
        <row r="5">
          <cell r="B5">
            <v>12</v>
          </cell>
        </row>
      </sheetData>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Forward Price Curve"/>
      <sheetName val="Inflation Forecast"/>
      <sheetName val="Internal Verification (2)"/>
      <sheetName val="Internal Verification (3)"/>
    </sheetNames>
    <sheetDataSet>
      <sheetData sheetId="0">
        <row r="4">
          <cell r="O4">
            <v>40907</v>
          </cell>
        </row>
      </sheetData>
      <sheetData sheetId="1">
        <row r="2">
          <cell r="F2" t="str">
            <v>OFPC Dated</v>
          </cell>
        </row>
      </sheetData>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FuelAllocation"/>
      <sheetName val="West Valley"/>
      <sheetName val="Hermiston"/>
      <sheetName val="Ramp Loss"/>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refreshError="1"/>
      <sheetData sheetId="1"/>
      <sheetData sheetId="2" refreshError="1"/>
      <sheetData sheetId="3" refreshError="1"/>
      <sheetData sheetId="4">
        <row r="41">
          <cell r="A41">
            <v>37196</v>
          </cell>
          <cell r="B41">
            <v>0.44227329059218473</v>
          </cell>
          <cell r="C41">
            <v>0.61387460599846122</v>
          </cell>
        </row>
        <row r="42">
          <cell r="A42">
            <v>37561</v>
          </cell>
          <cell r="B42">
            <v>0.46217558866883307</v>
          </cell>
          <cell r="C42">
            <v>0.6476377093283765</v>
          </cell>
        </row>
        <row r="43">
          <cell r="A43">
            <v>37926</v>
          </cell>
          <cell r="B43">
            <v>0.48297349015893043</v>
          </cell>
          <cell r="C43">
            <v>0.68325778334143727</v>
          </cell>
        </row>
        <row r="44">
          <cell r="A44">
            <v>38292</v>
          </cell>
          <cell r="B44">
            <v>0.50470729721608232</v>
          </cell>
          <cell r="C44">
            <v>0.72083696142521614</v>
          </cell>
        </row>
        <row r="45">
          <cell r="A45">
            <v>38657</v>
          </cell>
          <cell r="B45">
            <v>0.52741912559080595</v>
          </cell>
          <cell r="C45">
            <v>0.76048299430360311</v>
          </cell>
        </row>
        <row r="46">
          <cell r="A46">
            <v>39022</v>
          </cell>
          <cell r="B46">
            <v>0.55115298624239217</v>
          </cell>
          <cell r="C46">
            <v>0.80230955899030121</v>
          </cell>
        </row>
        <row r="47">
          <cell r="A47">
            <v>39387</v>
          </cell>
          <cell r="B47">
            <v>0.57595487062329975</v>
          </cell>
          <cell r="C47">
            <v>0.84643658473476779</v>
          </cell>
        </row>
        <row r="48">
          <cell r="A48">
            <v>39753</v>
          </cell>
          <cell r="B48">
            <v>0.6018728398013482</v>
          </cell>
          <cell r="C48">
            <v>0.8929905968951799</v>
          </cell>
        </row>
        <row r="49">
          <cell r="A49">
            <v>40118</v>
          </cell>
          <cell r="B49">
            <v>0.62895711759240869</v>
          </cell>
          <cell r="C49">
            <v>0.94210507972441482</v>
          </cell>
        </row>
        <row r="50">
          <cell r="A50">
            <v>40483</v>
          </cell>
          <cell r="B50">
            <v>0.65726018788406704</v>
          </cell>
          <cell r="C50">
            <v>0.99392085910925754</v>
          </cell>
        </row>
        <row r="51">
          <cell r="A51">
            <v>40848</v>
          </cell>
          <cell r="B51">
            <v>0.68683689633884992</v>
          </cell>
          <cell r="C51">
            <v>0</v>
          </cell>
        </row>
        <row r="52">
          <cell r="A52">
            <v>41214</v>
          </cell>
          <cell r="B52">
            <v>0.7177445566740982</v>
          </cell>
          <cell r="C52">
            <v>0</v>
          </cell>
        </row>
        <row r="53">
          <cell r="A53">
            <v>41579</v>
          </cell>
          <cell r="B53">
            <v>0.75004306172443236</v>
          </cell>
          <cell r="C53">
            <v>0</v>
          </cell>
        </row>
        <row r="54">
          <cell r="A54">
            <v>41944</v>
          </cell>
          <cell r="B54">
            <v>0.78379499950203191</v>
          </cell>
          <cell r="C54">
            <v>0</v>
          </cell>
        </row>
        <row r="55">
          <cell r="A55">
            <v>42309</v>
          </cell>
          <cell r="B55">
            <v>0.81906577447962303</v>
          </cell>
          <cell r="C55">
            <v>0</v>
          </cell>
        </row>
        <row r="56">
          <cell r="A56">
            <v>42675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ow r="2">
          <cell r="H2">
            <v>0</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8">
          <cell r="C8">
            <v>154235.67832380001</v>
          </cell>
        </row>
      </sheetData>
      <sheetData sheetId="37">
        <row r="8">
          <cell r="C8">
            <v>17757.490316223812</v>
          </cell>
        </row>
      </sheetData>
      <sheetData sheetId="38">
        <row r="8">
          <cell r="C8">
            <v>0.422222222222217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CECE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398"/>
  <sheetViews>
    <sheetView tabSelected="1" view="pageBreakPreview" topLeftCell="A16" zoomScale="85" zoomScaleNormal="85" zoomScaleSheetLayoutView="85" workbookViewId="0">
      <selection activeCell="A60" sqref="A60"/>
    </sheetView>
  </sheetViews>
  <sheetFormatPr defaultColWidth="8.75" defaultRowHeight="12.75"/>
  <cols>
    <col min="1" max="1" width="2.25" style="7" customWidth="1"/>
    <col min="2" max="2" width="6.25" style="7" customWidth="1"/>
    <col min="3" max="3" width="24.375" style="7" customWidth="1"/>
    <col min="4" max="4" width="8.5" style="7" customWidth="1"/>
    <col min="5" max="5" width="4.5" style="7" bestFit="1" customWidth="1"/>
    <col min="6" max="6" width="12.625" style="7" customWidth="1"/>
    <col min="7" max="7" width="7.375" style="7" bestFit="1" customWidth="1"/>
    <col min="8" max="8" width="9.375" style="7" customWidth="1"/>
    <col min="9" max="9" width="11.375" style="7" customWidth="1"/>
    <col min="10" max="10" width="10.375" style="7" bestFit="1" customWidth="1"/>
    <col min="11" max="16384" width="8.75" style="7"/>
  </cols>
  <sheetData>
    <row r="1" spans="1:10">
      <c r="B1" s="18" t="s">
        <v>23</v>
      </c>
      <c r="D1" s="6"/>
      <c r="E1" s="6"/>
      <c r="F1" s="6"/>
      <c r="G1" s="6"/>
      <c r="H1" s="6"/>
      <c r="I1" s="6" t="s">
        <v>0</v>
      </c>
      <c r="J1" s="20">
        <v>8.1</v>
      </c>
    </row>
    <row r="2" spans="1:10">
      <c r="B2" s="18" t="s">
        <v>36</v>
      </c>
      <c r="D2" s="6"/>
      <c r="E2" s="6"/>
      <c r="F2" s="6"/>
      <c r="G2" s="6"/>
      <c r="H2" s="6"/>
      <c r="I2" s="6"/>
      <c r="J2" s="20"/>
    </row>
    <row r="3" spans="1:10">
      <c r="B3" s="18" t="s">
        <v>41</v>
      </c>
      <c r="D3" s="6"/>
      <c r="E3" s="6"/>
      <c r="F3" s="6"/>
      <c r="G3" s="6"/>
      <c r="H3" s="6"/>
      <c r="I3" s="6"/>
      <c r="J3" s="20"/>
    </row>
    <row r="4" spans="1:10">
      <c r="B4" s="18"/>
      <c r="D4" s="6"/>
      <c r="E4" s="6"/>
      <c r="F4" s="6"/>
      <c r="G4" s="6"/>
      <c r="H4" s="6"/>
      <c r="I4" s="6"/>
      <c r="J4" s="20"/>
    </row>
    <row r="5" spans="1:10">
      <c r="D5" s="6"/>
      <c r="E5" s="6"/>
      <c r="F5" s="6"/>
      <c r="G5" s="6"/>
      <c r="H5" s="6"/>
      <c r="I5" s="6"/>
      <c r="J5" s="20"/>
    </row>
    <row r="6" spans="1:10">
      <c r="D6" s="6"/>
      <c r="E6" s="6"/>
      <c r="F6" s="6"/>
      <c r="G6" s="6"/>
      <c r="H6" s="6"/>
      <c r="I6" s="6"/>
      <c r="J6" s="20"/>
    </row>
    <row r="7" spans="1:10">
      <c r="D7" s="6"/>
      <c r="E7" s="6"/>
      <c r="F7" s="6" t="s">
        <v>1</v>
      </c>
      <c r="G7" s="6"/>
      <c r="H7" s="6"/>
      <c r="I7" s="6" t="s">
        <v>33</v>
      </c>
      <c r="J7" s="20"/>
    </row>
    <row r="8" spans="1:10">
      <c r="D8" s="21" t="s">
        <v>2</v>
      </c>
      <c r="E8" s="21" t="s">
        <v>3</v>
      </c>
      <c r="F8" s="21" t="s">
        <v>4</v>
      </c>
      <c r="G8" s="21" t="s">
        <v>5</v>
      </c>
      <c r="H8" s="21" t="s">
        <v>6</v>
      </c>
      <c r="I8" s="21" t="s">
        <v>7</v>
      </c>
      <c r="J8" s="22" t="s">
        <v>8</v>
      </c>
    </row>
    <row r="9" spans="1:10">
      <c r="A9" s="14"/>
      <c r="B9" s="23" t="s">
        <v>12</v>
      </c>
      <c r="C9" s="14"/>
      <c r="D9" s="24"/>
      <c r="E9" s="24"/>
      <c r="F9" s="24"/>
      <c r="G9" s="24"/>
      <c r="H9" s="24"/>
      <c r="I9" s="25"/>
      <c r="J9" s="20"/>
    </row>
    <row r="10" spans="1:10">
      <c r="A10" s="14"/>
      <c r="B10" s="57" t="s">
        <v>26</v>
      </c>
      <c r="C10" s="14"/>
      <c r="D10" s="24">
        <v>399</v>
      </c>
      <c r="E10" s="59" t="s">
        <v>40</v>
      </c>
      <c r="F10" s="26">
        <f>'Page 8.1.1'!P8*1000*(2/3)</f>
        <v>315208393.51055551</v>
      </c>
      <c r="G10" s="27" t="s">
        <v>24</v>
      </c>
      <c r="H10" s="54">
        <v>0.22730931045735822</v>
      </c>
      <c r="I10" s="25">
        <f>F10*H10</f>
        <v>71649802.579255998</v>
      </c>
      <c r="J10" s="28"/>
    </row>
    <row r="11" spans="1:10">
      <c r="A11" s="14"/>
      <c r="B11" s="57" t="s">
        <v>27</v>
      </c>
      <c r="C11" s="14"/>
      <c r="D11" s="24" t="s">
        <v>11</v>
      </c>
      <c r="E11" s="59" t="s">
        <v>40</v>
      </c>
      <c r="F11" s="26">
        <f>'Page 8.1.1'!P9*1000*(2/3)</f>
        <v>748648.50414115377</v>
      </c>
      <c r="G11" s="27" t="s">
        <v>24</v>
      </c>
      <c r="H11" s="54">
        <v>0.22730931045735822</v>
      </c>
      <c r="I11" s="25">
        <f t="shared" ref="I11:I18" si="0">F11*H11</f>
        <v>170174.77525125834</v>
      </c>
      <c r="J11" s="28"/>
    </row>
    <row r="12" spans="1:10">
      <c r="A12" s="14"/>
      <c r="B12" s="57" t="s">
        <v>32</v>
      </c>
      <c r="C12" s="14"/>
      <c r="D12" s="24" t="s">
        <v>10</v>
      </c>
      <c r="E12" s="59" t="s">
        <v>40</v>
      </c>
      <c r="F12" s="26">
        <f>'Page 8.1.1'!P11*1000*(2/3)</f>
        <v>-188394184.63595444</v>
      </c>
      <c r="G12" s="27" t="s">
        <v>24</v>
      </c>
      <c r="H12" s="54">
        <v>0.22730931045735822</v>
      </c>
      <c r="I12" s="25">
        <f t="shared" si="0"/>
        <v>-42823752.203775033</v>
      </c>
      <c r="J12" s="28"/>
    </row>
    <row r="13" spans="1:10">
      <c r="A13" s="14"/>
      <c r="B13" s="58" t="s">
        <v>37</v>
      </c>
      <c r="C13" s="14"/>
      <c r="D13" s="24"/>
      <c r="E13" s="24"/>
      <c r="F13" s="73">
        <f>SUM(F10:F12)</f>
        <v>127562857.37874222</v>
      </c>
      <c r="G13" s="27"/>
      <c r="H13" s="53"/>
      <c r="I13" s="73">
        <f>SUM(I10:I12)</f>
        <v>28996225.150732219</v>
      </c>
      <c r="J13" s="28" t="s">
        <v>34</v>
      </c>
    </row>
    <row r="14" spans="1:10">
      <c r="A14" s="14"/>
      <c r="C14" s="14"/>
      <c r="D14" s="24"/>
      <c r="E14" s="24"/>
      <c r="F14" s="26"/>
      <c r="G14" s="27"/>
      <c r="H14" s="53"/>
      <c r="I14" s="25"/>
      <c r="J14" s="28"/>
    </row>
    <row r="15" spans="1:10">
      <c r="A15" s="14"/>
      <c r="B15" s="30" t="s">
        <v>38</v>
      </c>
      <c r="C15" s="14"/>
      <c r="D15" s="24"/>
      <c r="E15" s="24"/>
      <c r="F15" s="26"/>
      <c r="G15" s="27"/>
      <c r="H15" s="53"/>
      <c r="I15" s="25"/>
      <c r="J15" s="28"/>
    </row>
    <row r="16" spans="1:10">
      <c r="A16" s="14"/>
      <c r="B16" s="68" t="s">
        <v>26</v>
      </c>
      <c r="C16" s="84"/>
      <c r="D16" s="69">
        <v>399</v>
      </c>
      <c r="E16" s="85" t="s">
        <v>40</v>
      </c>
      <c r="F16" s="63">
        <v>0</v>
      </c>
      <c r="G16" s="70" t="s">
        <v>24</v>
      </c>
      <c r="H16" s="71">
        <v>0.22730931045735822</v>
      </c>
      <c r="I16" s="72">
        <f t="shared" si="0"/>
        <v>0</v>
      </c>
      <c r="J16" s="67" t="s">
        <v>22</v>
      </c>
    </row>
    <row r="17" spans="1:10">
      <c r="A17" s="14"/>
      <c r="B17" s="68" t="s">
        <v>27</v>
      </c>
      <c r="C17" s="84"/>
      <c r="D17" s="69" t="s">
        <v>11</v>
      </c>
      <c r="E17" s="85" t="s">
        <v>40</v>
      </c>
      <c r="F17" s="63">
        <v>0</v>
      </c>
      <c r="G17" s="70" t="s">
        <v>24</v>
      </c>
      <c r="H17" s="71">
        <v>0.22730931045735822</v>
      </c>
      <c r="I17" s="72">
        <f t="shared" si="0"/>
        <v>0</v>
      </c>
      <c r="J17" s="67" t="s">
        <v>22</v>
      </c>
    </row>
    <row r="18" spans="1:10">
      <c r="A18" s="14"/>
      <c r="B18" s="68" t="s">
        <v>32</v>
      </c>
      <c r="C18" s="84"/>
      <c r="D18" s="69" t="s">
        <v>10</v>
      </c>
      <c r="E18" s="85" t="s">
        <v>40</v>
      </c>
      <c r="F18" s="86">
        <v>0</v>
      </c>
      <c r="G18" s="70" t="s">
        <v>24</v>
      </c>
      <c r="H18" s="71">
        <v>0.22730931045735822</v>
      </c>
      <c r="I18" s="87">
        <f t="shared" si="0"/>
        <v>0</v>
      </c>
      <c r="J18" s="67" t="s">
        <v>22</v>
      </c>
    </row>
    <row r="19" spans="1:10">
      <c r="A19" s="14"/>
      <c r="B19" s="88"/>
      <c r="C19" s="84"/>
      <c r="D19" s="69"/>
      <c r="E19" s="69"/>
      <c r="F19" s="89">
        <f>SUM(F16:F18)</f>
        <v>0</v>
      </c>
      <c r="G19" s="64"/>
      <c r="H19" s="90"/>
      <c r="I19" s="89">
        <f>SUM(I16:I18)</f>
        <v>0</v>
      </c>
      <c r="J19" s="67"/>
    </row>
    <row r="20" spans="1:10">
      <c r="A20" s="14"/>
      <c r="B20" s="30"/>
      <c r="C20" s="14"/>
      <c r="D20" s="24"/>
      <c r="E20" s="24"/>
      <c r="F20" s="36"/>
      <c r="G20" s="31"/>
      <c r="H20" s="53"/>
      <c r="I20" s="25"/>
      <c r="J20" s="28"/>
    </row>
    <row r="21" spans="1:10" ht="12.75" customHeight="1">
      <c r="A21" s="14"/>
      <c r="B21" s="60"/>
      <c r="C21" s="61"/>
      <c r="D21" s="62"/>
      <c r="E21" s="62"/>
      <c r="F21" s="63"/>
      <c r="G21" s="64"/>
      <c r="H21" s="65"/>
      <c r="I21" s="66"/>
      <c r="J21" s="67"/>
    </row>
    <row r="22" spans="1:10" ht="12.75" customHeight="1">
      <c r="A22" s="14"/>
      <c r="B22" s="68"/>
      <c r="C22" s="61"/>
      <c r="D22" s="69"/>
      <c r="E22" s="62"/>
      <c r="F22" s="63"/>
      <c r="G22" s="70"/>
      <c r="H22" s="71"/>
      <c r="I22" s="72"/>
      <c r="J22" s="67"/>
    </row>
    <row r="23" spans="1:10" ht="12.75" customHeight="1">
      <c r="A23" s="14"/>
      <c r="B23" s="42"/>
      <c r="C23" s="42"/>
      <c r="D23" s="40"/>
      <c r="E23" s="40"/>
      <c r="F23" s="36"/>
      <c r="G23" s="31"/>
      <c r="H23" s="56"/>
      <c r="I23" s="33"/>
      <c r="J23" s="28"/>
    </row>
    <row r="24" spans="1:10" ht="12.75" customHeight="1">
      <c r="A24" s="14"/>
      <c r="B24" s="42"/>
      <c r="C24" s="42"/>
      <c r="D24" s="40"/>
      <c r="E24" s="40"/>
      <c r="F24" s="36"/>
      <c r="G24" s="31"/>
      <c r="H24" s="56"/>
      <c r="I24" s="33"/>
      <c r="J24" s="28"/>
    </row>
    <row r="25" spans="1:10" ht="12.75" customHeight="1">
      <c r="A25" s="14"/>
      <c r="B25" s="42"/>
      <c r="C25" s="42"/>
      <c r="D25" s="40"/>
      <c r="E25" s="40"/>
      <c r="F25" s="36"/>
      <c r="G25" s="31"/>
      <c r="H25" s="56"/>
      <c r="I25" s="33"/>
      <c r="J25" s="28"/>
    </row>
    <row r="26" spans="1:10" ht="12.75" customHeight="1">
      <c r="A26" s="14"/>
      <c r="B26" s="14"/>
      <c r="C26" s="14"/>
      <c r="D26" s="24"/>
      <c r="E26" s="24"/>
      <c r="F26" s="26"/>
      <c r="G26" s="31"/>
      <c r="H26" s="32"/>
      <c r="I26" s="33"/>
      <c r="J26" s="28"/>
    </row>
    <row r="27" spans="1:10" ht="12.75" customHeight="1">
      <c r="A27" s="14"/>
      <c r="B27" s="30" t="s">
        <v>39</v>
      </c>
      <c r="C27" s="14"/>
      <c r="D27" s="24"/>
      <c r="E27" s="24"/>
      <c r="F27" s="26"/>
      <c r="G27" s="31"/>
      <c r="H27" s="32"/>
      <c r="I27" s="33"/>
      <c r="J27" s="28"/>
    </row>
    <row r="28" spans="1:10">
      <c r="A28" s="14"/>
      <c r="B28" s="57" t="s">
        <v>26</v>
      </c>
      <c r="C28" s="14"/>
      <c r="D28" s="24"/>
      <c r="E28" s="24"/>
      <c r="F28" s="26">
        <f>'Page 8.1.1'!O8*1000*(2/3)</f>
        <v>318928929.63999999</v>
      </c>
      <c r="G28" s="31"/>
      <c r="H28" s="32"/>
      <c r="I28" s="33"/>
      <c r="J28" s="28"/>
    </row>
    <row r="29" spans="1:10">
      <c r="A29" s="14"/>
      <c r="B29" s="57" t="s">
        <v>27</v>
      </c>
      <c r="C29" s="14"/>
      <c r="D29" s="24"/>
      <c r="E29" s="24"/>
      <c r="F29" s="26">
        <f>'Page 8.1.1'!O9*1000*(2/3)</f>
        <v>350248.99673064222</v>
      </c>
      <c r="G29" s="31"/>
      <c r="H29" s="32"/>
      <c r="I29" s="33"/>
      <c r="J29" s="28"/>
    </row>
    <row r="30" spans="1:10">
      <c r="A30" s="14"/>
      <c r="B30" s="57" t="s">
        <v>32</v>
      </c>
      <c r="C30" s="14"/>
      <c r="D30" s="24"/>
      <c r="E30" s="24"/>
      <c r="F30" s="29">
        <f>'Page 8.1.1'!O11*1000*(2/3)</f>
        <v>-196809411.41039887</v>
      </c>
      <c r="G30" s="31"/>
      <c r="H30" s="32"/>
      <c r="I30" s="33"/>
      <c r="J30" s="28"/>
    </row>
    <row r="31" spans="1:10" ht="13.5" thickBot="1">
      <c r="A31" s="14"/>
      <c r="B31" s="14"/>
      <c r="C31" s="14"/>
      <c r="D31" s="24"/>
      <c r="E31" s="24"/>
      <c r="F31" s="74">
        <f>SUM(F28:F30)</f>
        <v>122469767.22633174</v>
      </c>
      <c r="G31" s="31"/>
      <c r="H31" s="32"/>
      <c r="I31" s="33"/>
      <c r="J31" s="28" t="s">
        <v>35</v>
      </c>
    </row>
    <row r="32" spans="1:10">
      <c r="A32" s="14"/>
    </row>
    <row r="33" spans="1:10">
      <c r="A33" s="14"/>
    </row>
    <row r="34" spans="1:10">
      <c r="A34" s="14"/>
    </row>
    <row r="35" spans="1:10">
      <c r="A35" s="14"/>
    </row>
    <row r="36" spans="1:10">
      <c r="A36" s="14"/>
    </row>
    <row r="37" spans="1:10">
      <c r="A37" s="14"/>
    </row>
    <row r="38" spans="1:10">
      <c r="A38" s="14"/>
    </row>
    <row r="39" spans="1:10">
      <c r="A39" s="14"/>
    </row>
    <row r="40" spans="1:10">
      <c r="A40" s="14"/>
    </row>
    <row r="41" spans="1:10">
      <c r="A41" s="14"/>
    </row>
    <row r="42" spans="1:10">
      <c r="A42" s="14"/>
    </row>
    <row r="43" spans="1:10">
      <c r="A43" s="14"/>
    </row>
    <row r="44" spans="1:10">
      <c r="A44" s="14"/>
      <c r="B44" s="14"/>
      <c r="C44" s="14"/>
      <c r="D44" s="24"/>
      <c r="E44" s="24"/>
      <c r="F44" s="26"/>
      <c r="G44" s="31"/>
      <c r="H44" s="32"/>
      <c r="I44" s="33"/>
      <c r="J44" s="28"/>
    </row>
    <row r="45" spans="1:10">
      <c r="A45" s="14"/>
      <c r="B45" s="47"/>
      <c r="C45" s="42"/>
      <c r="D45" s="40"/>
      <c r="E45" s="40"/>
      <c r="F45" s="36"/>
      <c r="G45" s="40"/>
      <c r="H45" s="32"/>
      <c r="I45" s="33"/>
      <c r="J45" s="28"/>
    </row>
    <row r="46" spans="1:10">
      <c r="A46" s="14"/>
      <c r="B46" s="41"/>
      <c r="C46" s="42"/>
      <c r="D46" s="40"/>
      <c r="E46" s="40"/>
      <c r="F46" s="36"/>
      <c r="G46" s="40"/>
      <c r="H46" s="32"/>
      <c r="I46" s="33"/>
      <c r="J46" s="28"/>
    </row>
    <row r="47" spans="1:10">
      <c r="A47" s="14"/>
      <c r="B47" s="42"/>
      <c r="C47" s="42"/>
      <c r="D47" s="40"/>
      <c r="E47" s="40"/>
      <c r="F47" s="36"/>
      <c r="G47" s="31"/>
      <c r="H47" s="32"/>
      <c r="I47" s="33"/>
      <c r="J47" s="28"/>
    </row>
    <row r="48" spans="1:10">
      <c r="A48" s="14"/>
      <c r="B48" s="14"/>
      <c r="C48" s="14"/>
      <c r="D48" s="24"/>
      <c r="E48" s="24"/>
      <c r="F48" s="26"/>
      <c r="G48" s="31"/>
      <c r="H48" s="32"/>
      <c r="I48" s="33"/>
      <c r="J48" s="28"/>
    </row>
    <row r="49" spans="1:10">
      <c r="A49" s="14"/>
      <c r="B49" s="14"/>
      <c r="C49" s="14"/>
      <c r="D49" s="24"/>
      <c r="E49" s="24"/>
      <c r="F49" s="26"/>
      <c r="G49" s="31"/>
      <c r="H49" s="32"/>
      <c r="I49" s="33"/>
      <c r="J49" s="28"/>
    </row>
    <row r="50" spans="1:10">
      <c r="A50" s="14"/>
      <c r="B50" s="14"/>
      <c r="C50" s="14"/>
      <c r="D50" s="24"/>
      <c r="E50" s="24"/>
      <c r="F50" s="26"/>
      <c r="G50" s="31"/>
      <c r="H50" s="32"/>
      <c r="I50" s="33"/>
      <c r="J50" s="28"/>
    </row>
    <row r="51" spans="1:10" ht="13.5" thickBot="1">
      <c r="A51" s="14"/>
      <c r="B51" s="30" t="s">
        <v>9</v>
      </c>
      <c r="C51" s="14"/>
      <c r="D51" s="24"/>
      <c r="E51" s="24"/>
      <c r="F51" s="26"/>
      <c r="G51" s="31"/>
      <c r="H51" s="32"/>
      <c r="I51" s="33"/>
      <c r="J51" s="28"/>
    </row>
    <row r="52" spans="1:10">
      <c r="A52" s="75" t="s">
        <v>42</v>
      </c>
      <c r="B52" s="76"/>
      <c r="C52" s="76"/>
      <c r="D52" s="76"/>
      <c r="E52" s="76"/>
      <c r="F52" s="76"/>
      <c r="G52" s="76"/>
      <c r="H52" s="76"/>
      <c r="I52" s="76"/>
      <c r="J52" s="77"/>
    </row>
    <row r="53" spans="1:10">
      <c r="A53" s="78"/>
      <c r="B53" s="79"/>
      <c r="C53" s="79"/>
      <c r="D53" s="79"/>
      <c r="E53" s="79"/>
      <c r="F53" s="79"/>
      <c r="G53" s="79"/>
      <c r="H53" s="79"/>
      <c r="I53" s="79"/>
      <c r="J53" s="80"/>
    </row>
    <row r="54" spans="1:10">
      <c r="A54" s="78"/>
      <c r="B54" s="79"/>
      <c r="C54" s="79"/>
      <c r="D54" s="79"/>
      <c r="E54" s="79"/>
      <c r="F54" s="79"/>
      <c r="G54" s="79"/>
      <c r="H54" s="79"/>
      <c r="I54" s="79"/>
      <c r="J54" s="80"/>
    </row>
    <row r="55" spans="1:10">
      <c r="A55" s="78"/>
      <c r="B55" s="79"/>
      <c r="C55" s="79"/>
      <c r="D55" s="79"/>
      <c r="E55" s="79"/>
      <c r="F55" s="79"/>
      <c r="G55" s="79"/>
      <c r="H55" s="79"/>
      <c r="I55" s="79"/>
      <c r="J55" s="80"/>
    </row>
    <row r="56" spans="1:10">
      <c r="A56" s="78"/>
      <c r="B56" s="79"/>
      <c r="C56" s="79"/>
      <c r="D56" s="79"/>
      <c r="E56" s="79"/>
      <c r="F56" s="79"/>
      <c r="G56" s="79"/>
      <c r="H56" s="79"/>
      <c r="I56" s="79"/>
      <c r="J56" s="80"/>
    </row>
    <row r="57" spans="1:10">
      <c r="A57" s="78"/>
      <c r="B57" s="79"/>
      <c r="C57" s="79"/>
      <c r="D57" s="79"/>
      <c r="E57" s="79"/>
      <c r="F57" s="79"/>
      <c r="G57" s="79"/>
      <c r="H57" s="79"/>
      <c r="I57" s="79"/>
      <c r="J57" s="80"/>
    </row>
    <row r="58" spans="1:10">
      <c r="A58" s="78"/>
      <c r="B58" s="79"/>
      <c r="C58" s="79"/>
      <c r="D58" s="79"/>
      <c r="E58" s="79"/>
      <c r="F58" s="79"/>
      <c r="G58" s="79"/>
      <c r="H58" s="79"/>
      <c r="I58" s="79"/>
      <c r="J58" s="80"/>
    </row>
    <row r="59" spans="1:10" ht="37.5" customHeight="1" thickBot="1">
      <c r="A59" s="81"/>
      <c r="B59" s="82"/>
      <c r="C59" s="82"/>
      <c r="D59" s="82"/>
      <c r="E59" s="82"/>
      <c r="F59" s="82"/>
      <c r="G59" s="82"/>
      <c r="H59" s="82"/>
      <c r="I59" s="82"/>
      <c r="J59" s="83"/>
    </row>
    <row r="60" spans="1:10" ht="12" customHeight="1">
      <c r="A60" s="14"/>
      <c r="B60" s="14"/>
      <c r="C60" s="14"/>
      <c r="D60" s="24"/>
      <c r="E60" s="24"/>
      <c r="F60" s="24"/>
      <c r="G60" s="24"/>
      <c r="H60" s="24"/>
      <c r="I60" s="24"/>
      <c r="J60" s="24"/>
    </row>
    <row r="61" spans="1:10" ht="12" customHeight="1"/>
    <row r="63" spans="1:10">
      <c r="D63" s="21"/>
      <c r="G63" s="34"/>
    </row>
    <row r="64" spans="1:10">
      <c r="D64" s="35"/>
    </row>
    <row r="65" spans="4:4">
      <c r="D65" s="35"/>
    </row>
    <row r="66" spans="4:4">
      <c r="D66" s="35"/>
    </row>
    <row r="67" spans="4:4">
      <c r="D67" s="35"/>
    </row>
    <row r="68" spans="4:4">
      <c r="D68" s="35"/>
    </row>
    <row r="69" spans="4:4">
      <c r="D69" s="35"/>
    </row>
    <row r="70" spans="4:4">
      <c r="D70" s="35"/>
    </row>
    <row r="71" spans="4:4">
      <c r="D71" s="35"/>
    </row>
    <row r="72" spans="4:4">
      <c r="D72" s="35"/>
    </row>
    <row r="73" spans="4:4">
      <c r="D73" s="35"/>
    </row>
    <row r="74" spans="4:4">
      <c r="D74" s="35"/>
    </row>
    <row r="75" spans="4:4">
      <c r="D75" s="35"/>
    </row>
    <row r="76" spans="4:4">
      <c r="D76" s="35"/>
    </row>
    <row r="77" spans="4:4">
      <c r="D77" s="35"/>
    </row>
    <row r="78" spans="4:4">
      <c r="D78" s="35"/>
    </row>
    <row r="79" spans="4:4">
      <c r="D79" s="35"/>
    </row>
    <row r="80" spans="4:4">
      <c r="D80" s="35"/>
    </row>
    <row r="81" spans="4:4">
      <c r="D81" s="35"/>
    </row>
    <row r="82" spans="4:4">
      <c r="D82" s="35"/>
    </row>
    <row r="83" spans="4:4">
      <c r="D83" s="35"/>
    </row>
    <row r="84" spans="4:4">
      <c r="D84" s="35"/>
    </row>
    <row r="85" spans="4:4">
      <c r="D85" s="35"/>
    </row>
    <row r="86" spans="4:4">
      <c r="D86" s="35"/>
    </row>
    <row r="87" spans="4:4">
      <c r="D87" s="35"/>
    </row>
    <row r="88" spans="4:4">
      <c r="D88" s="35"/>
    </row>
    <row r="89" spans="4:4">
      <c r="D89" s="35"/>
    </row>
    <row r="90" spans="4:4">
      <c r="D90" s="35"/>
    </row>
    <row r="91" spans="4:4">
      <c r="D91" s="35"/>
    </row>
    <row r="92" spans="4:4">
      <c r="D92" s="35"/>
    </row>
    <row r="93" spans="4:4">
      <c r="D93" s="35"/>
    </row>
    <row r="94" spans="4:4">
      <c r="D94" s="35"/>
    </row>
    <row r="95" spans="4:4">
      <c r="D95" s="35"/>
    </row>
    <row r="96" spans="4:4">
      <c r="D96" s="35"/>
    </row>
    <row r="97" spans="4:4">
      <c r="D97" s="35"/>
    </row>
    <row r="98" spans="4:4">
      <c r="D98" s="35"/>
    </row>
    <row r="99" spans="4:4">
      <c r="D99" s="35"/>
    </row>
    <row r="100" spans="4:4">
      <c r="D100" s="35"/>
    </row>
    <row r="101" spans="4:4">
      <c r="D101" s="35"/>
    </row>
    <row r="102" spans="4:4">
      <c r="D102" s="35"/>
    </row>
    <row r="103" spans="4:4">
      <c r="D103" s="35"/>
    </row>
    <row r="104" spans="4:4">
      <c r="D104" s="35"/>
    </row>
    <row r="105" spans="4:4">
      <c r="D105" s="35"/>
    </row>
    <row r="106" spans="4:4">
      <c r="D106" s="35"/>
    </row>
    <row r="107" spans="4:4">
      <c r="D107" s="35"/>
    </row>
    <row r="108" spans="4:4">
      <c r="D108" s="35"/>
    </row>
    <row r="109" spans="4:4">
      <c r="D109" s="35"/>
    </row>
    <row r="110" spans="4:4">
      <c r="D110" s="35"/>
    </row>
    <row r="111" spans="4:4">
      <c r="D111" s="35"/>
    </row>
    <row r="112" spans="4:4">
      <c r="D112" s="35"/>
    </row>
    <row r="113" spans="4:4">
      <c r="D113" s="35"/>
    </row>
    <row r="114" spans="4:4">
      <c r="D114" s="35"/>
    </row>
    <row r="115" spans="4:4">
      <c r="D115" s="35"/>
    </row>
    <row r="116" spans="4:4">
      <c r="D116" s="35"/>
    </row>
    <row r="117" spans="4:4">
      <c r="D117" s="35"/>
    </row>
    <row r="118" spans="4:4">
      <c r="D118" s="35"/>
    </row>
    <row r="119" spans="4:4">
      <c r="D119" s="35"/>
    </row>
    <row r="120" spans="4:4">
      <c r="D120" s="35"/>
    </row>
    <row r="121" spans="4:4">
      <c r="D121" s="35"/>
    </row>
    <row r="122" spans="4:4">
      <c r="D122" s="35"/>
    </row>
    <row r="123" spans="4:4">
      <c r="D123" s="35"/>
    </row>
    <row r="124" spans="4:4">
      <c r="D124" s="35"/>
    </row>
    <row r="125" spans="4:4">
      <c r="D125" s="35"/>
    </row>
    <row r="126" spans="4:4">
      <c r="D126" s="35"/>
    </row>
    <row r="127" spans="4:4">
      <c r="D127" s="35"/>
    </row>
    <row r="128" spans="4:4">
      <c r="D128" s="35"/>
    </row>
    <row r="129" spans="4:4">
      <c r="D129" s="35"/>
    </row>
    <row r="130" spans="4:4">
      <c r="D130" s="35"/>
    </row>
    <row r="131" spans="4:4">
      <c r="D131" s="35"/>
    </row>
    <row r="132" spans="4:4">
      <c r="D132" s="35"/>
    </row>
    <row r="133" spans="4:4">
      <c r="D133" s="35"/>
    </row>
    <row r="134" spans="4:4">
      <c r="D134" s="35"/>
    </row>
    <row r="135" spans="4:4">
      <c r="D135" s="35"/>
    </row>
    <row r="136" spans="4:4">
      <c r="D136" s="35"/>
    </row>
    <row r="137" spans="4:4">
      <c r="D137" s="35"/>
    </row>
    <row r="138" spans="4:4">
      <c r="D138" s="35"/>
    </row>
    <row r="139" spans="4:4">
      <c r="D139" s="35"/>
    </row>
    <row r="140" spans="4:4">
      <c r="D140" s="35"/>
    </row>
    <row r="141" spans="4:4">
      <c r="D141" s="35"/>
    </row>
    <row r="142" spans="4:4">
      <c r="D142" s="35"/>
    </row>
    <row r="143" spans="4:4">
      <c r="D143" s="35"/>
    </row>
    <row r="144" spans="4:4">
      <c r="D144" s="35"/>
    </row>
    <row r="145" spans="4:4">
      <c r="D145" s="35"/>
    </row>
    <row r="146" spans="4:4">
      <c r="D146" s="35"/>
    </row>
    <row r="147" spans="4:4">
      <c r="D147" s="35"/>
    </row>
    <row r="148" spans="4:4">
      <c r="D148" s="35"/>
    </row>
    <row r="149" spans="4:4">
      <c r="D149" s="35"/>
    </row>
    <row r="150" spans="4:4">
      <c r="D150" s="35"/>
    </row>
    <row r="151" spans="4:4">
      <c r="D151" s="35"/>
    </row>
    <row r="152" spans="4:4">
      <c r="D152" s="35"/>
    </row>
    <row r="153" spans="4:4">
      <c r="D153" s="35"/>
    </row>
    <row r="154" spans="4:4">
      <c r="D154" s="35"/>
    </row>
    <row r="155" spans="4:4">
      <c r="D155" s="35"/>
    </row>
    <row r="156" spans="4:4">
      <c r="D156" s="35"/>
    </row>
    <row r="157" spans="4:4">
      <c r="D157" s="35"/>
    </row>
    <row r="158" spans="4:4">
      <c r="D158" s="35"/>
    </row>
    <row r="159" spans="4:4">
      <c r="D159" s="35"/>
    </row>
    <row r="160" spans="4:4">
      <c r="D160" s="35"/>
    </row>
    <row r="161" spans="4:4">
      <c r="D161" s="35"/>
    </row>
    <row r="162" spans="4:4">
      <c r="D162" s="35"/>
    </row>
    <row r="163" spans="4:4">
      <c r="D163" s="35"/>
    </row>
    <row r="164" spans="4:4">
      <c r="D164" s="35"/>
    </row>
    <row r="165" spans="4:4">
      <c r="D165" s="35"/>
    </row>
    <row r="166" spans="4:4">
      <c r="D166" s="35"/>
    </row>
    <row r="167" spans="4:4">
      <c r="D167" s="35"/>
    </row>
    <row r="168" spans="4:4">
      <c r="D168" s="35"/>
    </row>
    <row r="169" spans="4:4">
      <c r="D169" s="35"/>
    </row>
    <row r="170" spans="4:4">
      <c r="D170" s="35"/>
    </row>
    <row r="171" spans="4:4">
      <c r="D171" s="35"/>
    </row>
    <row r="172" spans="4:4">
      <c r="D172" s="35"/>
    </row>
    <row r="173" spans="4:4">
      <c r="D173" s="35"/>
    </row>
    <row r="174" spans="4:4">
      <c r="D174" s="35"/>
    </row>
    <row r="175" spans="4:4">
      <c r="D175" s="35"/>
    </row>
    <row r="176" spans="4:4">
      <c r="D176" s="35"/>
    </row>
    <row r="177" spans="4:4">
      <c r="D177" s="35"/>
    </row>
    <row r="178" spans="4:4">
      <c r="D178" s="35"/>
    </row>
    <row r="179" spans="4:4">
      <c r="D179" s="35"/>
    </row>
    <row r="180" spans="4:4">
      <c r="D180" s="35"/>
    </row>
    <row r="181" spans="4:4">
      <c r="D181" s="35"/>
    </row>
    <row r="182" spans="4:4">
      <c r="D182" s="35"/>
    </row>
    <row r="183" spans="4:4">
      <c r="D183" s="35"/>
    </row>
    <row r="184" spans="4:4">
      <c r="D184" s="35"/>
    </row>
    <row r="185" spans="4:4">
      <c r="D185" s="35"/>
    </row>
    <row r="186" spans="4:4">
      <c r="D186" s="35"/>
    </row>
    <row r="187" spans="4:4">
      <c r="D187" s="35"/>
    </row>
    <row r="188" spans="4:4">
      <c r="D188" s="35"/>
    </row>
    <row r="189" spans="4:4">
      <c r="D189" s="35"/>
    </row>
    <row r="190" spans="4:4">
      <c r="D190" s="35"/>
    </row>
    <row r="191" spans="4:4">
      <c r="D191" s="35"/>
    </row>
    <row r="192" spans="4:4">
      <c r="D192" s="35"/>
    </row>
    <row r="193" spans="4:4">
      <c r="D193" s="35"/>
    </row>
    <row r="194" spans="4:4">
      <c r="D194" s="35"/>
    </row>
    <row r="195" spans="4:4">
      <c r="D195" s="35"/>
    </row>
    <row r="196" spans="4:4">
      <c r="D196" s="35"/>
    </row>
    <row r="197" spans="4:4">
      <c r="D197" s="35"/>
    </row>
    <row r="198" spans="4:4">
      <c r="D198" s="35"/>
    </row>
    <row r="199" spans="4:4">
      <c r="D199" s="35"/>
    </row>
    <row r="200" spans="4:4">
      <c r="D200" s="35"/>
    </row>
    <row r="201" spans="4:4">
      <c r="D201" s="35"/>
    </row>
    <row r="202" spans="4:4">
      <c r="D202" s="35"/>
    </row>
    <row r="203" spans="4:4">
      <c r="D203" s="35"/>
    </row>
    <row r="204" spans="4:4">
      <c r="D204" s="35"/>
    </row>
    <row r="205" spans="4:4">
      <c r="D205" s="35"/>
    </row>
    <row r="206" spans="4:4">
      <c r="D206" s="35"/>
    </row>
    <row r="207" spans="4:4">
      <c r="D207" s="35"/>
    </row>
    <row r="208" spans="4:4">
      <c r="D208" s="35"/>
    </row>
    <row r="209" spans="4:4">
      <c r="D209" s="35"/>
    </row>
    <row r="210" spans="4:4">
      <c r="D210" s="35"/>
    </row>
    <row r="211" spans="4:4">
      <c r="D211" s="35"/>
    </row>
    <row r="212" spans="4:4">
      <c r="D212" s="35"/>
    </row>
    <row r="213" spans="4:4">
      <c r="D213" s="35"/>
    </row>
    <row r="214" spans="4:4">
      <c r="D214" s="35"/>
    </row>
    <row r="215" spans="4:4">
      <c r="D215" s="35"/>
    </row>
    <row r="216" spans="4:4">
      <c r="D216" s="35"/>
    </row>
    <row r="217" spans="4:4">
      <c r="D217" s="35"/>
    </row>
    <row r="218" spans="4:4">
      <c r="D218" s="35"/>
    </row>
    <row r="219" spans="4:4">
      <c r="D219" s="35"/>
    </row>
    <row r="220" spans="4:4">
      <c r="D220" s="35"/>
    </row>
    <row r="221" spans="4:4">
      <c r="D221" s="35"/>
    </row>
    <row r="222" spans="4:4">
      <c r="D222" s="35"/>
    </row>
    <row r="223" spans="4:4">
      <c r="D223" s="35"/>
    </row>
    <row r="224" spans="4:4">
      <c r="D224" s="35"/>
    </row>
    <row r="225" spans="4:4">
      <c r="D225" s="35"/>
    </row>
    <row r="226" spans="4:4">
      <c r="D226" s="35"/>
    </row>
    <row r="227" spans="4:4">
      <c r="D227" s="35"/>
    </row>
    <row r="228" spans="4:4">
      <c r="D228" s="35"/>
    </row>
    <row r="229" spans="4:4">
      <c r="D229" s="35"/>
    </row>
    <row r="230" spans="4:4">
      <c r="D230" s="35"/>
    </row>
    <row r="231" spans="4:4">
      <c r="D231" s="35"/>
    </row>
    <row r="232" spans="4:4">
      <c r="D232" s="35"/>
    </row>
    <row r="233" spans="4:4">
      <c r="D233" s="35"/>
    </row>
    <row r="234" spans="4:4">
      <c r="D234" s="35"/>
    </row>
    <row r="235" spans="4:4">
      <c r="D235" s="35"/>
    </row>
    <row r="236" spans="4:4">
      <c r="D236" s="35"/>
    </row>
    <row r="237" spans="4:4">
      <c r="D237" s="35"/>
    </row>
    <row r="238" spans="4:4">
      <c r="D238" s="35"/>
    </row>
    <row r="239" spans="4:4">
      <c r="D239" s="35"/>
    </row>
    <row r="240" spans="4:4">
      <c r="D240" s="35"/>
    </row>
    <row r="241" spans="4:4">
      <c r="D241" s="35"/>
    </row>
    <row r="242" spans="4:4">
      <c r="D242" s="35"/>
    </row>
    <row r="243" spans="4:4">
      <c r="D243" s="35"/>
    </row>
    <row r="244" spans="4:4">
      <c r="D244" s="35"/>
    </row>
    <row r="245" spans="4:4">
      <c r="D245" s="35"/>
    </row>
    <row r="246" spans="4:4">
      <c r="D246" s="35"/>
    </row>
    <row r="247" spans="4:4">
      <c r="D247" s="35"/>
    </row>
    <row r="248" spans="4:4">
      <c r="D248" s="35"/>
    </row>
    <row r="249" spans="4:4">
      <c r="D249" s="35"/>
    </row>
    <row r="250" spans="4:4">
      <c r="D250" s="35"/>
    </row>
    <row r="251" spans="4:4">
      <c r="D251" s="35"/>
    </row>
    <row r="252" spans="4:4">
      <c r="D252" s="35"/>
    </row>
    <row r="253" spans="4:4">
      <c r="D253" s="35"/>
    </row>
    <row r="254" spans="4:4">
      <c r="D254" s="35"/>
    </row>
    <row r="255" spans="4:4">
      <c r="D255" s="35"/>
    </row>
    <row r="256" spans="4:4">
      <c r="D256" s="35"/>
    </row>
    <row r="257" spans="4:4">
      <c r="D257" s="35"/>
    </row>
    <row r="258" spans="4:4">
      <c r="D258" s="35"/>
    </row>
    <row r="259" spans="4:4">
      <c r="D259" s="35"/>
    </row>
    <row r="260" spans="4:4">
      <c r="D260" s="35"/>
    </row>
    <row r="261" spans="4:4">
      <c r="D261" s="35"/>
    </row>
    <row r="262" spans="4:4">
      <c r="D262" s="35"/>
    </row>
    <row r="263" spans="4:4">
      <c r="D263" s="35"/>
    </row>
    <row r="264" spans="4:4">
      <c r="D264" s="35"/>
    </row>
    <row r="265" spans="4:4">
      <c r="D265" s="35"/>
    </row>
    <row r="266" spans="4:4">
      <c r="D266" s="35"/>
    </row>
    <row r="267" spans="4:4">
      <c r="D267" s="35"/>
    </row>
    <row r="268" spans="4:4">
      <c r="D268" s="35"/>
    </row>
    <row r="269" spans="4:4">
      <c r="D269" s="35"/>
    </row>
    <row r="270" spans="4:4">
      <c r="D270" s="35"/>
    </row>
    <row r="271" spans="4:4">
      <c r="D271" s="35"/>
    </row>
    <row r="272" spans="4:4">
      <c r="D272" s="35"/>
    </row>
    <row r="273" spans="4:4">
      <c r="D273" s="35"/>
    </row>
    <row r="274" spans="4:4">
      <c r="D274" s="35"/>
    </row>
    <row r="275" spans="4:4">
      <c r="D275" s="35"/>
    </row>
    <row r="276" spans="4:4">
      <c r="D276" s="35"/>
    </row>
    <row r="277" spans="4:4">
      <c r="D277" s="35"/>
    </row>
    <row r="278" spans="4:4">
      <c r="D278" s="35"/>
    </row>
    <row r="279" spans="4:4">
      <c r="D279" s="35"/>
    </row>
    <row r="280" spans="4:4">
      <c r="D280" s="35"/>
    </row>
    <row r="281" spans="4:4">
      <c r="D281" s="35"/>
    </row>
    <row r="282" spans="4:4">
      <c r="D282" s="35"/>
    </row>
    <row r="283" spans="4:4">
      <c r="D283" s="35"/>
    </row>
    <row r="284" spans="4:4">
      <c r="D284" s="35"/>
    </row>
    <row r="285" spans="4:4">
      <c r="D285" s="35"/>
    </row>
    <row r="286" spans="4:4">
      <c r="D286" s="35"/>
    </row>
    <row r="287" spans="4:4">
      <c r="D287" s="35"/>
    </row>
    <row r="288" spans="4:4">
      <c r="D288" s="35"/>
    </row>
    <row r="289" spans="4:4">
      <c r="D289" s="35"/>
    </row>
    <row r="290" spans="4:4">
      <c r="D290" s="35"/>
    </row>
    <row r="291" spans="4:4">
      <c r="D291" s="35"/>
    </row>
    <row r="292" spans="4:4">
      <c r="D292" s="35"/>
    </row>
    <row r="293" spans="4:4">
      <c r="D293" s="35"/>
    </row>
    <row r="294" spans="4:4">
      <c r="D294" s="35"/>
    </row>
    <row r="295" spans="4:4">
      <c r="D295" s="35"/>
    </row>
    <row r="296" spans="4:4">
      <c r="D296" s="35"/>
    </row>
    <row r="297" spans="4:4">
      <c r="D297" s="35"/>
    </row>
    <row r="298" spans="4:4">
      <c r="D298" s="35"/>
    </row>
    <row r="299" spans="4:4">
      <c r="D299" s="35"/>
    </row>
    <row r="300" spans="4:4">
      <c r="D300" s="35"/>
    </row>
    <row r="301" spans="4:4">
      <c r="D301" s="35"/>
    </row>
    <row r="302" spans="4:4">
      <c r="D302" s="35"/>
    </row>
    <row r="303" spans="4:4">
      <c r="D303" s="35"/>
    </row>
    <row r="304" spans="4:4">
      <c r="D304" s="35"/>
    </row>
    <row r="305" spans="4:4">
      <c r="D305" s="35"/>
    </row>
    <row r="306" spans="4:4">
      <c r="D306" s="35"/>
    </row>
    <row r="307" spans="4:4">
      <c r="D307" s="35"/>
    </row>
    <row r="308" spans="4:4">
      <c r="D308" s="35"/>
    </row>
    <row r="309" spans="4:4">
      <c r="D309" s="35"/>
    </row>
    <row r="310" spans="4:4">
      <c r="D310" s="35"/>
    </row>
    <row r="311" spans="4:4">
      <c r="D311" s="35"/>
    </row>
    <row r="312" spans="4:4">
      <c r="D312" s="35"/>
    </row>
    <row r="313" spans="4:4">
      <c r="D313" s="35"/>
    </row>
    <row r="314" spans="4:4">
      <c r="D314" s="35"/>
    </row>
    <row r="315" spans="4:4">
      <c r="D315" s="35"/>
    </row>
    <row r="316" spans="4:4">
      <c r="D316" s="35"/>
    </row>
    <row r="317" spans="4:4">
      <c r="D317" s="35"/>
    </row>
    <row r="318" spans="4:4">
      <c r="D318" s="35"/>
    </row>
    <row r="319" spans="4:4">
      <c r="D319" s="35"/>
    </row>
    <row r="320" spans="4:4">
      <c r="D320" s="35"/>
    </row>
    <row r="321" spans="4:4">
      <c r="D321" s="35"/>
    </row>
    <row r="322" spans="4:4">
      <c r="D322" s="35"/>
    </row>
    <row r="323" spans="4:4">
      <c r="D323" s="35"/>
    </row>
    <row r="324" spans="4:4">
      <c r="D324" s="35"/>
    </row>
    <row r="325" spans="4:4">
      <c r="D325" s="35"/>
    </row>
    <row r="326" spans="4:4">
      <c r="D326" s="35"/>
    </row>
    <row r="327" spans="4:4">
      <c r="D327" s="35"/>
    </row>
    <row r="328" spans="4:4">
      <c r="D328" s="35"/>
    </row>
    <row r="329" spans="4:4">
      <c r="D329" s="35"/>
    </row>
    <row r="330" spans="4:4">
      <c r="D330" s="35"/>
    </row>
    <row r="331" spans="4:4">
      <c r="D331" s="35"/>
    </row>
    <row r="332" spans="4:4">
      <c r="D332" s="35"/>
    </row>
    <row r="333" spans="4:4">
      <c r="D333" s="35"/>
    </row>
    <row r="334" spans="4:4">
      <c r="D334" s="35"/>
    </row>
    <row r="335" spans="4:4">
      <c r="D335" s="35"/>
    </row>
    <row r="336" spans="4:4">
      <c r="D336" s="35"/>
    </row>
    <row r="337" spans="4:4">
      <c r="D337" s="35"/>
    </row>
    <row r="338" spans="4:4">
      <c r="D338" s="35"/>
    </row>
    <row r="339" spans="4:4">
      <c r="D339" s="35"/>
    </row>
    <row r="340" spans="4:4">
      <c r="D340" s="35"/>
    </row>
    <row r="341" spans="4:4">
      <c r="D341" s="35"/>
    </row>
    <row r="342" spans="4:4">
      <c r="D342" s="35"/>
    </row>
    <row r="343" spans="4:4">
      <c r="D343" s="35"/>
    </row>
    <row r="344" spans="4:4">
      <c r="D344" s="35"/>
    </row>
    <row r="345" spans="4:4">
      <c r="D345" s="35"/>
    </row>
    <row r="346" spans="4:4">
      <c r="D346" s="35"/>
    </row>
    <row r="347" spans="4:4">
      <c r="D347" s="35"/>
    </row>
    <row r="348" spans="4:4">
      <c r="D348" s="35"/>
    </row>
    <row r="349" spans="4:4">
      <c r="D349" s="35"/>
    </row>
    <row r="350" spans="4:4">
      <c r="D350" s="35"/>
    </row>
    <row r="351" spans="4:4">
      <c r="D351" s="35"/>
    </row>
    <row r="352" spans="4:4">
      <c r="D352" s="35"/>
    </row>
    <row r="353" spans="4:4">
      <c r="D353" s="35"/>
    </row>
    <row r="354" spans="4:4">
      <c r="D354" s="35"/>
    </row>
    <row r="355" spans="4:4">
      <c r="D355" s="35"/>
    </row>
    <row r="356" spans="4:4">
      <c r="D356" s="35"/>
    </row>
    <row r="357" spans="4:4">
      <c r="D357" s="35"/>
    </row>
    <row r="358" spans="4:4">
      <c r="D358" s="35"/>
    </row>
    <row r="359" spans="4:4">
      <c r="D359" s="35"/>
    </row>
    <row r="360" spans="4:4">
      <c r="D360" s="35"/>
    </row>
    <row r="361" spans="4:4">
      <c r="D361" s="35"/>
    </row>
    <row r="362" spans="4:4">
      <c r="D362" s="35"/>
    </row>
    <row r="363" spans="4:4">
      <c r="D363" s="35"/>
    </row>
    <row r="364" spans="4:4">
      <c r="D364" s="35"/>
    </row>
    <row r="365" spans="4:4">
      <c r="D365" s="35"/>
    </row>
    <row r="366" spans="4:4">
      <c r="D366" s="35"/>
    </row>
    <row r="367" spans="4:4">
      <c r="D367" s="35"/>
    </row>
    <row r="368" spans="4:4">
      <c r="D368" s="35"/>
    </row>
    <row r="369" spans="4:4">
      <c r="D369" s="35"/>
    </row>
    <row r="370" spans="4:4">
      <c r="D370" s="35"/>
    </row>
    <row r="371" spans="4:4">
      <c r="D371" s="35"/>
    </row>
    <row r="372" spans="4:4">
      <c r="D372" s="35"/>
    </row>
    <row r="373" spans="4:4">
      <c r="D373" s="35"/>
    </row>
    <row r="374" spans="4:4">
      <c r="D374" s="35"/>
    </row>
    <row r="375" spans="4:4">
      <c r="D375" s="35"/>
    </row>
    <row r="376" spans="4:4">
      <c r="D376" s="35"/>
    </row>
    <row r="377" spans="4:4">
      <c r="D377" s="35"/>
    </row>
    <row r="378" spans="4:4">
      <c r="D378" s="35"/>
    </row>
    <row r="379" spans="4:4">
      <c r="D379" s="35"/>
    </row>
    <row r="380" spans="4:4">
      <c r="D380" s="35"/>
    </row>
    <row r="381" spans="4:4">
      <c r="D381" s="35"/>
    </row>
    <row r="382" spans="4:4">
      <c r="D382" s="35"/>
    </row>
    <row r="383" spans="4:4">
      <c r="D383" s="35"/>
    </row>
    <row r="384" spans="4:4">
      <c r="D384" s="35"/>
    </row>
    <row r="385" spans="4:4">
      <c r="D385" s="35"/>
    </row>
    <row r="386" spans="4:4">
      <c r="D386" s="35"/>
    </row>
    <row r="387" spans="4:4">
      <c r="D387" s="35"/>
    </row>
    <row r="388" spans="4:4">
      <c r="D388" s="35"/>
    </row>
    <row r="389" spans="4:4">
      <c r="D389" s="35"/>
    </row>
    <row r="390" spans="4:4">
      <c r="D390" s="35"/>
    </row>
    <row r="391" spans="4:4">
      <c r="D391" s="35"/>
    </row>
    <row r="392" spans="4:4">
      <c r="D392" s="35"/>
    </row>
    <row r="393" spans="4:4">
      <c r="D393" s="35"/>
    </row>
    <row r="394" spans="4:4">
      <c r="D394" s="35"/>
    </row>
    <row r="395" spans="4:4">
      <c r="D395" s="35"/>
    </row>
    <row r="396" spans="4:4">
      <c r="D396" s="35"/>
    </row>
    <row r="397" spans="4:4">
      <c r="D397" s="35"/>
    </row>
    <row r="398" spans="4:4">
      <c r="D398" s="35"/>
    </row>
  </sheetData>
  <mergeCells count="1">
    <mergeCell ref="A52:J59"/>
  </mergeCells>
  <phoneticPr fontId="0" type="noConversion"/>
  <conditionalFormatting sqref="B9">
    <cfRule type="cellIs" dxfId="3" priority="6" stopIfTrue="1" operator="equal">
      <formula>"Adjustment to Income/Expense/Rate Base:"</formula>
    </cfRule>
  </conditionalFormatting>
  <conditionalFormatting sqref="J1:J2">
    <cfRule type="cellIs" dxfId="2" priority="7" stopIfTrue="1" operator="equal">
      <formula>"x.x"</formula>
    </cfRule>
  </conditionalFormatting>
  <conditionalFormatting sqref="B10:B12 B14 B16:B18 B28:B30">
    <cfRule type="cellIs" dxfId="1" priority="8" stopIfTrue="1" operator="equal">
      <formula>"Title"</formula>
    </cfRule>
  </conditionalFormatting>
  <conditionalFormatting sqref="B22">
    <cfRule type="cellIs" dxfId="0" priority="1" stopIfTrue="1" operator="equal">
      <formula>"Title"</formula>
    </cfRule>
  </conditionalFormatting>
  <dataValidations count="7">
    <dataValidation type="list" errorStyle="warning" allowBlank="1" showInputMessage="1" showErrorMessage="1" errorTitle="FERC ACCOUNT" error="This FERC Account is not included in the drop-down list. Is this the account you want to use?" sqref="D47:D51 D10:D20 D27:D31 D44 D22">
      <formula1>$D$64:$D$398</formula1>
    </dataValidation>
    <dataValidation type="list" errorStyle="warning" allowBlank="1" showInputMessage="1" showErrorMessage="1" errorTitle="Factor" error="This factor is not included in the drop-down list. Is this the factor you want to use?" sqref="G47:G51 G10:G20 G27:G31 G44 G22">
      <formula1>$G$64:$G$155</formula1>
    </dataValidation>
    <dataValidation type="list" errorStyle="warning" allowBlank="1" showInputMessage="1" showErrorMessage="1" errorTitle="Factor" error="This factor is not included in the drop-down list. Is this the factor you want to use?" sqref="G45:G46">
      <formula1>$G$52:$G$138</formula1>
    </dataValidation>
    <dataValidation type="list" errorStyle="warning" allowBlank="1" showInputMessage="1" showErrorMessage="1" errorTitle="FERC ACCOUNT" error="This FERC Account is not included in the drop-down list. Is this the account you want to use?" sqref="D45:D46">
      <formula1>$D$52:$D$381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31 E44:E51">
      <formula1>"1, 2, 3"</formula1>
    </dataValidation>
    <dataValidation type="list" errorStyle="warning" allowBlank="1" showInputMessage="1" showErrorMessage="1" errorTitle="Factor" error="This factor is not included in the drop-down list. Is this the factor you want to use?" sqref="G21 G23:G26">
      <formula1>$G$65:$G$156</formula1>
    </dataValidation>
    <dataValidation type="list" errorStyle="warning" allowBlank="1" showInputMessage="1" showErrorMessage="1" errorTitle="FERC ACCOUNT" error="This FERC Account is not included in the drop-down list. Is this the account you want to use?" sqref="D21 D23:D26">
      <formula1>$D$65:$D$399</formula1>
    </dataValidation>
  </dataValidations>
  <printOptions horizontalCentered="1"/>
  <pageMargins left="0.7" right="0.7" top="0.75" bottom="0.75" header="0.3" footer="0.3"/>
  <pageSetup scale="87" fitToHeight="0"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C16"/>
  <sheetViews>
    <sheetView view="pageBreakPreview" zoomScale="85" zoomScaleNormal="65" zoomScaleSheetLayoutView="85" workbookViewId="0">
      <selection activeCell="E22" sqref="E22"/>
    </sheetView>
  </sheetViews>
  <sheetFormatPr defaultColWidth="8.75" defaultRowHeight="12.75"/>
  <cols>
    <col min="1" max="1" width="29.625" style="7" customWidth="1"/>
    <col min="2" max="2" width="10.25" style="7" customWidth="1"/>
    <col min="3" max="3" width="11.5" style="7" customWidth="1"/>
    <col min="4" max="15" width="9.75" style="7" customWidth="1"/>
    <col min="16" max="16" width="12.25" style="7" customWidth="1"/>
    <col min="17" max="17" width="10.75" style="7" bestFit="1" customWidth="1"/>
    <col min="18" max="27" width="9.75" style="7" customWidth="1"/>
    <col min="28" max="16384" width="8.75" style="7"/>
  </cols>
  <sheetData>
    <row r="1" spans="1:29">
      <c r="A1" s="1" t="str">
        <f>'Page 8.1'!B1</f>
        <v>PacifiCorp</v>
      </c>
      <c r="B1" s="1"/>
      <c r="AB1" s="8">
        <v>0.66666666666666596</v>
      </c>
    </row>
    <row r="2" spans="1:29">
      <c r="A2" s="1" t="str">
        <f>'Page 8.1'!B2</f>
        <v>Washington Expedited Rate Filing - June 2015</v>
      </c>
      <c r="B2" s="1"/>
    </row>
    <row r="3" spans="1:29">
      <c r="A3" s="1" t="str">
        <f>'Page 8.1'!B3</f>
        <v>Jim Bridger Mine Rate Base_BR8.1</v>
      </c>
      <c r="B3" s="1"/>
    </row>
    <row r="4" spans="1:29">
      <c r="A4" s="1" t="s">
        <v>19</v>
      </c>
      <c r="B4" s="1"/>
    </row>
    <row r="5" spans="1:29">
      <c r="A5" s="1"/>
      <c r="B5" s="1"/>
    </row>
    <row r="6" spans="1:29" s="45" customFormat="1" ht="19.5" customHeight="1" thickBot="1">
      <c r="A6" s="43" t="s">
        <v>20</v>
      </c>
      <c r="B6" s="46"/>
      <c r="C6" s="44" t="s">
        <v>13</v>
      </c>
      <c r="D6" s="44" t="s">
        <v>13</v>
      </c>
      <c r="E6" s="44" t="s">
        <v>13</v>
      </c>
      <c r="F6" s="44" t="s">
        <v>13</v>
      </c>
      <c r="G6" s="44" t="s">
        <v>13</v>
      </c>
      <c r="H6" s="44" t="s">
        <v>13</v>
      </c>
      <c r="I6" s="44" t="s">
        <v>13</v>
      </c>
      <c r="J6" s="44" t="s">
        <v>13</v>
      </c>
      <c r="K6" s="44" t="s">
        <v>13</v>
      </c>
      <c r="L6" s="44" t="s">
        <v>13</v>
      </c>
      <c r="M6" s="44" t="s">
        <v>13</v>
      </c>
      <c r="N6" s="44" t="s">
        <v>13</v>
      </c>
      <c r="O6" s="44" t="s">
        <v>13</v>
      </c>
      <c r="P6" s="48"/>
    </row>
    <row r="7" spans="1:29" ht="26.25" thickBot="1">
      <c r="A7" s="4" t="s">
        <v>16</v>
      </c>
      <c r="B7" s="37" t="s">
        <v>25</v>
      </c>
      <c r="C7" s="5">
        <v>41791</v>
      </c>
      <c r="D7" s="5">
        <v>41821</v>
      </c>
      <c r="E7" s="5">
        <v>41852</v>
      </c>
      <c r="F7" s="5">
        <v>41883</v>
      </c>
      <c r="G7" s="5">
        <v>41913</v>
      </c>
      <c r="H7" s="5">
        <v>41944</v>
      </c>
      <c r="I7" s="5">
        <v>41974</v>
      </c>
      <c r="J7" s="5">
        <v>42005</v>
      </c>
      <c r="K7" s="5">
        <v>42036</v>
      </c>
      <c r="L7" s="5">
        <v>42064</v>
      </c>
      <c r="M7" s="5">
        <v>42095</v>
      </c>
      <c r="N7" s="5">
        <v>42125</v>
      </c>
      <c r="O7" s="5">
        <v>42156</v>
      </c>
      <c r="P7" s="5" t="s">
        <v>31</v>
      </c>
    </row>
    <row r="8" spans="1:29" ht="24.6" customHeight="1">
      <c r="A8" s="9" t="s">
        <v>28</v>
      </c>
      <c r="B8" s="38">
        <v>399</v>
      </c>
      <c r="C8" s="10">
        <v>467822.50307999994</v>
      </c>
      <c r="D8" s="10">
        <v>468379.38448000001</v>
      </c>
      <c r="E8" s="10">
        <v>468892.27046000003</v>
      </c>
      <c r="F8" s="10">
        <v>469996.7242</v>
      </c>
      <c r="G8" s="10">
        <v>472824.15869000001</v>
      </c>
      <c r="H8" s="10">
        <v>470375.63401000004</v>
      </c>
      <c r="I8" s="10">
        <v>472645.56964</v>
      </c>
      <c r="J8" s="10">
        <v>474815.06400999997</v>
      </c>
      <c r="K8" s="10">
        <v>474873.25656999997</v>
      </c>
      <c r="L8" s="10">
        <v>475722.27897999994</v>
      </c>
      <c r="M8" s="10">
        <v>475994.29942999996</v>
      </c>
      <c r="N8" s="10">
        <v>476124.49394999997</v>
      </c>
      <c r="O8" s="10">
        <v>478393.39445999998</v>
      </c>
      <c r="P8" s="49">
        <f>(((C8+O8)+(SUM(D8:N8)*2))/24)</f>
        <v>472812.59026583325</v>
      </c>
      <c r="Q8" s="18"/>
    </row>
    <row r="9" spans="1:29" ht="24.6" customHeight="1">
      <c r="A9" s="9" t="s">
        <v>29</v>
      </c>
      <c r="B9" s="38" t="s">
        <v>11</v>
      </c>
      <c r="C9" s="10">
        <v>965.3685984900228</v>
      </c>
      <c r="D9" s="10">
        <v>690.77652849002288</v>
      </c>
      <c r="E9" s="10">
        <v>866.41261849002296</v>
      </c>
      <c r="F9" s="10">
        <v>817.7454900000231</v>
      </c>
      <c r="G9" s="10">
        <v>1346.6139150959632</v>
      </c>
      <c r="H9" s="10">
        <v>1732.9911250959633</v>
      </c>
      <c r="I9" s="10">
        <v>1674.1770250959632</v>
      </c>
      <c r="J9" s="10">
        <v>1206.906485095963</v>
      </c>
      <c r="K9" s="10">
        <v>1189.4583050959632</v>
      </c>
      <c r="L9" s="10">
        <v>1304.7017250959632</v>
      </c>
      <c r="M9" s="10">
        <v>1077.4411350959633</v>
      </c>
      <c r="N9" s="10">
        <v>823.07767509596329</v>
      </c>
      <c r="O9" s="10">
        <v>525.37349509596334</v>
      </c>
      <c r="P9" s="49">
        <f>(((C9+O9)+(SUM(D9:N9)*2))/24)</f>
        <v>1122.9727562117307</v>
      </c>
      <c r="Q9" s="18"/>
    </row>
    <row r="10" spans="1:29" ht="24.6" customHeight="1">
      <c r="A10" s="9" t="s">
        <v>15</v>
      </c>
      <c r="B10" s="38"/>
      <c r="C10" s="10">
        <v>0</v>
      </c>
      <c r="D10" s="10">
        <v>0</v>
      </c>
      <c r="E10" s="10">
        <v>0</v>
      </c>
      <c r="F10" s="10">
        <v>0</v>
      </c>
      <c r="G10" s="10">
        <v>0</v>
      </c>
      <c r="H10" s="10">
        <v>0</v>
      </c>
      <c r="I10" s="10">
        <v>0</v>
      </c>
      <c r="J10" s="10">
        <v>0</v>
      </c>
      <c r="K10" s="10">
        <v>0</v>
      </c>
      <c r="L10" s="10">
        <v>0</v>
      </c>
      <c r="M10" s="10">
        <v>0</v>
      </c>
      <c r="N10" s="10">
        <v>0</v>
      </c>
      <c r="O10" s="10">
        <v>0</v>
      </c>
      <c r="P10" s="49">
        <f>(((C10+O10)+(SUM(D10:N10)*2))/24)</f>
        <v>0</v>
      </c>
      <c r="Q10" s="18"/>
    </row>
    <row r="11" spans="1:29" ht="24.6" customHeight="1">
      <c r="A11" s="9" t="s">
        <v>14</v>
      </c>
      <c r="B11" s="38" t="s">
        <v>10</v>
      </c>
      <c r="C11" s="10">
        <v>-271518.97827559838</v>
      </c>
      <c r="D11" s="10">
        <v>-274048.06094559835</v>
      </c>
      <c r="E11" s="10">
        <v>-276355.00312559836</v>
      </c>
      <c r="F11" s="10">
        <v>-277287.21528559836</v>
      </c>
      <c r="G11" s="10">
        <v>-279357.35413559835</v>
      </c>
      <c r="H11" s="10">
        <v>-278861.04055559833</v>
      </c>
      <c r="I11" s="10">
        <v>-281512.96269559837</v>
      </c>
      <c r="J11" s="10">
        <v>-283548.61470559833</v>
      </c>
      <c r="K11" s="10">
        <v>-285735.39276559837</v>
      </c>
      <c r="L11" s="10">
        <v>-288127.62339559832</v>
      </c>
      <c r="M11" s="10">
        <v>-290244.67812559829</v>
      </c>
      <c r="N11" s="10">
        <v>-292650.83001559833</v>
      </c>
      <c r="O11" s="10">
        <v>-295214.11711559835</v>
      </c>
      <c r="P11" s="49">
        <f>(((C11+O11)+(SUM(D11:N11)*2))/24)</f>
        <v>-282591.27695393167</v>
      </c>
      <c r="Q11" s="52"/>
    </row>
    <row r="12" spans="1:29" ht="24.6" customHeight="1">
      <c r="A12" s="9" t="s">
        <v>18</v>
      </c>
      <c r="B12" s="38" t="s">
        <v>11</v>
      </c>
      <c r="C12" s="10">
        <v>0</v>
      </c>
      <c r="D12" s="10">
        <v>0</v>
      </c>
      <c r="E12" s="10">
        <v>0</v>
      </c>
      <c r="F12" s="10">
        <v>0</v>
      </c>
      <c r="G12" s="10">
        <v>0</v>
      </c>
      <c r="H12" s="10">
        <v>0</v>
      </c>
      <c r="I12" s="10">
        <v>0</v>
      </c>
      <c r="J12" s="10">
        <v>0</v>
      </c>
      <c r="K12" s="10">
        <v>0</v>
      </c>
      <c r="L12" s="10">
        <v>0</v>
      </c>
      <c r="M12" s="10">
        <v>0</v>
      </c>
      <c r="N12" s="10">
        <v>0</v>
      </c>
      <c r="O12" s="10">
        <v>0</v>
      </c>
      <c r="P12" s="49">
        <f>(((C12+O12)+(SUM(D12:N12)*2))/24)</f>
        <v>0</v>
      </c>
      <c r="Q12" s="18"/>
    </row>
    <row r="13" spans="1:29" ht="24.6" customHeight="1" thickBot="1">
      <c r="A13" s="11" t="s">
        <v>17</v>
      </c>
      <c r="B13" s="39"/>
      <c r="C13" s="12">
        <f t="shared" ref="C13:O13" si="0">SUM(C9:C12)+C8</f>
        <v>197268.89340289158</v>
      </c>
      <c r="D13" s="12">
        <f t="shared" si="0"/>
        <v>195022.10006289167</v>
      </c>
      <c r="E13" s="12">
        <f t="shared" si="0"/>
        <v>193403.67995289166</v>
      </c>
      <c r="F13" s="12">
        <f t="shared" si="0"/>
        <v>193527.25440440164</v>
      </c>
      <c r="G13" s="12">
        <f t="shared" si="0"/>
        <v>194813.41846949764</v>
      </c>
      <c r="H13" s="12">
        <f t="shared" si="0"/>
        <v>193247.58457949769</v>
      </c>
      <c r="I13" s="12">
        <f t="shared" si="0"/>
        <v>192806.7839694976</v>
      </c>
      <c r="J13" s="12">
        <f t="shared" si="0"/>
        <v>192473.35578949761</v>
      </c>
      <c r="K13" s="12">
        <f t="shared" si="0"/>
        <v>190327.32210949756</v>
      </c>
      <c r="L13" s="12">
        <f t="shared" si="0"/>
        <v>188899.3573094976</v>
      </c>
      <c r="M13" s="12">
        <f t="shared" si="0"/>
        <v>186827.06243949762</v>
      </c>
      <c r="N13" s="12">
        <f t="shared" si="0"/>
        <v>184296.74160949764</v>
      </c>
      <c r="O13" s="12">
        <f t="shared" si="0"/>
        <v>183704.65083949763</v>
      </c>
      <c r="P13" s="51">
        <f>(P8+P9+P11)</f>
        <v>191344.28606811329</v>
      </c>
      <c r="Q13" s="50"/>
    </row>
    <row r="14" spans="1:29" ht="13.5" thickTop="1">
      <c r="A14" s="13"/>
      <c r="B14" s="14"/>
      <c r="C14" s="14"/>
      <c r="D14" s="14"/>
      <c r="E14" s="14"/>
      <c r="F14" s="14"/>
      <c r="G14" s="14"/>
      <c r="H14" s="14"/>
      <c r="I14" s="14"/>
      <c r="J14" s="14"/>
      <c r="K14" s="14"/>
      <c r="L14" s="14"/>
      <c r="M14" s="14"/>
      <c r="N14" s="14"/>
      <c r="O14" s="15"/>
      <c r="P14" s="15"/>
      <c r="Q14" s="18"/>
    </row>
    <row r="15" spans="1:29" ht="19.5" customHeight="1" thickBot="1">
      <c r="A15" s="2" t="s">
        <v>21</v>
      </c>
      <c r="B15" s="19"/>
      <c r="C15" s="16">
        <f>C13*(2/3)</f>
        <v>131512.59560192772</v>
      </c>
      <c r="D15" s="16">
        <f t="shared" ref="D15:O15" si="1">D13*(2/3)</f>
        <v>130014.7333752611</v>
      </c>
      <c r="E15" s="16">
        <f t="shared" si="1"/>
        <v>128935.7866352611</v>
      </c>
      <c r="F15" s="16">
        <f t="shared" si="1"/>
        <v>129018.16960293442</v>
      </c>
      <c r="G15" s="16">
        <f t="shared" si="1"/>
        <v>129875.61231299842</v>
      </c>
      <c r="H15" s="16">
        <f t="shared" si="1"/>
        <v>128831.72305299845</v>
      </c>
      <c r="I15" s="16">
        <f t="shared" si="1"/>
        <v>128537.85597966507</v>
      </c>
      <c r="J15" s="16">
        <f t="shared" si="1"/>
        <v>128315.57052633174</v>
      </c>
      <c r="K15" s="16">
        <f t="shared" si="1"/>
        <v>126884.8814063317</v>
      </c>
      <c r="L15" s="16">
        <f t="shared" si="1"/>
        <v>125932.90487299839</v>
      </c>
      <c r="M15" s="16">
        <f t="shared" si="1"/>
        <v>124551.37495966507</v>
      </c>
      <c r="N15" s="16">
        <f t="shared" si="1"/>
        <v>122864.49440633175</v>
      </c>
      <c r="O15" s="16">
        <f t="shared" si="1"/>
        <v>122469.76722633175</v>
      </c>
      <c r="P15" s="3">
        <f>P13*(2/3)</f>
        <v>127562.85737874219</v>
      </c>
      <c r="Q15" s="18"/>
      <c r="R15" s="17"/>
      <c r="S15" s="17"/>
      <c r="T15" s="17"/>
      <c r="U15" s="17"/>
      <c r="V15" s="17"/>
      <c r="W15" s="17"/>
      <c r="X15" s="17"/>
      <c r="Y15" s="17"/>
      <c r="Z15" s="17"/>
      <c r="AA15" s="17"/>
      <c r="AB15" s="17"/>
      <c r="AC15" s="17"/>
    </row>
    <row r="16" spans="1:29" ht="24.6" customHeight="1">
      <c r="O16" s="55" t="s">
        <v>30</v>
      </c>
      <c r="P16" s="55" t="s">
        <v>30</v>
      </c>
      <c r="Q16" s="18"/>
    </row>
  </sheetData>
  <phoneticPr fontId="5" type="noConversion"/>
  <printOptions horizontalCentered="1"/>
  <pageMargins left="0.7" right="0.42" top="1" bottom="0.81" header="0.5" footer="0.41"/>
  <pageSetup scale="65" orientation="landscape" r:id="rId1"/>
  <headerFooter alignWithMargins="0">
    <oddFooter xml:space="preserve">&amp;C&amp;"Arial,Regular"
Page 8.1.1
</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2016-05-20T07:00:00+00:00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F9CBFE67-53C4-472D-87D8-65B482CBAF6F}"/>
</file>

<file path=customXml/itemProps2.xml><?xml version="1.0" encoding="utf-8"?>
<ds:datastoreItem xmlns:ds="http://schemas.openxmlformats.org/officeDocument/2006/customXml" ds:itemID="{B8A26795-68E3-44C4-BFD5-586D4E3DAB29}"/>
</file>

<file path=customXml/itemProps3.xml><?xml version="1.0" encoding="utf-8"?>
<ds:datastoreItem xmlns:ds="http://schemas.openxmlformats.org/officeDocument/2006/customXml" ds:itemID="{A608DE12-DBD1-4065-93E9-0C1B01A4489F}"/>
</file>

<file path=customXml/itemProps4.xml><?xml version="1.0" encoding="utf-8"?>
<ds:datastoreItem xmlns:ds="http://schemas.openxmlformats.org/officeDocument/2006/customXml" ds:itemID="{A734AC9C-DB50-49FA-BC1B-D4DC3F8148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8.1</vt:lpstr>
      <vt:lpstr>Page 8.1.1</vt:lpstr>
      <vt:lpstr>'Page 8.1'!Print_Area</vt:lpstr>
      <vt:lpstr>'Page 8.1.1'!Print_Area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2015-11-11T22:52:28Z</dcterms:created>
  <dcterms:modified xsi:type="dcterms:W3CDTF">2016-05-09T18:53:57Z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