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D900951A-A526-48DB-A199-F6A215CCC1E3}" xr6:coauthVersionLast="47" xr6:coauthVersionMax="47" xr10:uidLastSave="{00000000-0000-0000-0000-000000000000}"/>
  <bookViews>
    <workbookView xWindow="-28920" yWindow="-120" windowWidth="29040" windowHeight="15840" tabRatio="835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0" i="29" l="1"/>
  <c r="F99" i="29"/>
  <c r="E100" i="29"/>
  <c r="E99" i="29"/>
  <c r="C100" i="29"/>
  <c r="C99" i="29"/>
  <c r="B100" i="29"/>
  <c r="B99" i="29"/>
  <c r="F7" i="29" l="1"/>
  <c r="E7" i="29"/>
  <c r="C7" i="29"/>
  <c r="B7" i="29"/>
  <c r="D6" i="29"/>
  <c r="D5" i="29"/>
  <c r="D7" i="29" s="1"/>
  <c r="F15" i="29" l="1"/>
  <c r="E15" i="29"/>
  <c r="C15" i="29"/>
  <c r="B15" i="29"/>
  <c r="D14" i="29"/>
  <c r="D13" i="29"/>
  <c r="D15" i="29" l="1"/>
  <c r="F23" i="29" l="1"/>
  <c r="E23" i="29"/>
  <c r="C23" i="29"/>
  <c r="B23" i="29"/>
  <c r="D22" i="29"/>
  <c r="D21" i="29"/>
  <c r="D23" i="29" l="1"/>
  <c r="F30" i="29"/>
  <c r="E30" i="29"/>
  <c r="C30" i="29"/>
  <c r="B30" i="29"/>
  <c r="D29" i="29"/>
  <c r="D28" i="29"/>
  <c r="D30" i="29" l="1"/>
  <c r="F39" i="29"/>
  <c r="E39" i="29"/>
  <c r="C39" i="29"/>
  <c r="B39" i="29"/>
  <c r="D38" i="29"/>
  <c r="D37" i="29"/>
  <c r="D39" i="29" l="1"/>
  <c r="D47" i="29"/>
  <c r="D46" i="29"/>
  <c r="B48" i="29"/>
  <c r="F48" i="29" l="1"/>
  <c r="E48" i="29"/>
  <c r="C48" i="29"/>
  <c r="D48" i="29"/>
  <c r="D56" i="29" l="1"/>
  <c r="D55" i="29"/>
  <c r="F57" i="29" l="1"/>
  <c r="E57" i="29"/>
  <c r="C57" i="29"/>
  <c r="D57" i="29"/>
  <c r="D65" i="29" l="1"/>
  <c r="F66" i="29" l="1"/>
  <c r="E66" i="29"/>
  <c r="C66" i="29"/>
  <c r="D64" i="29"/>
  <c r="F75" i="29"/>
  <c r="D66" i="29" l="1"/>
  <c r="E75" i="29"/>
  <c r="B101" i="29"/>
  <c r="B75" i="29"/>
  <c r="C75" i="29" l="1"/>
  <c r="D74" i="29"/>
  <c r="D73" i="29"/>
  <c r="D75" i="29" l="1"/>
  <c r="F101" i="29" l="1"/>
  <c r="E101" i="29"/>
  <c r="C101" i="29"/>
  <c r="D100" i="29"/>
  <c r="D99" i="29"/>
  <c r="D101" i="29" l="1"/>
  <c r="F84" i="29"/>
  <c r="E84" i="29"/>
  <c r="C84" i="29"/>
  <c r="D83" i="29"/>
  <c r="D82" i="29"/>
  <c r="D84" i="29" l="1"/>
  <c r="F93" i="29"/>
  <c r="D92" i="29" l="1"/>
  <c r="E93" i="29" l="1"/>
  <c r="D91" i="29"/>
  <c r="D93" i="29" s="1"/>
  <c r="C93" i="29"/>
</calcChain>
</file>

<file path=xl/sharedStrings.xml><?xml version="1.0" encoding="utf-8"?>
<sst xmlns="http://schemas.openxmlformats.org/spreadsheetml/2006/main" count="1904" uniqueCount="120">
  <si>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</si>
  <si>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</si>
  <si>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</si>
  <si>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</si>
  <si>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</si>
  <si>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</si>
  <si>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</si>
  <si>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</si>
  <si>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</si>
  <si>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</si>
  <si>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</si>
  <si>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</si>
  <si>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</si>
  <si>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</si>
  <si>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</si>
  <si>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</si>
  <si>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</si>
  <si>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</si>
  <si>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</si>
  <si>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</si>
  <si>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</si>
  <si>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</si>
  <si>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</si>
  <si>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</si>
  <si>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</si>
  <si>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</si>
  <si>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</si>
  <si>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</si>
  <si>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</si>
  <si>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</si>
  <si>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</si>
  <si>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</si>
  <si>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</si>
  <si>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</si>
  <si>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</si>
  <si>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</si>
  <si>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</si>
  <si>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</si>
  <si>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</si>
  <si>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</si>
  <si>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</si>
  <si>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</si>
  <si>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</si>
  <si>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</si>
  <si>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</si>
  <si>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</si>
  <si>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</si>
  <si>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</si>
  <si>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</si>
  <si>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</si>
  <si>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</si>
  <si>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</si>
  <si>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</si>
  <si>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</si>
  <si>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</si>
  <si>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</si>
  <si>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</si>
  <si>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</si>
  <si>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</si>
  <si>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</si>
  <si>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</si>
  <si>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</si>
  <si>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</si>
  <si>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</si>
  <si>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</si>
  <si>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</si>
  <si>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</si>
  <si>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</si>
  <si>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</si>
  <si>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</si>
  <si>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</si>
  <si>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</si>
  <si>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</si>
  <si>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</si>
  <si>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</si>
  <si>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</si>
  <si>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</si>
  <si>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</si>
  <si>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</si>
  <si>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</si>
  <si>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</si>
  <si>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</si>
  <si>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</si>
  <si>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</si>
  <si>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</si>
  <si>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</si>
  <si>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</si>
  <si>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</si>
  <si>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</si>
  <si>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</si>
  <si>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</si>
  <si>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</si>
  <si>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</si>
  <si>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</si>
  <si>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</si>
  <si>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</si>
  <si>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</si>
  <si>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</si>
  <si>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</si>
  <si>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</si>
  <si>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</si>
  <si>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</si>
  <si>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</si>
  <si>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</si>
  <si>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</si>
  <si>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</si>
  <si>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</si>
  <si>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</si>
  <si>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</si>
  <si>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</si>
  <si>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</si>
  <si>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</si>
  <si>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</si>
  <si>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</si>
  <si>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</si>
  <si>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</si>
  <si>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</si>
  <si>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</si>
  <si>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</si>
  <si>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t>Apr 2021 - Mar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</si>
</sst>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0" fontId="0" fillId="0" borderId="1" xfId="0" applyFill="1" applyBorder="1"/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19" xfId="0" applyFill="1" applyBorder="1"/>
    <xf numFmtId="0" fontId="0" fillId="0" borderId="2" xfId="0" applyFill="1" applyBorder="1"/>
    <xf numFmtId="0" fontId="0" fillId="0" borderId="0" xfId="0" applyFill="1" applyAlignment="1">
      <alignment horizontal="left" indent="1"/>
    </xf>
    <xf numFmtId="0" fontId="0" fillId="0" borderId="4" xfId="0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3" fontId="2" fillId="0" borderId="12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44" fontId="2" fillId="0" borderId="12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01"/>
  <sheetViews>
    <sheetView tabSelected="1" topLeftCell="A85" workbookViewId="0">
      <selection activeCell="B99" sqref="B99"/>
    </sheetView>
  </sheetViews>
  <sheetFormatPr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61" t="s">
        <v>118</v>
      </c>
      <c r="B1" s="61"/>
      <c r="C1" s="61"/>
      <c r="D1" s="61"/>
      <c r="E1" s="61"/>
      <c r="F1" s="61"/>
    </row>
    <row r="2" spans="1:6" ht="15.75" thickBot="1" x14ac:dyDescent="0.3"/>
    <row r="3" spans="1:6" ht="16.5" thickBot="1" x14ac:dyDescent="0.3">
      <c r="A3" s="62"/>
      <c r="B3" s="64" t="s">
        <v>90</v>
      </c>
      <c r="C3" s="65"/>
      <c r="D3" s="66"/>
      <c r="E3" s="67" t="s">
        <v>91</v>
      </c>
      <c r="F3" s="69" t="s">
        <v>92</v>
      </c>
    </row>
    <row r="4" spans="1:6" ht="32.25" thickBot="1" x14ac:dyDescent="0.3">
      <c r="A4" s="63"/>
      <c r="B4" s="4" t="s">
        <v>93</v>
      </c>
      <c r="C4" s="4" t="s">
        <v>94</v>
      </c>
      <c r="D4" s="4" t="s">
        <v>95</v>
      </c>
      <c r="E4" s="68"/>
      <c r="F4" s="70"/>
    </row>
    <row r="5" spans="1:6" ht="16.5" thickBot="1" x14ac:dyDescent="0.3">
      <c r="A5" s="5" t="s">
        <v>96</v>
      </c>
      <c r="B5" s="6">
        <v>0</v>
      </c>
      <c r="C5" s="6">
        <v>396574.51</v>
      </c>
      <c r="D5" s="7">
        <f>+B5+C5</f>
        <v>396574.51</v>
      </c>
      <c r="E5" s="8">
        <v>50652.69</v>
      </c>
      <c r="F5" s="8">
        <v>116744.32000000001</v>
      </c>
    </row>
    <row r="6" spans="1:6" ht="16.5" thickBot="1" x14ac:dyDescent="0.3">
      <c r="A6" s="5" t="s">
        <v>97</v>
      </c>
      <c r="B6" s="9">
        <v>0</v>
      </c>
      <c r="C6" s="50">
        <v>1273</v>
      </c>
      <c r="D6" s="51">
        <f>+B6+C6</f>
        <v>1273</v>
      </c>
      <c r="E6" s="10">
        <v>168</v>
      </c>
      <c r="F6" s="10">
        <v>369</v>
      </c>
    </row>
    <row r="7" spans="1:6" ht="16.5" thickBot="1" x14ac:dyDescent="0.3">
      <c r="A7" s="5" t="s">
        <v>98</v>
      </c>
      <c r="B7" s="6" t="e">
        <f>+B5/B6</f>
        <v>#DIV/0!</v>
      </c>
      <c r="C7" s="6">
        <f>+C5/C6</f>
        <v>311.52750196386489</v>
      </c>
      <c r="D7" s="6">
        <f>+D5/D6</f>
        <v>311.52750196386489</v>
      </c>
      <c r="E7" s="6">
        <f>+E5/E6</f>
        <v>301.50410714285715</v>
      </c>
      <c r="F7" s="6">
        <f>+F5/F6</f>
        <v>316.38027100271006</v>
      </c>
    </row>
    <row r="9" spans="1:6" ht="15.75" x14ac:dyDescent="0.25">
      <c r="A9" s="61" t="s">
        <v>117</v>
      </c>
      <c r="B9" s="61"/>
      <c r="C9" s="61"/>
      <c r="D9" s="61"/>
      <c r="E9" s="61"/>
      <c r="F9" s="61"/>
    </row>
    <row r="10" spans="1:6" ht="15.75" thickBot="1" x14ac:dyDescent="0.3"/>
    <row r="11" spans="1:6" ht="16.5" thickBot="1" x14ac:dyDescent="0.3">
      <c r="A11" s="62"/>
      <c r="B11" s="64" t="s">
        <v>90</v>
      </c>
      <c r="C11" s="65"/>
      <c r="D11" s="66"/>
      <c r="E11" s="67" t="s">
        <v>91</v>
      </c>
      <c r="F11" s="69" t="s">
        <v>92</v>
      </c>
    </row>
    <row r="12" spans="1:6" ht="32.25" thickBot="1" x14ac:dyDescent="0.3">
      <c r="A12" s="63"/>
      <c r="B12" s="4" t="s">
        <v>93</v>
      </c>
      <c r="C12" s="4" t="s">
        <v>94</v>
      </c>
      <c r="D12" s="4" t="s">
        <v>95</v>
      </c>
      <c r="E12" s="68"/>
      <c r="F12" s="70"/>
    </row>
    <row r="13" spans="1:6" ht="16.5" thickBot="1" x14ac:dyDescent="0.3">
      <c r="A13" s="5" t="s">
        <v>96</v>
      </c>
      <c r="B13" s="6">
        <v>0</v>
      </c>
      <c r="C13" s="6">
        <v>280404.15000000002</v>
      </c>
      <c r="D13" s="7">
        <f>+B13+C13</f>
        <v>280404.15000000002</v>
      </c>
      <c r="E13" s="8">
        <v>49779.360000000001</v>
      </c>
      <c r="F13" s="8">
        <v>52181.82</v>
      </c>
    </row>
    <row r="14" spans="1:6" ht="16.5" thickBot="1" x14ac:dyDescent="0.3">
      <c r="A14" s="5" t="s">
        <v>97</v>
      </c>
      <c r="B14" s="9">
        <v>0</v>
      </c>
      <c r="C14" s="9">
        <v>910</v>
      </c>
      <c r="D14" s="9">
        <f>+B14+C14</f>
        <v>910</v>
      </c>
      <c r="E14" s="10">
        <v>159</v>
      </c>
      <c r="F14" s="10">
        <v>156</v>
      </c>
    </row>
    <row r="15" spans="1:6" ht="16.5" thickBot="1" x14ac:dyDescent="0.3">
      <c r="A15" s="5" t="s">
        <v>98</v>
      </c>
      <c r="B15" s="6" t="e">
        <f>+B13/B14</f>
        <v>#DIV/0!</v>
      </c>
      <c r="C15" s="6">
        <f>+C13/C14</f>
        <v>308.13642857142861</v>
      </c>
      <c r="D15" s="6">
        <f>+D13/D14</f>
        <v>308.13642857142861</v>
      </c>
      <c r="E15" s="6">
        <f>+E13/E14</f>
        <v>313.07773584905658</v>
      </c>
      <c r="F15" s="6">
        <f>+F13/F14</f>
        <v>334.49884615384616</v>
      </c>
    </row>
    <row r="17" spans="1:6" ht="15.75" x14ac:dyDescent="0.25">
      <c r="A17" s="61" t="s">
        <v>116</v>
      </c>
      <c r="B17" s="61"/>
      <c r="C17" s="61"/>
      <c r="D17" s="61"/>
      <c r="E17" s="61"/>
      <c r="F17" s="61"/>
    </row>
    <row r="18" spans="1:6" ht="15.75" thickBot="1" x14ac:dyDescent="0.3"/>
    <row r="19" spans="1:6" ht="16.5" thickBot="1" x14ac:dyDescent="0.3">
      <c r="A19" s="62"/>
      <c r="B19" s="64" t="s">
        <v>90</v>
      </c>
      <c r="C19" s="65"/>
      <c r="D19" s="66"/>
      <c r="E19" s="67" t="s">
        <v>91</v>
      </c>
      <c r="F19" s="69" t="s">
        <v>92</v>
      </c>
    </row>
    <row r="20" spans="1:6" ht="32.25" thickBot="1" x14ac:dyDescent="0.3">
      <c r="A20" s="63"/>
      <c r="B20" s="4" t="s">
        <v>93</v>
      </c>
      <c r="C20" s="4" t="s">
        <v>94</v>
      </c>
      <c r="D20" s="4" t="s">
        <v>95</v>
      </c>
      <c r="E20" s="68"/>
      <c r="F20" s="70"/>
    </row>
    <row r="21" spans="1:6" ht="16.5" thickBot="1" x14ac:dyDescent="0.3">
      <c r="A21" s="5" t="s">
        <v>96</v>
      </c>
      <c r="B21" s="6">
        <v>144918.54999999999</v>
      </c>
      <c r="C21" s="6">
        <v>252333.94</v>
      </c>
      <c r="D21" s="7">
        <f>+B21+C21</f>
        <v>397252.49</v>
      </c>
      <c r="E21" s="8">
        <v>34957.67</v>
      </c>
      <c r="F21" s="8">
        <v>96657.33</v>
      </c>
    </row>
    <row r="22" spans="1:6" ht="16.5" thickBot="1" x14ac:dyDescent="0.3">
      <c r="A22" s="5" t="s">
        <v>97</v>
      </c>
      <c r="B22" s="9">
        <v>803</v>
      </c>
      <c r="C22" s="9">
        <v>956</v>
      </c>
      <c r="D22" s="9">
        <f>+B22+C22</f>
        <v>1759</v>
      </c>
      <c r="E22" s="10">
        <v>126</v>
      </c>
      <c r="F22" s="10">
        <v>296</v>
      </c>
    </row>
    <row r="23" spans="1:6" ht="16.5" thickBot="1" x14ac:dyDescent="0.3">
      <c r="A23" s="5" t="s">
        <v>98</v>
      </c>
      <c r="B23" s="6">
        <f>+B21/B22</f>
        <v>180.47141967621417</v>
      </c>
      <c r="C23" s="6">
        <f>+C21/C22</f>
        <v>263.94763598326358</v>
      </c>
      <c r="D23" s="6">
        <f>+D21/D22</f>
        <v>225.83996020466174</v>
      </c>
      <c r="E23" s="6">
        <f>+E21/E22</f>
        <v>277.44182539682538</v>
      </c>
      <c r="F23" s="6">
        <f>+F21/F22</f>
        <v>326.54503378378377</v>
      </c>
    </row>
    <row r="24" spans="1:6" ht="15.75" x14ac:dyDescent="0.25">
      <c r="A24" s="61" t="s">
        <v>115</v>
      </c>
      <c r="B24" s="61"/>
      <c r="C24" s="61"/>
      <c r="D24" s="61"/>
      <c r="E24" s="61"/>
      <c r="F24" s="61"/>
    </row>
    <row r="25" spans="1:6" ht="15.75" thickBot="1" x14ac:dyDescent="0.3"/>
    <row r="26" spans="1:6" ht="16.5" thickBot="1" x14ac:dyDescent="0.3">
      <c r="A26" s="62"/>
      <c r="B26" s="64" t="s">
        <v>90</v>
      </c>
      <c r="C26" s="65"/>
      <c r="D26" s="66"/>
      <c r="E26" s="67" t="s">
        <v>91</v>
      </c>
      <c r="F26" s="69" t="s">
        <v>92</v>
      </c>
    </row>
    <row r="27" spans="1:6" ht="32.25" thickBot="1" x14ac:dyDescent="0.3">
      <c r="A27" s="63"/>
      <c r="B27" s="4" t="s">
        <v>93</v>
      </c>
      <c r="C27" s="4" t="s">
        <v>94</v>
      </c>
      <c r="D27" s="4" t="s">
        <v>95</v>
      </c>
      <c r="E27" s="68"/>
      <c r="F27" s="70"/>
    </row>
    <row r="28" spans="1:6" ht="16.5" thickBot="1" x14ac:dyDescent="0.3">
      <c r="A28" s="5" t="s">
        <v>96</v>
      </c>
      <c r="B28" s="6"/>
      <c r="C28" s="6">
        <v>131043.17</v>
      </c>
      <c r="D28" s="7">
        <f>+B28+C28</f>
        <v>131043.17</v>
      </c>
      <c r="E28" s="8">
        <v>50818.54</v>
      </c>
      <c r="F28" s="8">
        <v>54450</v>
      </c>
    </row>
    <row r="29" spans="1:6" ht="16.5" thickBot="1" x14ac:dyDescent="0.3">
      <c r="A29" s="5" t="s">
        <v>97</v>
      </c>
      <c r="B29" s="9"/>
      <c r="C29" s="9">
        <v>582</v>
      </c>
      <c r="D29" s="9">
        <f>+B29+C29</f>
        <v>582</v>
      </c>
      <c r="E29" s="10">
        <v>155</v>
      </c>
      <c r="F29" s="10">
        <v>184</v>
      </c>
    </row>
    <row r="30" spans="1:6" ht="16.5" thickBot="1" x14ac:dyDescent="0.3">
      <c r="A30" s="5" t="s">
        <v>98</v>
      </c>
      <c r="B30" s="6" t="e">
        <f>+B28/B29</f>
        <v>#DIV/0!</v>
      </c>
      <c r="C30" s="6">
        <f>+C28/C29</f>
        <v>225.16008591065292</v>
      </c>
      <c r="D30" s="6">
        <f>+D28/D29</f>
        <v>225.16008591065292</v>
      </c>
      <c r="E30" s="6">
        <f>+E28/E29</f>
        <v>327.86154838709678</v>
      </c>
      <c r="F30" s="6">
        <f>+F28/F29</f>
        <v>295.92391304347825</v>
      </c>
    </row>
    <row r="33" spans="1:6" ht="15.75" x14ac:dyDescent="0.25">
      <c r="A33" s="61" t="s">
        <v>113</v>
      </c>
      <c r="B33" s="61"/>
      <c r="C33" s="61"/>
      <c r="D33" s="61"/>
      <c r="E33" s="61"/>
      <c r="F33" s="61"/>
    </row>
    <row r="34" spans="1:6" ht="15.75" thickBot="1" x14ac:dyDescent="0.3"/>
    <row r="35" spans="1:6" ht="16.5" thickBot="1" x14ac:dyDescent="0.3">
      <c r="A35" s="62"/>
      <c r="B35" s="64" t="s">
        <v>90</v>
      </c>
      <c r="C35" s="65"/>
      <c r="D35" s="66"/>
      <c r="E35" s="67" t="s">
        <v>91</v>
      </c>
      <c r="F35" s="69" t="s">
        <v>92</v>
      </c>
    </row>
    <row r="36" spans="1:6" ht="32.25" thickBot="1" x14ac:dyDescent="0.3">
      <c r="A36" s="63"/>
      <c r="B36" s="4" t="s">
        <v>93</v>
      </c>
      <c r="C36" s="4" t="s">
        <v>94</v>
      </c>
      <c r="D36" s="4" t="s">
        <v>95</v>
      </c>
      <c r="E36" s="68"/>
      <c r="F36" s="70"/>
    </row>
    <row r="37" spans="1:6" ht="16.5" thickBot="1" x14ac:dyDescent="0.3">
      <c r="A37" s="5" t="s">
        <v>96</v>
      </c>
      <c r="B37" s="6"/>
      <c r="C37" s="6">
        <v>96197.92</v>
      </c>
      <c r="D37" s="7">
        <f>+B37+C37</f>
        <v>96197.92</v>
      </c>
      <c r="E37" s="8">
        <v>19558.62</v>
      </c>
      <c r="F37" s="8">
        <v>62163.29</v>
      </c>
    </row>
    <row r="38" spans="1:6" ht="16.5" thickBot="1" x14ac:dyDescent="0.3">
      <c r="A38" s="5" t="s">
        <v>97</v>
      </c>
      <c r="B38" s="9"/>
      <c r="C38" s="9">
        <v>401</v>
      </c>
      <c r="D38" s="9">
        <f>+B38+C38</f>
        <v>401</v>
      </c>
      <c r="E38" s="10">
        <v>69</v>
      </c>
      <c r="F38" s="10">
        <v>182</v>
      </c>
    </row>
    <row r="39" spans="1:6" ht="16.5" thickBot="1" x14ac:dyDescent="0.3">
      <c r="A39" s="5" t="s">
        <v>98</v>
      </c>
      <c r="B39" s="6" t="e">
        <f>+B37/B38</f>
        <v>#DIV/0!</v>
      </c>
      <c r="C39" s="6">
        <f>+C37/C38</f>
        <v>239.89506234413966</v>
      </c>
      <c r="D39" s="6">
        <f>+D37/D38</f>
        <v>239.89506234413966</v>
      </c>
      <c r="E39" s="6">
        <f>+E37/E38</f>
        <v>283.45826086956521</v>
      </c>
      <c r="F39" s="6">
        <f>+F37/F38</f>
        <v>341.55653846153848</v>
      </c>
    </row>
    <row r="42" spans="1:6" ht="15.75" x14ac:dyDescent="0.25">
      <c r="A42" s="61" t="s">
        <v>112</v>
      </c>
      <c r="B42" s="61"/>
      <c r="C42" s="61"/>
      <c r="D42" s="61"/>
      <c r="E42" s="61"/>
      <c r="F42" s="61"/>
    </row>
    <row r="43" spans="1:6" ht="15.75" thickBot="1" x14ac:dyDescent="0.3"/>
    <row r="44" spans="1:6" ht="16.5" thickBot="1" x14ac:dyDescent="0.3">
      <c r="A44" s="62"/>
      <c r="B44" s="64" t="s">
        <v>90</v>
      </c>
      <c r="C44" s="65"/>
      <c r="D44" s="66"/>
      <c r="E44" s="67" t="s">
        <v>91</v>
      </c>
      <c r="F44" s="69" t="s">
        <v>92</v>
      </c>
    </row>
    <row r="45" spans="1:6" ht="32.25" thickBot="1" x14ac:dyDescent="0.3">
      <c r="A45" s="63"/>
      <c r="B45" s="4" t="s">
        <v>93</v>
      </c>
      <c r="C45" s="4" t="s">
        <v>94</v>
      </c>
      <c r="D45" s="4" t="s">
        <v>95</v>
      </c>
      <c r="E45" s="68"/>
      <c r="F45" s="70"/>
    </row>
    <row r="46" spans="1:6" ht="16.5" thickBot="1" x14ac:dyDescent="0.3">
      <c r="A46" s="5" t="s">
        <v>96</v>
      </c>
      <c r="B46" s="6">
        <v>54054.12</v>
      </c>
      <c r="C46" s="6">
        <v>130891.25</v>
      </c>
      <c r="D46" s="7">
        <f>+B46+C46</f>
        <v>184945.37</v>
      </c>
      <c r="E46" s="8">
        <v>50271.48</v>
      </c>
      <c r="F46" s="8">
        <v>98360.45</v>
      </c>
    </row>
    <row r="47" spans="1:6" ht="16.5" thickBot="1" x14ac:dyDescent="0.3">
      <c r="A47" s="5" t="s">
        <v>97</v>
      </c>
      <c r="B47" s="9">
        <v>896</v>
      </c>
      <c r="C47" s="9">
        <v>460</v>
      </c>
      <c r="D47" s="9">
        <f>+B47+C47</f>
        <v>1356</v>
      </c>
      <c r="E47" s="10">
        <v>147</v>
      </c>
      <c r="F47" s="10">
        <v>327</v>
      </c>
    </row>
    <row r="48" spans="1:6" ht="16.5" thickBot="1" x14ac:dyDescent="0.3">
      <c r="A48" s="5" t="s">
        <v>98</v>
      </c>
      <c r="B48" s="6">
        <f>+B46/B47</f>
        <v>60.328258928571429</v>
      </c>
      <c r="C48" s="6">
        <f>+C46/C47</f>
        <v>284.54619565217394</v>
      </c>
      <c r="D48" s="6">
        <f>+D46/D47</f>
        <v>136.39039085545721</v>
      </c>
      <c r="E48" s="6">
        <f>+E46/E47</f>
        <v>341.98285714285714</v>
      </c>
      <c r="F48" s="6">
        <f>+F46/F47</f>
        <v>300.79648318042814</v>
      </c>
    </row>
    <row r="51" spans="1:6" ht="15.75" x14ac:dyDescent="0.25">
      <c r="A51" s="61" t="s">
        <v>109</v>
      </c>
      <c r="B51" s="61"/>
      <c r="C51" s="61"/>
      <c r="D51" s="61"/>
      <c r="E51" s="61"/>
      <c r="F51" s="61"/>
    </row>
    <row r="52" spans="1:6" ht="15.75" thickBot="1" x14ac:dyDescent="0.3"/>
    <row r="53" spans="1:6" ht="16.5" thickBot="1" x14ac:dyDescent="0.3">
      <c r="A53" s="62"/>
      <c r="B53" s="64" t="s">
        <v>90</v>
      </c>
      <c r="C53" s="65"/>
      <c r="D53" s="66"/>
      <c r="E53" s="67" t="s">
        <v>91</v>
      </c>
      <c r="F53" s="69" t="s">
        <v>92</v>
      </c>
    </row>
    <row r="54" spans="1:6" ht="32.25" thickBot="1" x14ac:dyDescent="0.3">
      <c r="A54" s="63"/>
      <c r="B54" s="4" t="s">
        <v>93</v>
      </c>
      <c r="C54" s="4" t="s">
        <v>94</v>
      </c>
      <c r="D54" s="4" t="s">
        <v>95</v>
      </c>
      <c r="E54" s="68"/>
      <c r="F54" s="70"/>
    </row>
    <row r="55" spans="1:6" ht="16.5" thickBot="1" x14ac:dyDescent="0.3">
      <c r="A55" s="5" t="s">
        <v>96</v>
      </c>
      <c r="B55" s="6"/>
      <c r="C55" s="6">
        <v>142386.32</v>
      </c>
      <c r="D55" s="7">
        <f>+B55+C55</f>
        <v>142386.32</v>
      </c>
      <c r="E55" s="8">
        <v>20068.669999999998</v>
      </c>
      <c r="F55" s="8">
        <v>33189.269999999997</v>
      </c>
    </row>
    <row r="56" spans="1:6" ht="16.5" thickBot="1" x14ac:dyDescent="0.3">
      <c r="A56" s="5" t="s">
        <v>97</v>
      </c>
      <c r="B56" s="9"/>
      <c r="C56" s="9">
        <v>510</v>
      </c>
      <c r="D56" s="9">
        <f>+B56+C56</f>
        <v>510</v>
      </c>
      <c r="E56" s="10">
        <v>51</v>
      </c>
      <c r="F56" s="10">
        <v>91</v>
      </c>
    </row>
    <row r="57" spans="1:6" ht="16.5" thickBot="1" x14ac:dyDescent="0.3">
      <c r="A57" s="5" t="s">
        <v>98</v>
      </c>
      <c r="B57" s="6"/>
      <c r="C57" s="6">
        <f>+C55/C56</f>
        <v>279.18886274509805</v>
      </c>
      <c r="D57" s="6">
        <f>+D55/D56</f>
        <v>279.18886274509805</v>
      </c>
      <c r="E57" s="6">
        <f>+E55/E56</f>
        <v>393.50333333333327</v>
      </c>
      <c r="F57" s="6">
        <f>+F55/F56</f>
        <v>364.7172527472527</v>
      </c>
    </row>
    <row r="60" spans="1:6" ht="15.75" x14ac:dyDescent="0.25">
      <c r="A60" s="61" t="s">
        <v>106</v>
      </c>
      <c r="B60" s="61"/>
      <c r="C60" s="61"/>
      <c r="D60" s="61"/>
      <c r="E60" s="61"/>
      <c r="F60" s="61"/>
    </row>
    <row r="61" spans="1:6" ht="15.75" thickBot="1" x14ac:dyDescent="0.3"/>
    <row r="62" spans="1:6" ht="16.5" thickBot="1" x14ac:dyDescent="0.3">
      <c r="A62" s="62"/>
      <c r="B62" s="64" t="s">
        <v>90</v>
      </c>
      <c r="C62" s="65"/>
      <c r="D62" s="66"/>
      <c r="E62" s="67" t="s">
        <v>91</v>
      </c>
      <c r="F62" s="69" t="s">
        <v>92</v>
      </c>
    </row>
    <row r="63" spans="1:6" ht="32.25" thickBot="1" x14ac:dyDescent="0.3">
      <c r="A63" s="63"/>
      <c r="B63" s="4" t="s">
        <v>93</v>
      </c>
      <c r="C63" s="4" t="s">
        <v>94</v>
      </c>
      <c r="D63" s="4" t="s">
        <v>95</v>
      </c>
      <c r="E63" s="68"/>
      <c r="F63" s="70"/>
    </row>
    <row r="64" spans="1:6" ht="16.5" thickBot="1" x14ac:dyDescent="0.3">
      <c r="A64" s="5" t="s">
        <v>96</v>
      </c>
      <c r="B64" s="6"/>
      <c r="C64" s="6">
        <v>181457.69</v>
      </c>
      <c r="D64" s="7">
        <f>+B64+C64</f>
        <v>181457.69</v>
      </c>
      <c r="E64" s="8">
        <v>77436.14</v>
      </c>
      <c r="F64" s="8">
        <v>28405</v>
      </c>
    </row>
    <row r="65" spans="1:6" ht="16.5" thickBot="1" x14ac:dyDescent="0.3">
      <c r="A65" s="5" t="s">
        <v>97</v>
      </c>
      <c r="B65" s="9"/>
      <c r="C65" s="9">
        <v>550</v>
      </c>
      <c r="D65" s="9">
        <f>+B65+C65</f>
        <v>550</v>
      </c>
      <c r="E65" s="10">
        <v>200</v>
      </c>
      <c r="F65" s="10">
        <v>98</v>
      </c>
    </row>
    <row r="66" spans="1:6" ht="16.5" thickBot="1" x14ac:dyDescent="0.3">
      <c r="A66" s="5" t="s">
        <v>98</v>
      </c>
      <c r="B66" s="6"/>
      <c r="C66" s="6">
        <f>+C64/C65</f>
        <v>329.92307272727271</v>
      </c>
      <c r="D66" s="6">
        <f>+D64/D65</f>
        <v>329.92307272727271</v>
      </c>
      <c r="E66" s="6">
        <f>+E64/E65</f>
        <v>387.1807</v>
      </c>
      <c r="F66" s="6">
        <f>+F64/F65</f>
        <v>289.84693877551018</v>
      </c>
    </row>
    <row r="69" spans="1:6" ht="15.75" x14ac:dyDescent="0.25">
      <c r="A69" s="61" t="s">
        <v>105</v>
      </c>
      <c r="B69" s="61"/>
      <c r="C69" s="61"/>
      <c r="D69" s="61"/>
      <c r="E69" s="61"/>
      <c r="F69" s="61"/>
    </row>
    <row r="70" spans="1:6" ht="15.75" thickBot="1" x14ac:dyDescent="0.3"/>
    <row r="71" spans="1:6" ht="16.5" thickBot="1" x14ac:dyDescent="0.3">
      <c r="A71" s="62"/>
      <c r="B71" s="64" t="s">
        <v>90</v>
      </c>
      <c r="C71" s="65"/>
      <c r="D71" s="66"/>
      <c r="E71" s="67" t="s">
        <v>91</v>
      </c>
      <c r="F71" s="69" t="s">
        <v>92</v>
      </c>
    </row>
    <row r="72" spans="1:6" ht="32.25" thickBot="1" x14ac:dyDescent="0.3">
      <c r="A72" s="63"/>
      <c r="B72" s="4" t="s">
        <v>93</v>
      </c>
      <c r="C72" s="4" t="s">
        <v>94</v>
      </c>
      <c r="D72" s="4" t="s">
        <v>95</v>
      </c>
      <c r="E72" s="68"/>
      <c r="F72" s="70"/>
    </row>
    <row r="73" spans="1:6" ht="16.5" thickBot="1" x14ac:dyDescent="0.3">
      <c r="A73" s="5" t="s">
        <v>96</v>
      </c>
      <c r="B73" s="6">
        <v>117994.05</v>
      </c>
      <c r="C73" s="6">
        <v>188869</v>
      </c>
      <c r="D73" s="7">
        <f>+B73+C73</f>
        <v>306863.05</v>
      </c>
      <c r="E73" s="8">
        <v>56762.83</v>
      </c>
      <c r="F73" s="8">
        <v>33589</v>
      </c>
    </row>
    <row r="74" spans="1:6" ht="16.5" thickBot="1" x14ac:dyDescent="0.3">
      <c r="A74" s="5" t="s">
        <v>97</v>
      </c>
      <c r="B74" s="9">
        <v>1003</v>
      </c>
      <c r="C74" s="9">
        <v>535</v>
      </c>
      <c r="D74" s="9">
        <f>+B74+C74</f>
        <v>1538</v>
      </c>
      <c r="E74" s="10">
        <v>157</v>
      </c>
      <c r="F74" s="10">
        <v>105</v>
      </c>
    </row>
    <row r="75" spans="1:6" ht="16.5" thickBot="1" x14ac:dyDescent="0.3">
      <c r="A75" s="5" t="s">
        <v>98</v>
      </c>
      <c r="B75" s="6">
        <f>+B73/B74</f>
        <v>117.64112662013959</v>
      </c>
      <c r="C75" s="6">
        <f>+C73/C74</f>
        <v>353.02616822429906</v>
      </c>
      <c r="D75" s="6">
        <f>+D73/D74</f>
        <v>199.52083875162549</v>
      </c>
      <c r="E75" s="6">
        <f>+E73/E74</f>
        <v>361.5466878980892</v>
      </c>
      <c r="F75" s="6">
        <f>+F73/F74</f>
        <v>319.89523809523808</v>
      </c>
    </row>
    <row r="78" spans="1:6" ht="15.75" x14ac:dyDescent="0.25">
      <c r="A78" s="61" t="s">
        <v>101</v>
      </c>
      <c r="B78" s="61"/>
      <c r="C78" s="61"/>
      <c r="D78" s="61"/>
      <c r="E78" s="61"/>
      <c r="F78" s="61"/>
    </row>
    <row r="79" spans="1:6" ht="15.75" thickBot="1" x14ac:dyDescent="0.3"/>
    <row r="80" spans="1:6" ht="16.5" thickBot="1" x14ac:dyDescent="0.3">
      <c r="A80" s="62"/>
      <c r="B80" s="64" t="s">
        <v>90</v>
      </c>
      <c r="C80" s="65"/>
      <c r="D80" s="66"/>
      <c r="E80" s="67" t="s">
        <v>91</v>
      </c>
      <c r="F80" s="69" t="s">
        <v>92</v>
      </c>
    </row>
    <row r="81" spans="1:6" ht="32.25" thickBot="1" x14ac:dyDescent="0.3">
      <c r="A81" s="63"/>
      <c r="B81" s="4" t="s">
        <v>93</v>
      </c>
      <c r="C81" s="4" t="s">
        <v>94</v>
      </c>
      <c r="D81" s="4" t="s">
        <v>95</v>
      </c>
      <c r="E81" s="68"/>
      <c r="F81" s="70"/>
    </row>
    <row r="82" spans="1:6" ht="16.5" thickBot="1" x14ac:dyDescent="0.3">
      <c r="A82" s="5" t="s">
        <v>96</v>
      </c>
      <c r="B82" s="6"/>
      <c r="C82" s="6">
        <v>262067</v>
      </c>
      <c r="D82" s="7">
        <f>+B82+C82</f>
        <v>262067</v>
      </c>
      <c r="E82" s="8">
        <v>26428.68</v>
      </c>
      <c r="F82" s="8">
        <v>22490.7</v>
      </c>
    </row>
    <row r="83" spans="1:6" ht="16.5" thickBot="1" x14ac:dyDescent="0.3">
      <c r="A83" s="5" t="s">
        <v>97</v>
      </c>
      <c r="B83" s="9"/>
      <c r="C83" s="9">
        <v>709</v>
      </c>
      <c r="D83" s="9">
        <f>+B83+C83</f>
        <v>709</v>
      </c>
      <c r="E83" s="10">
        <v>65</v>
      </c>
      <c r="F83" s="10">
        <v>62</v>
      </c>
    </row>
    <row r="84" spans="1:6" ht="16.5" thickBot="1" x14ac:dyDescent="0.3">
      <c r="A84" s="5" t="s">
        <v>98</v>
      </c>
      <c r="B84" s="6"/>
      <c r="C84" s="6">
        <f>+C82/C83</f>
        <v>369.62905500705216</v>
      </c>
      <c r="D84" s="6">
        <f>+D82/D83</f>
        <v>369.62905500705216</v>
      </c>
      <c r="E84" s="8">
        <f>+E82/E83</f>
        <v>406.59507692307693</v>
      </c>
      <c r="F84" s="8">
        <f>+F82/F83</f>
        <v>362.75322580645161</v>
      </c>
    </row>
    <row r="87" spans="1:6" ht="15.75" x14ac:dyDescent="0.25">
      <c r="A87" s="61" t="s">
        <v>100</v>
      </c>
      <c r="B87" s="61"/>
      <c r="C87" s="61"/>
      <c r="D87" s="61"/>
      <c r="E87" s="61"/>
      <c r="F87" s="61"/>
    </row>
    <row r="88" spans="1:6" ht="15.75" thickBot="1" x14ac:dyDescent="0.3"/>
    <row r="89" spans="1:6" ht="62.25" customHeight="1" thickBot="1" x14ac:dyDescent="0.3">
      <c r="A89" s="62"/>
      <c r="B89" s="64" t="s">
        <v>90</v>
      </c>
      <c r="C89" s="65"/>
      <c r="D89" s="66"/>
      <c r="E89" s="67" t="s">
        <v>91</v>
      </c>
      <c r="F89" s="69" t="s">
        <v>92</v>
      </c>
    </row>
    <row r="90" spans="1:6" ht="32.25" thickBot="1" x14ac:dyDescent="0.3">
      <c r="A90" s="63"/>
      <c r="B90" s="4" t="s">
        <v>93</v>
      </c>
      <c r="C90" s="4" t="s">
        <v>94</v>
      </c>
      <c r="D90" s="4" t="s">
        <v>95</v>
      </c>
      <c r="E90" s="68"/>
      <c r="F90" s="70"/>
    </row>
    <row r="91" spans="1:6" ht="16.5" thickBot="1" x14ac:dyDescent="0.3">
      <c r="A91" s="5" t="s">
        <v>96</v>
      </c>
      <c r="B91" s="6"/>
      <c r="C91" s="6">
        <v>317816</v>
      </c>
      <c r="D91" s="7">
        <f>+B91+C91</f>
        <v>317816</v>
      </c>
      <c r="E91" s="8">
        <v>41998.9</v>
      </c>
      <c r="F91" s="8">
        <v>21304</v>
      </c>
    </row>
    <row r="92" spans="1:6" ht="16.5" thickBot="1" x14ac:dyDescent="0.3">
      <c r="A92" s="5" t="s">
        <v>97</v>
      </c>
      <c r="B92" s="9"/>
      <c r="C92" s="9">
        <v>1033</v>
      </c>
      <c r="D92" s="9">
        <f>+B92+C92</f>
        <v>1033</v>
      </c>
      <c r="E92" s="10">
        <v>110</v>
      </c>
      <c r="F92" s="10">
        <v>64</v>
      </c>
    </row>
    <row r="93" spans="1:6" ht="16.5" thickBot="1" x14ac:dyDescent="0.3">
      <c r="A93" s="5" t="s">
        <v>98</v>
      </c>
      <c r="B93" s="6"/>
      <c r="C93" s="6">
        <f>+C91/C92</f>
        <v>307.66311713455951</v>
      </c>
      <c r="D93" s="6">
        <f>+D91/D92</f>
        <v>307.66311713455951</v>
      </c>
      <c r="E93" s="8">
        <f>+E91/E92</f>
        <v>381.80818181818182</v>
      </c>
      <c r="F93" s="8">
        <f>+F91/F92</f>
        <v>332.875</v>
      </c>
    </row>
    <row r="95" spans="1:6" ht="15.75" x14ac:dyDescent="0.25">
      <c r="A95" s="11"/>
      <c r="B95" s="12"/>
      <c r="C95" s="12"/>
      <c r="D95" s="12"/>
      <c r="E95" s="13"/>
      <c r="F95" s="13"/>
    </row>
    <row r="96" spans="1:6" ht="15.75" thickBot="1" x14ac:dyDescent="0.3">
      <c r="B96" s="71" t="s">
        <v>119</v>
      </c>
      <c r="C96" s="71"/>
      <c r="D96" s="71"/>
      <c r="E96" s="71"/>
      <c r="F96" s="71"/>
    </row>
    <row r="97" spans="1:6" ht="16.5" thickBot="1" x14ac:dyDescent="0.3">
      <c r="B97" s="64" t="s">
        <v>90</v>
      </c>
      <c r="C97" s="65"/>
      <c r="D97" s="66"/>
      <c r="E97" s="67" t="s">
        <v>91</v>
      </c>
      <c r="F97" s="69" t="s">
        <v>92</v>
      </c>
    </row>
    <row r="98" spans="1:6" ht="32.25" thickBot="1" x14ac:dyDescent="0.3">
      <c r="B98" s="15" t="s">
        <v>93</v>
      </c>
      <c r="C98" s="4" t="s">
        <v>94</v>
      </c>
      <c r="D98" s="4" t="s">
        <v>95</v>
      </c>
      <c r="E98" s="68"/>
      <c r="F98" s="70"/>
    </row>
    <row r="99" spans="1:6" s="56" customFormat="1" ht="16.5" thickBot="1" x14ac:dyDescent="0.3">
      <c r="A99" s="52" t="s">
        <v>102</v>
      </c>
      <c r="B99" s="53">
        <f>+B91+B82+B73+480111.76+B64+B55+B46+B37+B28+B21+B13+B5</f>
        <v>797078.48</v>
      </c>
      <c r="C99" s="53">
        <f>+C91+C82+C73+488052.75+C64+C55+C46+C37+C28+C21+C13+C5</f>
        <v>2868093.7</v>
      </c>
      <c r="D99" s="54">
        <f>+B99+C99</f>
        <v>3665172.18</v>
      </c>
      <c r="E99" s="55">
        <f>41998.9+26428.68+65098.85+E73+E64+E55+E46+E37+E28+E21+E13+E5</f>
        <v>543832.42999999993</v>
      </c>
      <c r="F99" s="55">
        <f>21304+22490.7+4135.71+F73+F64+F55+F46+F37+F28+F21+F13+F5</f>
        <v>623670.89</v>
      </c>
    </row>
    <row r="100" spans="1:6" s="56" customFormat="1" ht="16.5" thickBot="1" x14ac:dyDescent="0.3">
      <c r="A100" s="52" t="s">
        <v>103</v>
      </c>
      <c r="B100" s="57">
        <f>1129+B74+B65+B56+B47+B38+B29+B22+B14+B6</f>
        <v>3831</v>
      </c>
      <c r="C100" s="58">
        <f>1215+C92+C83+C74+C65+C56+C47+C38+C29+C22+C14+C6</f>
        <v>9134</v>
      </c>
      <c r="D100" s="59">
        <f>+B100+C100</f>
        <v>12965</v>
      </c>
      <c r="E100" s="60">
        <f>110+65+223+E74+E65+E55+E47+E38+E29+E22+E14+E6</f>
        <v>21647.67</v>
      </c>
      <c r="F100" s="57">
        <f>64+62+19+F74+F65+F56+F47+F38+F29+F22+F14+F6</f>
        <v>1953</v>
      </c>
    </row>
    <row r="101" spans="1:6" s="56" customFormat="1" ht="16.5" thickBot="1" x14ac:dyDescent="0.3">
      <c r="A101" s="52" t="s">
        <v>104</v>
      </c>
      <c r="B101" s="53">
        <f>+B99/B100</f>
        <v>208.06016183764029</v>
      </c>
      <c r="C101" s="53">
        <f>+C99/C100</f>
        <v>314.00193781475809</v>
      </c>
      <c r="D101" s="53">
        <f>+D99/D100</f>
        <v>282.69743000385654</v>
      </c>
      <c r="E101" s="55">
        <f>+E99/E100</f>
        <v>25.121984490709622</v>
      </c>
      <c r="F101" s="55">
        <f>+F99/F100</f>
        <v>319.33993343573991</v>
      </c>
    </row>
  </sheetData>
  <mergeCells count="59">
    <mergeCell ref="A9:F9"/>
    <mergeCell ref="A11:A12"/>
    <mergeCell ref="B11:D11"/>
    <mergeCell ref="E11:E12"/>
    <mergeCell ref="F11:F12"/>
    <mergeCell ref="A33:F33"/>
    <mergeCell ref="A35:A36"/>
    <mergeCell ref="B35:D35"/>
    <mergeCell ref="E35:E36"/>
    <mergeCell ref="F35:F36"/>
    <mergeCell ref="A42:F42"/>
    <mergeCell ref="A44:A45"/>
    <mergeCell ref="B44:D44"/>
    <mergeCell ref="E44:E45"/>
    <mergeCell ref="F44:F45"/>
    <mergeCell ref="A51:F51"/>
    <mergeCell ref="A53:A54"/>
    <mergeCell ref="B53:D53"/>
    <mergeCell ref="E53:E54"/>
    <mergeCell ref="F53:F54"/>
    <mergeCell ref="A60:F60"/>
    <mergeCell ref="A62:A63"/>
    <mergeCell ref="B62:D62"/>
    <mergeCell ref="E62:E63"/>
    <mergeCell ref="F62:F63"/>
    <mergeCell ref="A69:F69"/>
    <mergeCell ref="A71:A72"/>
    <mergeCell ref="B71:D71"/>
    <mergeCell ref="E71:E72"/>
    <mergeCell ref="F71:F72"/>
    <mergeCell ref="A87:F87"/>
    <mergeCell ref="A78:F78"/>
    <mergeCell ref="A80:A81"/>
    <mergeCell ref="B80:D80"/>
    <mergeCell ref="E80:E81"/>
    <mergeCell ref="F80:F81"/>
    <mergeCell ref="B97:D97"/>
    <mergeCell ref="E97:E98"/>
    <mergeCell ref="F97:F98"/>
    <mergeCell ref="B96:F96"/>
    <mergeCell ref="A89:A90"/>
    <mergeCell ref="B89:D89"/>
    <mergeCell ref="E89:E90"/>
    <mergeCell ref="F89:F90"/>
    <mergeCell ref="A24:F24"/>
    <mergeCell ref="A26:A27"/>
    <mergeCell ref="B26:D26"/>
    <mergeCell ref="E26:E27"/>
    <mergeCell ref="F26:F27"/>
    <mergeCell ref="A17:F17"/>
    <mergeCell ref="A19:A20"/>
    <mergeCell ref="B19:D19"/>
    <mergeCell ref="E19:E20"/>
    <mergeCell ref="F19:F20"/>
    <mergeCell ref="A1:F1"/>
    <mergeCell ref="A3:A4"/>
    <mergeCell ref="B3:D3"/>
    <mergeCell ref="E3:E4"/>
    <mergeCell ref="F3:F4"/>
  </mergeCells>
  <pageMargins left="0.7" right="0.7" top="0.75" bottom="0.75" header="0.3" footer="0.3"/>
  <pageSetup orientation="portrait" r:id="rId1"/>
  <ignoredErrors>
    <ignoredError sqref="E9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CE274"/>
  <sheetViews>
    <sheetView workbookViewId="0">
      <selection activeCell="X4" sqref="X4:AK58"/>
    </sheetView>
  </sheetViews>
  <sheetFormatPr defaultColWidth="8.85546875" defaultRowHeight="15" x14ac:dyDescent="0.25"/>
  <cols>
    <col min="1" max="1" width="8" style="1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12.5703125" style="48" bestFit="1" customWidth="1"/>
    <col min="8" max="8" width="12.5703125" style="1" bestFit="1" customWidth="1"/>
    <col min="9" max="9" width="12.7109375" style="1" bestFit="1" customWidth="1"/>
    <col min="10" max="10" width="14.7109375" style="1" bestFit="1" customWidth="1"/>
    <col min="11" max="11" width="12.5703125" style="1" bestFit="1" customWidth="1"/>
    <col min="12" max="12" width="12.7109375" style="1" bestFit="1" customWidth="1"/>
    <col min="13" max="13" width="12.5703125" style="1" bestFit="1" customWidth="1"/>
    <col min="14" max="14" width="14.85546875" style="1" bestFit="1" customWidth="1"/>
    <col min="15" max="15" width="11.85546875" style="1" bestFit="1" customWidth="1"/>
    <col min="16" max="17" width="12.7109375" style="1" bestFit="1" customWidth="1"/>
    <col min="18" max="18" width="14.85546875" style="1" bestFit="1" customWidth="1"/>
    <col min="19" max="22" width="14.7109375" style="1" customWidth="1"/>
    <col min="23" max="23" width="2.85546875" style="1" customWidth="1"/>
    <col min="24" max="24" width="8" style="1" bestFit="1" customWidth="1"/>
    <col min="25" max="25" width="13.5703125" style="1" bestFit="1" customWidth="1"/>
    <col min="26" max="26" width="11.140625" style="1" bestFit="1" customWidth="1"/>
    <col min="27" max="28" width="10.140625" style="1" bestFit="1" customWidth="1"/>
    <col min="29" max="29" width="14.5703125" style="1" bestFit="1" customWidth="1"/>
    <col min="30" max="30" width="11.140625" style="1" bestFit="1" customWidth="1"/>
    <col min="31" max="32" width="10.140625" style="1" bestFit="1" customWidth="1"/>
    <col min="33" max="33" width="14.5703125" style="1" bestFit="1" customWidth="1"/>
    <col min="34" max="36" width="11.140625" style="1" bestFit="1" customWidth="1"/>
    <col min="37" max="37" width="14.5703125" style="1" bestFit="1" customWidth="1"/>
    <col min="38" max="83" width="14.5703125" style="1" customWidth="1"/>
    <col min="84" max="84" width="2.85546875" style="1" customWidth="1"/>
    <col min="85" max="16384" width="8.85546875" style="1"/>
  </cols>
  <sheetData>
    <row r="1" spans="1:83" ht="29.25" customHeight="1" x14ac:dyDescent="0.25">
      <c r="A1" s="75" t="s">
        <v>6</v>
      </c>
      <c r="B1" s="76"/>
      <c r="C1" s="76"/>
      <c r="D1" s="76"/>
      <c r="E1" s="76"/>
      <c r="F1" s="76"/>
      <c r="G1" s="79" t="s">
        <v>114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X1" s="80" t="s">
        <v>89</v>
      </c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</row>
    <row r="2" spans="1:83" x14ac:dyDescent="0.25">
      <c r="A2" s="77"/>
      <c r="B2" s="78"/>
      <c r="C2" s="78"/>
      <c r="D2" s="78"/>
      <c r="E2" s="78"/>
      <c r="F2" s="78"/>
      <c r="G2" s="82">
        <v>44562</v>
      </c>
      <c r="H2" s="83"/>
      <c r="I2" s="83"/>
      <c r="J2" s="83"/>
      <c r="K2" s="82">
        <v>44593</v>
      </c>
      <c r="L2" s="83"/>
      <c r="M2" s="83"/>
      <c r="N2" s="83"/>
      <c r="O2" s="82">
        <v>44621</v>
      </c>
      <c r="P2" s="83"/>
      <c r="Q2" s="83"/>
      <c r="R2" s="83"/>
      <c r="S2" s="82">
        <v>44652</v>
      </c>
      <c r="T2" s="83"/>
      <c r="U2" s="83"/>
      <c r="V2" s="83"/>
      <c r="X2" s="79"/>
      <c r="Y2" s="79"/>
      <c r="Z2" s="82">
        <v>44562</v>
      </c>
      <c r="AA2" s="83"/>
      <c r="AB2" s="83"/>
      <c r="AC2" s="83"/>
      <c r="AD2" s="82">
        <v>44593</v>
      </c>
      <c r="AE2" s="83"/>
      <c r="AF2" s="83"/>
      <c r="AG2" s="83"/>
      <c r="AH2" s="82">
        <v>44621</v>
      </c>
      <c r="AI2" s="83"/>
      <c r="AJ2" s="83"/>
      <c r="AK2" s="84"/>
      <c r="AL2" s="35"/>
      <c r="AM2" s="36"/>
      <c r="AN2" s="72">
        <v>44652</v>
      </c>
      <c r="AO2" s="73"/>
      <c r="AP2" s="73"/>
      <c r="AQ2" s="74"/>
      <c r="AR2" s="72"/>
      <c r="AS2" s="73"/>
      <c r="AT2" s="73"/>
      <c r="AU2" s="74"/>
      <c r="AV2" s="72"/>
      <c r="AW2" s="73"/>
      <c r="AX2" s="73"/>
      <c r="AY2" s="73"/>
      <c r="AZ2" s="37"/>
      <c r="BA2" s="38"/>
      <c r="BB2" s="72"/>
      <c r="BC2" s="73"/>
      <c r="BD2" s="73"/>
      <c r="BE2" s="74"/>
      <c r="BF2" s="72"/>
      <c r="BG2" s="73"/>
      <c r="BH2" s="73"/>
      <c r="BI2" s="74"/>
      <c r="BJ2" s="72"/>
      <c r="BK2" s="73"/>
      <c r="BL2" s="73"/>
      <c r="BM2" s="74"/>
      <c r="BN2" s="38"/>
      <c r="BO2" s="38"/>
      <c r="BP2" s="72"/>
      <c r="BQ2" s="73"/>
      <c r="BR2" s="73"/>
      <c r="BS2" s="74"/>
      <c r="BT2" s="72"/>
      <c r="BU2" s="73"/>
      <c r="BV2" s="73"/>
      <c r="BW2" s="74"/>
      <c r="BX2" s="72"/>
      <c r="BY2" s="73"/>
      <c r="BZ2" s="73"/>
      <c r="CA2" s="74"/>
      <c r="CB2" s="72"/>
      <c r="CC2" s="73"/>
      <c r="CD2" s="73"/>
      <c r="CE2" s="74"/>
    </row>
    <row r="3" spans="1:83" x14ac:dyDescent="0.25">
      <c r="A3" s="39" t="s">
        <v>0</v>
      </c>
      <c r="B3" s="39" t="s">
        <v>1</v>
      </c>
      <c r="C3" s="40">
        <v>44592</v>
      </c>
      <c r="D3" s="40">
        <v>44620</v>
      </c>
      <c r="E3" s="40">
        <v>44651</v>
      </c>
      <c r="F3" s="41">
        <v>44681</v>
      </c>
      <c r="G3" s="36" t="s">
        <v>2</v>
      </c>
      <c r="H3" s="36" t="s">
        <v>3</v>
      </c>
      <c r="I3" s="36" t="s">
        <v>4</v>
      </c>
      <c r="J3" s="36" t="s">
        <v>5</v>
      </c>
      <c r="K3" s="36" t="s">
        <v>2</v>
      </c>
      <c r="L3" s="36" t="s">
        <v>3</v>
      </c>
      <c r="M3" s="36" t="s">
        <v>4</v>
      </c>
      <c r="N3" s="36" t="s">
        <v>5</v>
      </c>
      <c r="O3" s="36" t="s">
        <v>2</v>
      </c>
      <c r="P3" s="36" t="s">
        <v>3</v>
      </c>
      <c r="Q3" s="36" t="s">
        <v>4</v>
      </c>
      <c r="R3" s="36" t="s">
        <v>5</v>
      </c>
      <c r="S3" s="36" t="s">
        <v>2</v>
      </c>
      <c r="T3" s="36" t="s">
        <v>3</v>
      </c>
      <c r="U3" s="36" t="s">
        <v>4</v>
      </c>
      <c r="V3" s="36" t="s">
        <v>5</v>
      </c>
      <c r="X3" s="36" t="s">
        <v>0</v>
      </c>
      <c r="Y3" s="36" t="s">
        <v>1</v>
      </c>
      <c r="Z3" s="36" t="s">
        <v>2</v>
      </c>
      <c r="AA3" s="36" t="s">
        <v>3</v>
      </c>
      <c r="AB3" s="36" t="s">
        <v>4</v>
      </c>
      <c r="AC3" s="36" t="s">
        <v>5</v>
      </c>
      <c r="AD3" s="36" t="s">
        <v>2</v>
      </c>
      <c r="AE3" s="36" t="s">
        <v>3</v>
      </c>
      <c r="AF3" s="36" t="s">
        <v>4</v>
      </c>
      <c r="AG3" s="36" t="s">
        <v>5</v>
      </c>
      <c r="AH3" s="36" t="s">
        <v>2</v>
      </c>
      <c r="AI3" s="36" t="s">
        <v>3</v>
      </c>
      <c r="AJ3" s="36" t="s">
        <v>4</v>
      </c>
      <c r="AK3" s="35" t="s">
        <v>5</v>
      </c>
      <c r="AL3" s="36" t="s">
        <v>0</v>
      </c>
      <c r="AM3" s="36" t="s">
        <v>1</v>
      </c>
      <c r="AN3" s="36" t="s">
        <v>2</v>
      </c>
      <c r="AO3" s="36" t="s">
        <v>3</v>
      </c>
      <c r="AP3" s="36" t="s">
        <v>4</v>
      </c>
      <c r="AQ3" s="36" t="s">
        <v>5</v>
      </c>
      <c r="AR3" s="42"/>
      <c r="AS3" s="42"/>
      <c r="AT3" s="42"/>
      <c r="AU3" s="42"/>
      <c r="AV3" s="42"/>
      <c r="AW3" s="42"/>
      <c r="AX3" s="42"/>
      <c r="AY3" s="43"/>
      <c r="AZ3" s="36"/>
      <c r="BA3" s="36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36"/>
      <c r="BO3" s="36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</row>
    <row r="4" spans="1:83" x14ac:dyDescent="0.25">
      <c r="A4" s="44" t="s">
        <v>7</v>
      </c>
      <c r="B4" s="1" t="s">
        <v>110</v>
      </c>
      <c r="C4" s="1">
        <v>2</v>
      </c>
      <c r="G4" s="33">
        <v>416.5</v>
      </c>
      <c r="H4" s="2">
        <v>0</v>
      </c>
      <c r="I4" s="2">
        <v>0</v>
      </c>
      <c r="J4" s="2">
        <v>416.5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X4" s="44" t="s">
        <v>37</v>
      </c>
      <c r="Y4" s="45" t="s">
        <v>36</v>
      </c>
      <c r="Z4" s="2">
        <v>96.77</v>
      </c>
      <c r="AA4" s="2">
        <v>0</v>
      </c>
      <c r="AB4" s="2">
        <v>0</v>
      </c>
      <c r="AC4" s="2">
        <v>259.44</v>
      </c>
      <c r="AD4" s="2">
        <v>86.89</v>
      </c>
      <c r="AE4" s="2">
        <v>0</v>
      </c>
      <c r="AF4" s="2">
        <v>0</v>
      </c>
      <c r="AG4" s="2">
        <v>244.44</v>
      </c>
      <c r="AH4" s="2">
        <v>139.05000000000001</v>
      </c>
      <c r="AI4" s="2">
        <v>35.39</v>
      </c>
      <c r="AJ4" s="2">
        <v>0</v>
      </c>
      <c r="AK4" s="2">
        <v>197.1</v>
      </c>
      <c r="AL4" s="33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33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44"/>
      <c r="BO4" s="2"/>
    </row>
    <row r="5" spans="1:83" x14ac:dyDescent="0.25">
      <c r="A5" s="44" t="s">
        <v>37</v>
      </c>
      <c r="B5" s="1" t="s">
        <v>110</v>
      </c>
      <c r="C5" s="1">
        <v>1</v>
      </c>
      <c r="G5" s="33">
        <v>5367.67</v>
      </c>
      <c r="H5" s="2">
        <v>0</v>
      </c>
      <c r="I5" s="2">
        <v>0</v>
      </c>
      <c r="J5" s="2">
        <v>5367.67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X5" s="44" t="s">
        <v>34</v>
      </c>
      <c r="Y5" s="45" t="s">
        <v>36</v>
      </c>
      <c r="Z5" s="2">
        <v>379.89</v>
      </c>
      <c r="AA5" s="2">
        <v>30.39</v>
      </c>
      <c r="AB5" s="2">
        <v>19.78</v>
      </c>
      <c r="AC5" s="2">
        <v>948.15</v>
      </c>
      <c r="AD5" s="2">
        <v>1008.71</v>
      </c>
      <c r="AE5" s="2">
        <v>134.12</v>
      </c>
      <c r="AF5" s="2">
        <v>50.17</v>
      </c>
      <c r="AG5" s="2">
        <v>2248.06</v>
      </c>
      <c r="AH5" s="2">
        <v>161.53</v>
      </c>
      <c r="AI5" s="2">
        <v>163.13999999999999</v>
      </c>
      <c r="AJ5" s="2">
        <v>179.05</v>
      </c>
      <c r="AK5" s="2">
        <v>940.93</v>
      </c>
      <c r="AL5" s="33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33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44"/>
      <c r="BO5" s="2"/>
    </row>
    <row r="6" spans="1:83" x14ac:dyDescent="0.25">
      <c r="A6" s="44" t="s">
        <v>34</v>
      </c>
      <c r="B6" s="1" t="s">
        <v>110</v>
      </c>
      <c r="C6" s="1">
        <v>1</v>
      </c>
      <c r="D6" s="1">
        <v>5</v>
      </c>
      <c r="G6" s="33">
        <v>0.1</v>
      </c>
      <c r="H6" s="2">
        <v>0</v>
      </c>
      <c r="I6" s="2">
        <v>0</v>
      </c>
      <c r="J6" s="2">
        <v>0.1</v>
      </c>
      <c r="K6" s="2">
        <v>3557.55</v>
      </c>
      <c r="L6" s="2">
        <v>0</v>
      </c>
      <c r="M6" s="2">
        <v>0</v>
      </c>
      <c r="N6" s="2">
        <v>3557.55</v>
      </c>
      <c r="O6" s="2"/>
      <c r="P6" s="2"/>
      <c r="Q6" s="2"/>
      <c r="R6" s="2"/>
      <c r="S6" s="2"/>
      <c r="T6" s="2"/>
      <c r="U6" s="2"/>
      <c r="V6" s="2"/>
      <c r="X6" s="44" t="s">
        <v>30</v>
      </c>
      <c r="Y6" s="45" t="s">
        <v>36</v>
      </c>
      <c r="Z6" s="2">
        <v>510.71</v>
      </c>
      <c r="AA6" s="2">
        <v>118.68</v>
      </c>
      <c r="AB6" s="2">
        <v>167.29</v>
      </c>
      <c r="AC6" s="2">
        <v>1343.69</v>
      </c>
      <c r="AD6" s="2">
        <v>462.1</v>
      </c>
      <c r="AE6" s="2">
        <v>57.39</v>
      </c>
      <c r="AF6" s="2">
        <v>0</v>
      </c>
      <c r="AG6" s="2">
        <v>793.93</v>
      </c>
      <c r="AH6" s="2">
        <v>244.37</v>
      </c>
      <c r="AI6" s="2">
        <v>238.16</v>
      </c>
      <c r="AJ6" s="2">
        <v>0</v>
      </c>
      <c r="AK6" s="2">
        <v>1431.96</v>
      </c>
      <c r="AL6" s="33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33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44"/>
      <c r="BO6" s="2"/>
    </row>
    <row r="7" spans="1:83" x14ac:dyDescent="0.25">
      <c r="A7" s="44" t="s">
        <v>30</v>
      </c>
      <c r="B7" s="1" t="s">
        <v>110</v>
      </c>
      <c r="C7" s="1">
        <v>7</v>
      </c>
      <c r="D7" s="1">
        <v>6</v>
      </c>
      <c r="E7" s="1">
        <v>4</v>
      </c>
      <c r="G7" s="33">
        <v>5275.77</v>
      </c>
      <c r="H7" s="2">
        <v>2016.01</v>
      </c>
      <c r="I7" s="2">
        <v>1426.96</v>
      </c>
      <c r="J7" s="2">
        <v>8718.74</v>
      </c>
      <c r="K7" s="2">
        <v>4268.45</v>
      </c>
      <c r="L7" s="2">
        <v>4387.04</v>
      </c>
      <c r="M7" s="2">
        <v>998.44</v>
      </c>
      <c r="N7" s="2">
        <v>9653.93</v>
      </c>
      <c r="O7" s="2">
        <v>40.92</v>
      </c>
      <c r="P7" s="2">
        <v>1899.12</v>
      </c>
      <c r="Q7" s="2">
        <v>4516.7299999999996</v>
      </c>
      <c r="R7" s="2">
        <v>6456.77</v>
      </c>
      <c r="S7" s="2"/>
      <c r="T7" s="2"/>
      <c r="U7" s="2"/>
      <c r="V7" s="2"/>
      <c r="X7" s="44" t="s">
        <v>38</v>
      </c>
      <c r="Y7" s="45" t="s">
        <v>36</v>
      </c>
      <c r="Z7" s="2">
        <v>913.36</v>
      </c>
      <c r="AA7" s="2">
        <v>196.86</v>
      </c>
      <c r="AB7" s="2">
        <v>37.840000000000003</v>
      </c>
      <c r="AC7" s="2">
        <v>2387.6799999999998</v>
      </c>
      <c r="AD7" s="2">
        <v>1304.8399999999999</v>
      </c>
      <c r="AE7" s="2">
        <v>479.11</v>
      </c>
      <c r="AF7" s="2">
        <v>37.840000000000003</v>
      </c>
      <c r="AG7" s="2">
        <v>2339.2800000000002</v>
      </c>
      <c r="AH7" s="2">
        <v>460.32</v>
      </c>
      <c r="AI7" s="2">
        <v>340.28</v>
      </c>
      <c r="AJ7" s="2">
        <v>226.94</v>
      </c>
      <c r="AK7" s="2">
        <v>2484.37</v>
      </c>
      <c r="AL7" s="33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33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44"/>
      <c r="BO7" s="2"/>
    </row>
    <row r="8" spans="1:83" x14ac:dyDescent="0.25">
      <c r="A8" s="44" t="s">
        <v>38</v>
      </c>
      <c r="B8" s="1" t="s">
        <v>110</v>
      </c>
      <c r="C8" s="1">
        <v>1</v>
      </c>
      <c r="D8" s="1">
        <v>1</v>
      </c>
      <c r="G8" s="33">
        <v>20.170000000000002</v>
      </c>
      <c r="H8" s="2">
        <v>0</v>
      </c>
      <c r="I8" s="2">
        <v>0</v>
      </c>
      <c r="J8" s="2">
        <v>20.170000000000002</v>
      </c>
      <c r="K8" s="2">
        <v>48.87</v>
      </c>
      <c r="L8" s="2">
        <v>0</v>
      </c>
      <c r="M8" s="2">
        <v>0</v>
      </c>
      <c r="N8" s="2">
        <v>48.87</v>
      </c>
      <c r="O8" s="2"/>
      <c r="P8" s="2"/>
      <c r="Q8" s="2"/>
      <c r="R8" s="2"/>
      <c r="S8" s="2"/>
      <c r="T8" s="2"/>
      <c r="U8" s="2"/>
      <c r="V8" s="2"/>
      <c r="X8" s="44" t="s">
        <v>39</v>
      </c>
      <c r="Y8" s="45" t="s">
        <v>36</v>
      </c>
      <c r="Z8" s="2">
        <v>167.97</v>
      </c>
      <c r="AA8" s="2">
        <v>0</v>
      </c>
      <c r="AB8" s="2">
        <v>0</v>
      </c>
      <c r="AC8" s="2">
        <v>463.22</v>
      </c>
      <c r="AD8" s="2">
        <v>564.28</v>
      </c>
      <c r="AE8" s="2">
        <v>61.41</v>
      </c>
      <c r="AF8" s="2">
        <v>0</v>
      </c>
      <c r="AG8" s="2">
        <v>1263.46</v>
      </c>
      <c r="AH8" s="2">
        <v>188.8</v>
      </c>
      <c r="AI8" s="2">
        <v>190.21</v>
      </c>
      <c r="AJ8" s="2">
        <v>0</v>
      </c>
      <c r="AK8" s="2">
        <v>782.97</v>
      </c>
      <c r="AL8" s="33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33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44"/>
      <c r="BO8" s="2"/>
    </row>
    <row r="9" spans="1:83" x14ac:dyDescent="0.25">
      <c r="A9" s="44" t="s">
        <v>40</v>
      </c>
      <c r="B9" s="1" t="s">
        <v>110</v>
      </c>
      <c r="C9" s="1">
        <v>4</v>
      </c>
      <c r="D9" s="1">
        <v>4</v>
      </c>
      <c r="E9" s="1">
        <v>1</v>
      </c>
      <c r="G9" s="33">
        <v>2923.42</v>
      </c>
      <c r="H9" s="2">
        <v>0</v>
      </c>
      <c r="I9" s="2">
        <v>0</v>
      </c>
      <c r="J9" s="2">
        <v>2923.42</v>
      </c>
      <c r="K9" s="2">
        <v>4703.5600000000004</v>
      </c>
      <c r="L9" s="2">
        <v>0</v>
      </c>
      <c r="M9" s="2">
        <v>0</v>
      </c>
      <c r="N9" s="2">
        <v>4703.5600000000004</v>
      </c>
      <c r="O9" s="2">
        <v>738.67</v>
      </c>
      <c r="P9" s="2">
        <v>0</v>
      </c>
      <c r="Q9" s="2">
        <v>0</v>
      </c>
      <c r="R9" s="2">
        <v>738.67</v>
      </c>
      <c r="S9" s="2"/>
      <c r="T9" s="2"/>
      <c r="U9" s="2"/>
      <c r="V9" s="2"/>
      <c r="X9" s="44" t="s">
        <v>40</v>
      </c>
      <c r="Y9" s="45" t="s">
        <v>36</v>
      </c>
      <c r="Z9" s="2">
        <v>35.979999999999997</v>
      </c>
      <c r="AA9" s="2">
        <v>0</v>
      </c>
      <c r="AB9" s="2">
        <v>0</v>
      </c>
      <c r="AC9" s="2">
        <v>135.01</v>
      </c>
      <c r="AD9" s="2">
        <v>753.44</v>
      </c>
      <c r="AE9" s="2">
        <v>35.979999999999997</v>
      </c>
      <c r="AF9" s="2">
        <v>0</v>
      </c>
      <c r="AG9" s="2">
        <v>1337.72</v>
      </c>
      <c r="AH9" s="2">
        <v>515.25</v>
      </c>
      <c r="AI9" s="2">
        <v>207.5</v>
      </c>
      <c r="AJ9" s="2">
        <v>0</v>
      </c>
      <c r="AK9" s="2">
        <v>893.49</v>
      </c>
      <c r="AL9" s="33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33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44"/>
      <c r="BO9" s="2"/>
    </row>
    <row r="10" spans="1:83" x14ac:dyDescent="0.25">
      <c r="A10" s="44" t="s">
        <v>41</v>
      </c>
      <c r="B10" s="1" t="s">
        <v>110</v>
      </c>
      <c r="C10" s="1">
        <v>2</v>
      </c>
      <c r="D10" s="1">
        <v>3</v>
      </c>
      <c r="E10" s="1">
        <v>5</v>
      </c>
      <c r="G10" s="33">
        <v>1066.72</v>
      </c>
      <c r="H10" s="2">
        <v>0</v>
      </c>
      <c r="I10" s="2">
        <v>0</v>
      </c>
      <c r="J10" s="2">
        <v>1066.72</v>
      </c>
      <c r="K10" s="2">
        <v>1407.47</v>
      </c>
      <c r="L10" s="2">
        <v>0</v>
      </c>
      <c r="M10" s="2">
        <v>0</v>
      </c>
      <c r="N10" s="2">
        <v>1407.47</v>
      </c>
      <c r="O10" s="2">
        <v>882.36</v>
      </c>
      <c r="P10" s="2">
        <v>0</v>
      </c>
      <c r="Q10" s="2">
        <v>0</v>
      </c>
      <c r="R10" s="2">
        <v>882.36</v>
      </c>
      <c r="S10" s="2"/>
      <c r="T10" s="2"/>
      <c r="U10" s="2"/>
      <c r="V10" s="2"/>
      <c r="X10" s="44" t="s">
        <v>41</v>
      </c>
      <c r="Y10" s="45" t="s">
        <v>36</v>
      </c>
      <c r="Z10" s="2">
        <v>362.83</v>
      </c>
      <c r="AA10" s="2">
        <v>0</v>
      </c>
      <c r="AB10" s="2">
        <v>0</v>
      </c>
      <c r="AC10" s="2">
        <v>682.16</v>
      </c>
      <c r="AD10" s="2">
        <v>957.98</v>
      </c>
      <c r="AE10" s="2">
        <v>0</v>
      </c>
      <c r="AF10" s="2">
        <v>0</v>
      </c>
      <c r="AG10" s="2">
        <v>2064.37</v>
      </c>
      <c r="AH10" s="2">
        <v>452.66</v>
      </c>
      <c r="AI10" s="2">
        <v>195.57</v>
      </c>
      <c r="AJ10" s="2">
        <v>0</v>
      </c>
      <c r="AK10" s="2">
        <v>1145.1400000000001</v>
      </c>
      <c r="AL10" s="33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33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44"/>
      <c r="BO10" s="2"/>
    </row>
    <row r="11" spans="1:83" x14ac:dyDescent="0.25">
      <c r="A11" s="44" t="s">
        <v>43</v>
      </c>
      <c r="B11" s="1" t="s">
        <v>110</v>
      </c>
      <c r="C11" s="1">
        <v>2</v>
      </c>
      <c r="D11" s="1">
        <v>1</v>
      </c>
      <c r="G11" s="33">
        <v>1080.51</v>
      </c>
      <c r="H11" s="2">
        <v>0</v>
      </c>
      <c r="I11" s="2">
        <v>0</v>
      </c>
      <c r="J11" s="2">
        <v>1080.51</v>
      </c>
      <c r="K11" s="2">
        <v>667.35</v>
      </c>
      <c r="L11" s="2">
        <v>0</v>
      </c>
      <c r="M11" s="2">
        <v>0</v>
      </c>
      <c r="N11" s="2">
        <v>667.35</v>
      </c>
      <c r="O11" s="2"/>
      <c r="P11" s="2"/>
      <c r="Q11" s="2"/>
      <c r="R11" s="2"/>
      <c r="S11" s="2"/>
      <c r="T11" s="2"/>
      <c r="U11" s="2"/>
      <c r="V11" s="2"/>
      <c r="X11" s="44" t="s">
        <v>43</v>
      </c>
      <c r="Y11" s="45" t="s">
        <v>36</v>
      </c>
      <c r="Z11" s="2">
        <v>106.14</v>
      </c>
      <c r="AA11" s="2">
        <v>0</v>
      </c>
      <c r="AB11" s="2">
        <v>0</v>
      </c>
      <c r="AC11" s="2">
        <v>285.16000000000003</v>
      </c>
      <c r="AD11" s="2">
        <v>377.62</v>
      </c>
      <c r="AE11" s="2">
        <v>106.14</v>
      </c>
      <c r="AF11" s="2">
        <v>0</v>
      </c>
      <c r="AG11" s="2">
        <v>787.41</v>
      </c>
      <c r="AH11" s="2">
        <v>303.64999999999998</v>
      </c>
      <c r="AI11" s="2">
        <v>377.62</v>
      </c>
      <c r="AJ11" s="2">
        <v>106.14</v>
      </c>
      <c r="AK11" s="2">
        <v>1020.36</v>
      </c>
      <c r="AL11" s="33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33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44"/>
      <c r="BO11" s="2"/>
    </row>
    <row r="12" spans="1:83" x14ac:dyDescent="0.25">
      <c r="A12" s="44" t="s">
        <v>17</v>
      </c>
      <c r="B12" s="1" t="s">
        <v>110</v>
      </c>
      <c r="C12" s="1">
        <v>1</v>
      </c>
      <c r="G12" s="33">
        <v>140.07</v>
      </c>
      <c r="H12" s="2">
        <v>0</v>
      </c>
      <c r="I12" s="2">
        <v>0</v>
      </c>
      <c r="J12" s="2">
        <v>140.07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X12" s="44" t="s">
        <v>44</v>
      </c>
      <c r="Y12" s="45" t="s">
        <v>36</v>
      </c>
      <c r="Z12" s="2">
        <v>190.74</v>
      </c>
      <c r="AA12" s="2">
        <v>52.06</v>
      </c>
      <c r="AB12" s="2">
        <v>23.66</v>
      </c>
      <c r="AC12" s="2">
        <v>722.05</v>
      </c>
      <c r="AD12" s="2">
        <v>2412.1799999999998</v>
      </c>
      <c r="AE12" s="2">
        <v>190.74</v>
      </c>
      <c r="AF12" s="2">
        <v>75.72</v>
      </c>
      <c r="AG12" s="2">
        <v>4549.83</v>
      </c>
      <c r="AH12" s="2">
        <v>838.17</v>
      </c>
      <c r="AI12" s="2">
        <v>494.71</v>
      </c>
      <c r="AJ12" s="2">
        <v>87.08</v>
      </c>
      <c r="AK12" s="2">
        <v>2684.53</v>
      </c>
      <c r="AL12" s="33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33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44"/>
      <c r="BO12" s="2"/>
    </row>
    <row r="13" spans="1:83" x14ac:dyDescent="0.25">
      <c r="A13" s="44" t="s">
        <v>45</v>
      </c>
      <c r="B13" s="1" t="s">
        <v>110</v>
      </c>
      <c r="C13" s="1">
        <v>2</v>
      </c>
      <c r="D13" s="1">
        <v>2</v>
      </c>
      <c r="G13" s="33">
        <v>831.57</v>
      </c>
      <c r="H13" s="2">
        <v>527.08000000000004</v>
      </c>
      <c r="I13" s="2">
        <v>199.02</v>
      </c>
      <c r="J13" s="2">
        <v>1557.67</v>
      </c>
      <c r="K13" s="2">
        <v>1047.43</v>
      </c>
      <c r="L13" s="2">
        <v>0</v>
      </c>
      <c r="M13" s="2">
        <v>0</v>
      </c>
      <c r="N13" s="2">
        <v>1047.43</v>
      </c>
      <c r="O13" s="2"/>
      <c r="P13" s="2"/>
      <c r="Q13" s="2"/>
      <c r="R13" s="2"/>
      <c r="S13" s="2"/>
      <c r="T13" s="2"/>
      <c r="U13" s="2"/>
      <c r="V13" s="2"/>
      <c r="X13" s="44" t="s">
        <v>17</v>
      </c>
      <c r="Y13" s="45" t="s">
        <v>36</v>
      </c>
      <c r="Z13" s="2">
        <v>178.32</v>
      </c>
      <c r="AA13" s="2">
        <v>88.69</v>
      </c>
      <c r="AB13" s="2">
        <v>0</v>
      </c>
      <c r="AC13" s="2">
        <v>518.16</v>
      </c>
      <c r="AD13" s="2"/>
      <c r="AE13" s="2"/>
      <c r="AF13" s="2"/>
      <c r="AG13" s="2"/>
      <c r="AH13" s="2">
        <v>174.97</v>
      </c>
      <c r="AI13" s="2">
        <v>0</v>
      </c>
      <c r="AJ13" s="2">
        <v>0</v>
      </c>
      <c r="AK13" s="2">
        <v>386.92</v>
      </c>
      <c r="AL13" s="33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33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44"/>
      <c r="BO13" s="2"/>
    </row>
    <row r="14" spans="1:83" x14ac:dyDescent="0.25">
      <c r="A14" s="44" t="s">
        <v>31</v>
      </c>
      <c r="B14" s="1" t="s">
        <v>110</v>
      </c>
      <c r="C14" s="1">
        <v>7</v>
      </c>
      <c r="D14" s="1">
        <v>5</v>
      </c>
      <c r="G14" s="33">
        <v>5074.6400000000003</v>
      </c>
      <c r="H14" s="2">
        <v>0</v>
      </c>
      <c r="I14" s="2">
        <v>0</v>
      </c>
      <c r="J14" s="2">
        <v>5074.6400000000003</v>
      </c>
      <c r="K14" s="2">
        <v>3754.24</v>
      </c>
      <c r="L14" s="2">
        <v>0</v>
      </c>
      <c r="M14" s="2">
        <v>0</v>
      </c>
      <c r="N14" s="2">
        <v>3754.24</v>
      </c>
      <c r="O14" s="2"/>
      <c r="P14" s="2"/>
      <c r="Q14" s="2"/>
      <c r="R14" s="2"/>
      <c r="S14" s="2"/>
      <c r="T14" s="2"/>
      <c r="U14" s="2"/>
      <c r="V14" s="2"/>
      <c r="X14" s="44" t="s">
        <v>45</v>
      </c>
      <c r="Y14" s="45" t="s">
        <v>36</v>
      </c>
      <c r="Z14" s="2">
        <v>100.98</v>
      </c>
      <c r="AA14" s="2">
        <v>0</v>
      </c>
      <c r="AB14" s="2">
        <v>0</v>
      </c>
      <c r="AC14" s="2">
        <v>256.14999999999998</v>
      </c>
      <c r="AD14" s="2">
        <v>1696.25</v>
      </c>
      <c r="AE14" s="2">
        <v>100.98</v>
      </c>
      <c r="AF14" s="2">
        <v>0</v>
      </c>
      <c r="AG14" s="2">
        <v>2917.21</v>
      </c>
      <c r="AH14" s="2">
        <v>519.78</v>
      </c>
      <c r="AI14" s="2">
        <v>478.12</v>
      </c>
      <c r="AJ14" s="2">
        <v>0</v>
      </c>
      <c r="AK14" s="2">
        <v>1655.23</v>
      </c>
      <c r="AL14" s="33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33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44"/>
      <c r="BO14" s="2"/>
    </row>
    <row r="15" spans="1:83" x14ac:dyDescent="0.25">
      <c r="A15" s="44" t="s">
        <v>47</v>
      </c>
      <c r="B15" s="1" t="s">
        <v>110</v>
      </c>
      <c r="C15" s="1">
        <v>1</v>
      </c>
      <c r="D15" s="1">
        <v>1</v>
      </c>
      <c r="E15" s="1">
        <v>1</v>
      </c>
      <c r="G15" s="33">
        <v>60.3</v>
      </c>
      <c r="H15" s="2">
        <v>0</v>
      </c>
      <c r="I15" s="2">
        <v>0</v>
      </c>
      <c r="J15" s="2">
        <v>60.3</v>
      </c>
      <c r="K15" s="2">
        <v>60.3</v>
      </c>
      <c r="L15" s="2">
        <v>0</v>
      </c>
      <c r="M15" s="2">
        <v>0</v>
      </c>
      <c r="N15" s="2">
        <v>60.3</v>
      </c>
      <c r="O15" s="2">
        <v>60.3</v>
      </c>
      <c r="P15" s="2">
        <v>0</v>
      </c>
      <c r="Q15" s="2">
        <v>0</v>
      </c>
      <c r="R15" s="2">
        <v>60.3</v>
      </c>
      <c r="S15" s="2"/>
      <c r="T15" s="2"/>
      <c r="U15" s="2"/>
      <c r="V15" s="2"/>
      <c r="X15" s="44" t="s">
        <v>46</v>
      </c>
      <c r="Y15" s="45" t="s">
        <v>36</v>
      </c>
      <c r="Z15" s="2">
        <v>18.399999999999999</v>
      </c>
      <c r="AA15" s="2">
        <v>0</v>
      </c>
      <c r="AB15" s="2">
        <v>0</v>
      </c>
      <c r="AC15" s="2">
        <v>189.24</v>
      </c>
      <c r="AD15" s="2">
        <v>302.55</v>
      </c>
      <c r="AE15" s="2">
        <v>18.399999999999999</v>
      </c>
      <c r="AF15" s="2">
        <v>0</v>
      </c>
      <c r="AG15" s="2">
        <v>650.26</v>
      </c>
      <c r="AH15" s="2">
        <v>192.94</v>
      </c>
      <c r="AI15" s="2">
        <v>170.84</v>
      </c>
      <c r="AJ15" s="2">
        <v>18.399999999999999</v>
      </c>
      <c r="AK15" s="2">
        <v>606.24</v>
      </c>
      <c r="AL15" s="33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33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44"/>
      <c r="BO15" s="2"/>
    </row>
    <row r="16" spans="1:83" x14ac:dyDescent="0.25">
      <c r="A16" s="44" t="s">
        <v>32</v>
      </c>
      <c r="B16" s="1" t="s">
        <v>110</v>
      </c>
      <c r="C16" s="1">
        <v>28</v>
      </c>
      <c r="D16" s="1">
        <v>30</v>
      </c>
      <c r="E16" s="1">
        <v>29</v>
      </c>
      <c r="G16" s="33">
        <v>55559.45</v>
      </c>
      <c r="H16" s="2">
        <v>32463.21</v>
      </c>
      <c r="I16" s="2">
        <v>155682.57</v>
      </c>
      <c r="J16" s="2">
        <v>243705.23</v>
      </c>
      <c r="K16" s="2">
        <v>102361.94</v>
      </c>
      <c r="L16" s="2">
        <v>53559.7</v>
      </c>
      <c r="M16" s="2">
        <v>186958.89</v>
      </c>
      <c r="N16" s="2">
        <v>342880.53</v>
      </c>
      <c r="O16" s="2">
        <v>68135.56</v>
      </c>
      <c r="P16" s="2">
        <v>75126.63</v>
      </c>
      <c r="Q16" s="2">
        <v>132206.69</v>
      </c>
      <c r="R16" s="2">
        <v>275468.88</v>
      </c>
      <c r="S16" s="2"/>
      <c r="T16" s="2"/>
      <c r="U16" s="2"/>
      <c r="V16" s="2"/>
      <c r="X16" s="44" t="s">
        <v>31</v>
      </c>
      <c r="Y16" s="45" t="s">
        <v>36</v>
      </c>
      <c r="Z16" s="2">
        <v>1337.55</v>
      </c>
      <c r="AA16" s="2">
        <v>70.069999999999993</v>
      </c>
      <c r="AB16" s="2">
        <v>62.4</v>
      </c>
      <c r="AC16" s="2">
        <v>3730.96</v>
      </c>
      <c r="AD16" s="2">
        <v>2022.65</v>
      </c>
      <c r="AE16" s="2">
        <v>279.18</v>
      </c>
      <c r="AF16" s="2">
        <v>119.62</v>
      </c>
      <c r="AG16" s="2">
        <v>3362.41</v>
      </c>
      <c r="AH16" s="2">
        <v>492.59</v>
      </c>
      <c r="AI16" s="2">
        <v>564.96</v>
      </c>
      <c r="AJ16" s="2">
        <v>0</v>
      </c>
      <c r="AK16" s="2">
        <v>2237.84</v>
      </c>
      <c r="AL16" s="33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33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44"/>
      <c r="BO16" s="2"/>
    </row>
    <row r="17" spans="1:67" x14ac:dyDescent="0.25">
      <c r="A17" s="44" t="s">
        <v>86</v>
      </c>
      <c r="B17" s="1" t="s">
        <v>110</v>
      </c>
      <c r="C17" s="1">
        <v>7</v>
      </c>
      <c r="D17" s="1">
        <v>7</v>
      </c>
      <c r="E17" s="1">
        <v>6</v>
      </c>
      <c r="G17" s="33">
        <v>26966.74</v>
      </c>
      <c r="H17" s="2">
        <v>15780.03</v>
      </c>
      <c r="I17" s="2">
        <v>44135.850000000006</v>
      </c>
      <c r="J17" s="2">
        <v>86882.62</v>
      </c>
      <c r="K17" s="2">
        <v>33193.4</v>
      </c>
      <c r="L17" s="2">
        <v>26966.74</v>
      </c>
      <c r="M17" s="2">
        <v>59915.88</v>
      </c>
      <c r="N17" s="2">
        <v>120076.02</v>
      </c>
      <c r="O17" s="2">
        <v>20703.439999999999</v>
      </c>
      <c r="P17" s="2">
        <v>30305.9</v>
      </c>
      <c r="Q17" s="2">
        <v>67291.13</v>
      </c>
      <c r="R17" s="2">
        <v>118300.47</v>
      </c>
      <c r="S17" s="2"/>
      <c r="T17" s="2"/>
      <c r="U17" s="2"/>
      <c r="V17" s="2"/>
      <c r="X17" s="44" t="s">
        <v>47</v>
      </c>
      <c r="Y17" s="45" t="s">
        <v>36</v>
      </c>
      <c r="Z17" s="2">
        <v>165.46</v>
      </c>
      <c r="AA17" s="2">
        <v>0</v>
      </c>
      <c r="AB17" s="2">
        <v>0</v>
      </c>
      <c r="AC17" s="2">
        <v>636.75</v>
      </c>
      <c r="AD17" s="2">
        <v>645.86</v>
      </c>
      <c r="AE17" s="2">
        <v>39.11</v>
      </c>
      <c r="AF17" s="2">
        <v>0</v>
      </c>
      <c r="AG17" s="2">
        <v>1248.98</v>
      </c>
      <c r="AH17" s="2">
        <v>12.9</v>
      </c>
      <c r="AI17" s="2">
        <v>0</v>
      </c>
      <c r="AJ17" s="2">
        <v>0</v>
      </c>
      <c r="AK17" s="2">
        <v>153.84</v>
      </c>
      <c r="AL17" s="33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33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44"/>
      <c r="BO17" s="2"/>
    </row>
    <row r="18" spans="1:67" x14ac:dyDescent="0.25">
      <c r="A18" s="44" t="s">
        <v>50</v>
      </c>
      <c r="B18" s="1" t="s">
        <v>110</v>
      </c>
      <c r="C18" s="1">
        <v>2</v>
      </c>
      <c r="G18" s="33">
        <v>31.08</v>
      </c>
      <c r="H18" s="2">
        <v>0</v>
      </c>
      <c r="I18" s="2">
        <v>0</v>
      </c>
      <c r="J18" s="2">
        <v>31.08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X18" s="44" t="s">
        <v>48</v>
      </c>
      <c r="Y18" s="45" t="s">
        <v>36</v>
      </c>
      <c r="Z18" s="2"/>
      <c r="AA18" s="2"/>
      <c r="AB18" s="2"/>
      <c r="AC18" s="2"/>
      <c r="AD18" s="2">
        <v>4.43</v>
      </c>
      <c r="AE18" s="2">
        <v>0</v>
      </c>
      <c r="AF18" s="2">
        <v>0</v>
      </c>
      <c r="AG18" s="2">
        <v>129.63</v>
      </c>
      <c r="AH18" s="2">
        <v>125.2</v>
      </c>
      <c r="AI18" s="2">
        <v>4.43</v>
      </c>
      <c r="AJ18" s="2">
        <v>0</v>
      </c>
      <c r="AK18" s="2">
        <v>230.61</v>
      </c>
      <c r="AL18" s="33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33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44"/>
      <c r="BO18" s="2"/>
    </row>
    <row r="19" spans="1:67" x14ac:dyDescent="0.25">
      <c r="A19" s="44" t="s">
        <v>25</v>
      </c>
      <c r="B19" s="1" t="s">
        <v>110</v>
      </c>
      <c r="D19" s="1">
        <v>1</v>
      </c>
      <c r="G19" s="33"/>
      <c r="H19" s="2"/>
      <c r="I19" s="2"/>
      <c r="J19" s="2"/>
      <c r="K19" s="2">
        <v>300.93</v>
      </c>
      <c r="L19" s="2">
        <v>0</v>
      </c>
      <c r="M19" s="2">
        <v>0</v>
      </c>
      <c r="N19" s="2">
        <v>300.93</v>
      </c>
      <c r="O19" s="2"/>
      <c r="P19" s="2"/>
      <c r="Q19" s="2"/>
      <c r="R19" s="2"/>
      <c r="S19" s="2"/>
      <c r="T19" s="2"/>
      <c r="U19" s="2"/>
      <c r="V19" s="2"/>
      <c r="X19" s="44" t="s">
        <v>32</v>
      </c>
      <c r="Y19" s="45" t="s">
        <v>36</v>
      </c>
      <c r="Z19" s="2">
        <v>153.52000000000001</v>
      </c>
      <c r="AA19" s="2">
        <v>0</v>
      </c>
      <c r="AB19" s="2">
        <v>0</v>
      </c>
      <c r="AC19" s="2">
        <v>544.55999999999995</v>
      </c>
      <c r="AD19" s="2">
        <v>1262.02</v>
      </c>
      <c r="AE19" s="2">
        <v>0</v>
      </c>
      <c r="AF19" s="2">
        <v>0</v>
      </c>
      <c r="AG19" s="2">
        <v>2728</v>
      </c>
      <c r="AH19" s="2">
        <v>696.8</v>
      </c>
      <c r="AI19" s="2">
        <v>402.55</v>
      </c>
      <c r="AJ19" s="2">
        <v>0</v>
      </c>
      <c r="AK19" s="2">
        <v>1930.51</v>
      </c>
      <c r="AL19" s="33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33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44"/>
      <c r="BO19" s="2"/>
    </row>
    <row r="20" spans="1:67" x14ac:dyDescent="0.25">
      <c r="A20" s="44" t="s">
        <v>51</v>
      </c>
      <c r="B20" s="1" t="s">
        <v>110</v>
      </c>
      <c r="C20" s="1">
        <v>5</v>
      </c>
      <c r="D20" s="1">
        <v>7</v>
      </c>
      <c r="E20" s="1">
        <v>5</v>
      </c>
      <c r="G20" s="33">
        <v>6819.45</v>
      </c>
      <c r="H20" s="2">
        <v>0</v>
      </c>
      <c r="I20" s="2">
        <v>0</v>
      </c>
      <c r="J20" s="2">
        <v>6819.45</v>
      </c>
      <c r="K20" s="2">
        <v>10786.14</v>
      </c>
      <c r="L20" s="2">
        <v>1255.1400000000001</v>
      </c>
      <c r="M20" s="2">
        <v>0</v>
      </c>
      <c r="N20" s="2">
        <v>12041.28</v>
      </c>
      <c r="O20" s="2">
        <v>3087.57</v>
      </c>
      <c r="P20" s="2">
        <v>905.59</v>
      </c>
      <c r="Q20" s="2">
        <v>0</v>
      </c>
      <c r="R20" s="2">
        <v>3993.16</v>
      </c>
      <c r="S20" s="2"/>
      <c r="T20" s="2"/>
      <c r="U20" s="2"/>
      <c r="V20" s="2"/>
      <c r="X20" s="44" t="s">
        <v>49</v>
      </c>
      <c r="Y20" s="45" t="s">
        <v>36</v>
      </c>
      <c r="Z20" s="2"/>
      <c r="AA20" s="2"/>
      <c r="AB20" s="2"/>
      <c r="AC20" s="2"/>
      <c r="AD20" s="2">
        <v>186.64</v>
      </c>
      <c r="AE20" s="2">
        <v>0</v>
      </c>
      <c r="AF20" s="2">
        <v>0</v>
      </c>
      <c r="AG20" s="2">
        <v>299.3</v>
      </c>
      <c r="AH20" s="2">
        <v>173.3</v>
      </c>
      <c r="AI20" s="2">
        <v>0</v>
      </c>
      <c r="AJ20" s="2">
        <v>0</v>
      </c>
      <c r="AK20" s="2">
        <v>586.72</v>
      </c>
      <c r="AL20" s="33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33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44"/>
      <c r="BO20" s="2"/>
    </row>
    <row r="21" spans="1:67" x14ac:dyDescent="0.25">
      <c r="A21" s="44" t="s">
        <v>52</v>
      </c>
      <c r="B21" s="1" t="s">
        <v>110</v>
      </c>
      <c r="C21" s="1">
        <v>1</v>
      </c>
      <c r="D21" s="1">
        <v>1</v>
      </c>
      <c r="G21" s="33">
        <v>343.06</v>
      </c>
      <c r="H21" s="2">
        <v>0</v>
      </c>
      <c r="I21" s="2">
        <v>0</v>
      </c>
      <c r="J21" s="2">
        <v>343.06</v>
      </c>
      <c r="K21" s="2">
        <v>493.72</v>
      </c>
      <c r="L21" s="2">
        <v>0</v>
      </c>
      <c r="M21" s="2">
        <v>0</v>
      </c>
      <c r="N21" s="2">
        <v>493.72</v>
      </c>
      <c r="O21" s="2"/>
      <c r="P21" s="2"/>
      <c r="Q21" s="2"/>
      <c r="R21" s="2"/>
      <c r="S21" s="2"/>
      <c r="T21" s="2"/>
      <c r="U21" s="2"/>
      <c r="V21" s="2"/>
      <c r="X21" s="44" t="s">
        <v>50</v>
      </c>
      <c r="Y21" s="45" t="s">
        <v>36</v>
      </c>
      <c r="Z21" s="2">
        <v>636.36</v>
      </c>
      <c r="AA21" s="2">
        <v>0</v>
      </c>
      <c r="AB21" s="2">
        <v>457.78</v>
      </c>
      <c r="AC21" s="2">
        <v>2557.34</v>
      </c>
      <c r="AD21" s="2">
        <v>1173.51</v>
      </c>
      <c r="AE21" s="2">
        <v>77.290000000000006</v>
      </c>
      <c r="AF21" s="2">
        <v>457.78</v>
      </c>
      <c r="AG21" s="2">
        <v>2685.93</v>
      </c>
      <c r="AH21" s="2">
        <v>748.57</v>
      </c>
      <c r="AI21" s="2">
        <v>189.17</v>
      </c>
      <c r="AJ21" s="2">
        <v>518.97</v>
      </c>
      <c r="AK21" s="2">
        <v>2470.69</v>
      </c>
      <c r="AL21" s="33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33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44"/>
      <c r="BO21" s="2"/>
    </row>
    <row r="22" spans="1:67" x14ac:dyDescent="0.25">
      <c r="A22" s="44" t="s">
        <v>53</v>
      </c>
      <c r="B22" s="1" t="s">
        <v>110</v>
      </c>
      <c r="C22" s="1">
        <v>11</v>
      </c>
      <c r="D22" s="1">
        <v>9</v>
      </c>
      <c r="E22" s="1">
        <v>11</v>
      </c>
      <c r="G22" s="33">
        <v>8283.24</v>
      </c>
      <c r="H22" s="2">
        <v>2707.68</v>
      </c>
      <c r="I22" s="2">
        <v>11053.98</v>
      </c>
      <c r="J22" s="2">
        <v>22044.9</v>
      </c>
      <c r="K22" s="2">
        <v>9500.31</v>
      </c>
      <c r="L22" s="2">
        <v>4941.04</v>
      </c>
      <c r="M22" s="2">
        <v>8928.98</v>
      </c>
      <c r="N22" s="2">
        <v>23370.33</v>
      </c>
      <c r="O22" s="2">
        <v>11649.82</v>
      </c>
      <c r="P22" s="2">
        <v>5500.78</v>
      </c>
      <c r="Q22" s="2">
        <v>2159.1999999999998</v>
      </c>
      <c r="R22" s="2">
        <v>19309.8</v>
      </c>
      <c r="S22" s="2"/>
      <c r="T22" s="2"/>
      <c r="U22" s="2"/>
      <c r="V22" s="2"/>
      <c r="X22" s="44" t="s">
        <v>51</v>
      </c>
      <c r="Y22" s="45" t="s">
        <v>36</v>
      </c>
      <c r="Z22" s="2">
        <v>569.85</v>
      </c>
      <c r="AA22" s="2">
        <v>106.29</v>
      </c>
      <c r="AB22" s="2">
        <v>23.69</v>
      </c>
      <c r="AC22" s="2">
        <v>2265.62</v>
      </c>
      <c r="AD22" s="2">
        <v>2067.9899999999998</v>
      </c>
      <c r="AE22" s="2">
        <v>444.65</v>
      </c>
      <c r="AF22" s="2">
        <v>98.81</v>
      </c>
      <c r="AG22" s="2">
        <v>4947.8999999999996</v>
      </c>
      <c r="AH22" s="2">
        <v>690.97</v>
      </c>
      <c r="AI22" s="2">
        <v>398.43</v>
      </c>
      <c r="AJ22" s="2">
        <v>123.36</v>
      </c>
      <c r="AK22" s="2">
        <v>1956.75</v>
      </c>
      <c r="AL22" s="33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33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44"/>
      <c r="BO22" s="2"/>
    </row>
    <row r="23" spans="1:67" x14ac:dyDescent="0.25">
      <c r="A23" s="44" t="s">
        <v>107</v>
      </c>
      <c r="B23" s="1" t="s">
        <v>110</v>
      </c>
      <c r="D23" s="1">
        <v>3</v>
      </c>
      <c r="G23" s="33"/>
      <c r="H23" s="2"/>
      <c r="I23" s="2"/>
      <c r="J23" s="2"/>
      <c r="K23" s="2">
        <v>34369.25</v>
      </c>
      <c r="L23" s="2">
        <v>0</v>
      </c>
      <c r="M23" s="2">
        <v>0</v>
      </c>
      <c r="N23" s="2">
        <v>34369.25</v>
      </c>
      <c r="O23" s="2"/>
      <c r="P23" s="2"/>
      <c r="Q23" s="2"/>
      <c r="R23" s="2"/>
      <c r="S23" s="2"/>
      <c r="T23" s="2"/>
      <c r="U23" s="2"/>
      <c r="V23" s="2"/>
      <c r="X23" s="44" t="s">
        <v>52</v>
      </c>
      <c r="Y23" s="45" t="s">
        <v>36</v>
      </c>
      <c r="Z23" s="2">
        <v>287.33</v>
      </c>
      <c r="AA23" s="2">
        <v>51.52</v>
      </c>
      <c r="AB23" s="2">
        <v>26.22</v>
      </c>
      <c r="AC23" s="2">
        <v>725.28</v>
      </c>
      <c r="AD23" s="2">
        <v>1058.8699999999999</v>
      </c>
      <c r="AE23" s="2">
        <v>84.39</v>
      </c>
      <c r="AF23" s="2">
        <v>77.739999999999995</v>
      </c>
      <c r="AG23" s="2">
        <v>2037.31</v>
      </c>
      <c r="AH23" s="2">
        <v>535.85</v>
      </c>
      <c r="AI23" s="2">
        <v>243.84</v>
      </c>
      <c r="AJ23" s="2">
        <v>0</v>
      </c>
      <c r="AK23" s="2">
        <v>1562.24</v>
      </c>
      <c r="AL23" s="33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33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44"/>
      <c r="BO23" s="2"/>
    </row>
    <row r="24" spans="1:67" x14ac:dyDescent="0.25">
      <c r="A24" s="44" t="s">
        <v>18</v>
      </c>
      <c r="B24" s="1" t="s">
        <v>110</v>
      </c>
      <c r="D24" s="1">
        <v>1</v>
      </c>
      <c r="G24" s="33"/>
      <c r="H24" s="2"/>
      <c r="I24" s="2"/>
      <c r="J24" s="2"/>
      <c r="K24" s="2">
        <v>8063.12</v>
      </c>
      <c r="L24" s="2">
        <v>0</v>
      </c>
      <c r="M24" s="2">
        <v>0</v>
      </c>
      <c r="N24" s="2">
        <v>8063.12</v>
      </c>
      <c r="O24" s="2"/>
      <c r="P24" s="2"/>
      <c r="Q24" s="2"/>
      <c r="R24" s="2"/>
      <c r="S24" s="2"/>
      <c r="T24" s="2"/>
      <c r="U24" s="2"/>
      <c r="V24" s="2"/>
      <c r="X24" s="44" t="s">
        <v>53</v>
      </c>
      <c r="Y24" s="45" t="s">
        <v>36</v>
      </c>
      <c r="Z24" s="2">
        <v>1052.97</v>
      </c>
      <c r="AA24" s="2">
        <v>296.54000000000002</v>
      </c>
      <c r="AB24" s="2">
        <v>154.66999999999999</v>
      </c>
      <c r="AC24" s="2">
        <v>2621.14</v>
      </c>
      <c r="AD24" s="2">
        <v>1487.28</v>
      </c>
      <c r="AE24" s="2">
        <v>492.63</v>
      </c>
      <c r="AF24" s="2">
        <v>34.51</v>
      </c>
      <c r="AG24" s="2">
        <v>4113.37</v>
      </c>
      <c r="AH24" s="2">
        <v>694.51</v>
      </c>
      <c r="AI24" s="2">
        <v>144</v>
      </c>
      <c r="AJ24" s="2">
        <v>117.81</v>
      </c>
      <c r="AK24" s="2">
        <v>2071.9899999999998</v>
      </c>
      <c r="AL24" s="33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33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44"/>
      <c r="BO24" s="2"/>
    </row>
    <row r="25" spans="1:67" x14ac:dyDescent="0.25">
      <c r="A25" s="44" t="s">
        <v>55</v>
      </c>
      <c r="B25" s="1" t="s">
        <v>110</v>
      </c>
      <c r="D25" s="1">
        <v>1</v>
      </c>
      <c r="E25" s="1">
        <v>1</v>
      </c>
      <c r="G25" s="33"/>
      <c r="H25" s="2"/>
      <c r="I25" s="2"/>
      <c r="J25" s="2"/>
      <c r="K25" s="2">
        <v>2518.4699999999998</v>
      </c>
      <c r="L25" s="2">
        <v>0</v>
      </c>
      <c r="M25" s="2">
        <v>0</v>
      </c>
      <c r="N25" s="2">
        <v>2518.4699999999998</v>
      </c>
      <c r="O25" s="2">
        <v>2471.6</v>
      </c>
      <c r="P25" s="2">
        <v>2518.4699999999998</v>
      </c>
      <c r="Q25" s="2">
        <v>0</v>
      </c>
      <c r="R25" s="2">
        <v>4990.07</v>
      </c>
      <c r="S25" s="2"/>
      <c r="T25" s="2"/>
      <c r="U25" s="2"/>
      <c r="V25" s="2"/>
      <c r="X25" s="44" t="s">
        <v>54</v>
      </c>
      <c r="Y25" s="45" t="s">
        <v>36</v>
      </c>
      <c r="Z25" s="2"/>
      <c r="AA25" s="2"/>
      <c r="AB25" s="2"/>
      <c r="AC25" s="2"/>
      <c r="AD25" s="2">
        <v>760.43</v>
      </c>
      <c r="AE25" s="2">
        <v>0</v>
      </c>
      <c r="AF25" s="2">
        <v>0</v>
      </c>
      <c r="AG25" s="2">
        <v>1401.39</v>
      </c>
      <c r="AH25" s="2">
        <v>349.3</v>
      </c>
      <c r="AI25" s="2">
        <v>139.53</v>
      </c>
      <c r="AJ25" s="2">
        <v>0</v>
      </c>
      <c r="AK25" s="2">
        <v>1171.24</v>
      </c>
      <c r="AL25" s="33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33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44"/>
      <c r="BO25" s="2"/>
    </row>
    <row r="26" spans="1:67" x14ac:dyDescent="0.25">
      <c r="A26" s="44" t="s">
        <v>56</v>
      </c>
      <c r="B26" s="1" t="s">
        <v>110</v>
      </c>
      <c r="C26" s="1">
        <v>1</v>
      </c>
      <c r="E26" s="1">
        <v>1</v>
      </c>
      <c r="G26" s="33">
        <v>200.56</v>
      </c>
      <c r="H26" s="2">
        <v>0</v>
      </c>
      <c r="I26" s="2">
        <v>0</v>
      </c>
      <c r="J26" s="2">
        <v>200.56</v>
      </c>
      <c r="K26" s="2"/>
      <c r="L26" s="2"/>
      <c r="M26" s="2"/>
      <c r="N26" s="2"/>
      <c r="O26" s="2">
        <v>190.32</v>
      </c>
      <c r="P26" s="2">
        <v>0</v>
      </c>
      <c r="Q26" s="2">
        <v>0</v>
      </c>
      <c r="R26" s="2">
        <v>190.32</v>
      </c>
      <c r="S26" s="2"/>
      <c r="T26" s="2"/>
      <c r="U26" s="2"/>
      <c r="V26" s="2"/>
      <c r="X26" s="44" t="s">
        <v>18</v>
      </c>
      <c r="Y26" s="45" t="s">
        <v>36</v>
      </c>
      <c r="Z26" s="2">
        <v>193.99</v>
      </c>
      <c r="AA26" s="2">
        <v>32.68</v>
      </c>
      <c r="AB26" s="2">
        <v>25.06</v>
      </c>
      <c r="AC26" s="2">
        <v>526.23</v>
      </c>
      <c r="AD26" s="2">
        <v>991.01</v>
      </c>
      <c r="AE26" s="2">
        <v>0</v>
      </c>
      <c r="AF26" s="2">
        <v>0</v>
      </c>
      <c r="AG26" s="2">
        <v>1823.75</v>
      </c>
      <c r="AH26" s="2">
        <v>625.16999999999996</v>
      </c>
      <c r="AI26" s="2">
        <v>363.71</v>
      </c>
      <c r="AJ26" s="2">
        <v>0</v>
      </c>
      <c r="AK26" s="2">
        <v>1779.79</v>
      </c>
      <c r="AL26" s="33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33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44"/>
      <c r="BO26" s="2"/>
    </row>
    <row r="27" spans="1:67" x14ac:dyDescent="0.25">
      <c r="A27" s="44" t="s">
        <v>57</v>
      </c>
      <c r="B27" s="1" t="s">
        <v>110</v>
      </c>
      <c r="C27" s="1">
        <v>3</v>
      </c>
      <c r="E27" s="1">
        <v>2</v>
      </c>
      <c r="G27" s="33">
        <v>668.34</v>
      </c>
      <c r="H27" s="2">
        <v>0</v>
      </c>
      <c r="I27" s="2">
        <v>0</v>
      </c>
      <c r="J27" s="2">
        <v>668.34</v>
      </c>
      <c r="K27" s="2"/>
      <c r="L27" s="2"/>
      <c r="M27" s="2"/>
      <c r="N27" s="2"/>
      <c r="O27" s="2">
        <v>450.33</v>
      </c>
      <c r="P27" s="2">
        <v>0</v>
      </c>
      <c r="Q27" s="2">
        <v>0</v>
      </c>
      <c r="R27" s="2">
        <v>450.33</v>
      </c>
      <c r="S27" s="2"/>
      <c r="T27" s="2"/>
      <c r="U27" s="2"/>
      <c r="V27" s="2"/>
      <c r="X27" s="44" t="s">
        <v>55</v>
      </c>
      <c r="Y27" s="45" t="s">
        <v>36</v>
      </c>
      <c r="Z27" s="2">
        <v>136.06</v>
      </c>
      <c r="AA27" s="2">
        <v>0</v>
      </c>
      <c r="AB27" s="2">
        <v>0</v>
      </c>
      <c r="AC27" s="2">
        <v>268.64999999999998</v>
      </c>
      <c r="AD27" s="2">
        <v>193.64</v>
      </c>
      <c r="AE27" s="2">
        <v>0</v>
      </c>
      <c r="AF27" s="2">
        <v>0</v>
      </c>
      <c r="AG27" s="2">
        <v>446.16</v>
      </c>
      <c r="AH27" s="2">
        <v>204.17</v>
      </c>
      <c r="AI27" s="2">
        <v>14.62</v>
      </c>
      <c r="AJ27" s="2">
        <v>0</v>
      </c>
      <c r="AK27" s="2">
        <v>517.84</v>
      </c>
      <c r="AL27" s="33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33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44"/>
      <c r="BO27" s="2"/>
    </row>
    <row r="28" spans="1:67" x14ac:dyDescent="0.25">
      <c r="A28" s="44" t="s">
        <v>58</v>
      </c>
      <c r="B28" s="1" t="s">
        <v>110</v>
      </c>
      <c r="D28" s="1">
        <v>3</v>
      </c>
      <c r="G28" s="33"/>
      <c r="H28" s="2"/>
      <c r="I28" s="2"/>
      <c r="J28" s="2"/>
      <c r="K28" s="2">
        <v>3133.73</v>
      </c>
      <c r="L28" s="2">
        <v>0</v>
      </c>
      <c r="M28" s="2">
        <v>0</v>
      </c>
      <c r="N28" s="2">
        <v>3133.73</v>
      </c>
      <c r="O28" s="2"/>
      <c r="P28" s="2"/>
      <c r="Q28" s="2"/>
      <c r="R28" s="2"/>
      <c r="S28" s="2"/>
      <c r="T28" s="2"/>
      <c r="U28" s="2"/>
      <c r="V28" s="2"/>
      <c r="X28" s="44" t="s">
        <v>56</v>
      </c>
      <c r="Y28" s="45" t="s">
        <v>36</v>
      </c>
      <c r="Z28" s="2"/>
      <c r="AA28" s="2"/>
      <c r="AB28" s="2"/>
      <c r="AC28" s="2"/>
      <c r="AD28" s="2">
        <v>198.98</v>
      </c>
      <c r="AE28" s="2">
        <v>0</v>
      </c>
      <c r="AF28" s="2">
        <v>0</v>
      </c>
      <c r="AG28" s="2">
        <v>359.91</v>
      </c>
      <c r="AH28" s="2">
        <v>160.93</v>
      </c>
      <c r="AI28" s="2">
        <v>198.98</v>
      </c>
      <c r="AJ28" s="2">
        <v>0</v>
      </c>
      <c r="AK28" s="2">
        <v>526.62</v>
      </c>
      <c r="AL28" s="33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33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44"/>
      <c r="BO28" s="2"/>
    </row>
    <row r="29" spans="1:67" x14ac:dyDescent="0.25">
      <c r="A29" s="44" t="s">
        <v>9</v>
      </c>
      <c r="B29" s="1" t="s">
        <v>110</v>
      </c>
      <c r="D29" s="1">
        <v>1</v>
      </c>
      <c r="G29" s="33"/>
      <c r="H29" s="2"/>
      <c r="I29" s="2"/>
      <c r="J29" s="2"/>
      <c r="K29" s="2">
        <v>1386.47</v>
      </c>
      <c r="L29" s="2">
        <v>0</v>
      </c>
      <c r="M29" s="2">
        <v>0</v>
      </c>
      <c r="N29" s="2">
        <v>1386.47</v>
      </c>
      <c r="O29" s="2"/>
      <c r="P29" s="2"/>
      <c r="Q29" s="2"/>
      <c r="R29" s="2"/>
      <c r="S29" s="2"/>
      <c r="T29" s="2"/>
      <c r="U29" s="2"/>
      <c r="V29" s="2"/>
      <c r="X29" s="44" t="s">
        <v>57</v>
      </c>
      <c r="Y29" s="45" t="s">
        <v>36</v>
      </c>
      <c r="Z29" s="2"/>
      <c r="AA29" s="2"/>
      <c r="AB29" s="2"/>
      <c r="AC29" s="2"/>
      <c r="AD29" s="2">
        <v>287.89</v>
      </c>
      <c r="AE29" s="2">
        <v>0</v>
      </c>
      <c r="AF29" s="2">
        <v>0</v>
      </c>
      <c r="AG29" s="2">
        <v>570.88</v>
      </c>
      <c r="AH29" s="2">
        <v>174.67</v>
      </c>
      <c r="AI29" s="2">
        <v>0</v>
      </c>
      <c r="AJ29" s="2">
        <v>0</v>
      </c>
      <c r="AK29" s="2">
        <v>368.91</v>
      </c>
      <c r="AL29" s="33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33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44"/>
      <c r="BO29" s="2"/>
    </row>
    <row r="30" spans="1:67" x14ac:dyDescent="0.25">
      <c r="A30" s="44" t="s">
        <v>12</v>
      </c>
      <c r="B30" s="1" t="s">
        <v>110</v>
      </c>
      <c r="C30" s="1">
        <v>2</v>
      </c>
      <c r="D30" s="1">
        <v>1</v>
      </c>
      <c r="G30" s="33">
        <v>325.25</v>
      </c>
      <c r="H30" s="2">
        <v>0</v>
      </c>
      <c r="I30" s="2">
        <v>0</v>
      </c>
      <c r="J30" s="2">
        <v>325.25</v>
      </c>
      <c r="K30" s="2">
        <v>735.6</v>
      </c>
      <c r="L30" s="2">
        <v>0</v>
      </c>
      <c r="M30" s="2">
        <v>0</v>
      </c>
      <c r="N30" s="2">
        <v>735.6</v>
      </c>
      <c r="O30" s="2"/>
      <c r="P30" s="2"/>
      <c r="Q30" s="2"/>
      <c r="R30" s="2"/>
      <c r="S30" s="2"/>
      <c r="T30" s="2"/>
      <c r="U30" s="2"/>
      <c r="V30" s="2"/>
      <c r="X30" s="44" t="s">
        <v>58</v>
      </c>
      <c r="Y30" s="45" t="s">
        <v>36</v>
      </c>
      <c r="Z30" s="2">
        <v>29.51</v>
      </c>
      <c r="AA30" s="2">
        <v>0</v>
      </c>
      <c r="AB30" s="2">
        <v>0</v>
      </c>
      <c r="AC30" s="2">
        <v>67.09</v>
      </c>
      <c r="AD30" s="2">
        <v>649.09</v>
      </c>
      <c r="AE30" s="2">
        <v>29.51</v>
      </c>
      <c r="AF30" s="2">
        <v>0</v>
      </c>
      <c r="AG30" s="2">
        <v>937.96</v>
      </c>
      <c r="AH30" s="2">
        <v>123.56</v>
      </c>
      <c r="AI30" s="2">
        <v>350</v>
      </c>
      <c r="AJ30" s="2">
        <v>0</v>
      </c>
      <c r="AK30" s="2">
        <v>632.88</v>
      </c>
      <c r="AL30" s="33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33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44"/>
      <c r="BO30" s="2"/>
    </row>
    <row r="31" spans="1:67" x14ac:dyDescent="0.25">
      <c r="A31" s="44" t="s">
        <v>59</v>
      </c>
      <c r="B31" s="1" t="s">
        <v>110</v>
      </c>
      <c r="D31" s="1">
        <v>1</v>
      </c>
      <c r="G31" s="33"/>
      <c r="H31" s="2"/>
      <c r="I31" s="2"/>
      <c r="J31" s="2"/>
      <c r="K31" s="2">
        <v>210.43</v>
      </c>
      <c r="L31" s="2">
        <v>0</v>
      </c>
      <c r="M31" s="2">
        <v>0</v>
      </c>
      <c r="N31" s="2">
        <v>210.43</v>
      </c>
      <c r="O31" s="2"/>
      <c r="P31" s="2"/>
      <c r="Q31" s="2"/>
      <c r="R31" s="2"/>
      <c r="S31" s="2"/>
      <c r="T31" s="2"/>
      <c r="U31" s="2"/>
      <c r="V31" s="2"/>
      <c r="X31" s="44" t="s">
        <v>12</v>
      </c>
      <c r="Y31" s="45" t="s">
        <v>36</v>
      </c>
      <c r="Z31" s="2">
        <v>241.17</v>
      </c>
      <c r="AA31" s="2">
        <v>0</v>
      </c>
      <c r="AB31" s="2">
        <v>0</v>
      </c>
      <c r="AC31" s="2">
        <v>651.80999999999995</v>
      </c>
      <c r="AD31" s="2"/>
      <c r="AE31" s="2"/>
      <c r="AF31" s="2"/>
      <c r="AG31" s="2"/>
      <c r="AH31" s="2"/>
      <c r="AI31" s="2"/>
      <c r="AJ31" s="2"/>
      <c r="AK31" s="2"/>
      <c r="AL31" s="33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33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44"/>
      <c r="BO31" s="2"/>
    </row>
    <row r="32" spans="1:67" x14ac:dyDescent="0.25">
      <c r="A32" s="44" t="s">
        <v>23</v>
      </c>
      <c r="B32" s="1" t="s">
        <v>110</v>
      </c>
      <c r="C32" s="1">
        <v>15</v>
      </c>
      <c r="D32" s="1">
        <v>15</v>
      </c>
      <c r="E32" s="1">
        <v>15</v>
      </c>
      <c r="G32" s="33">
        <v>27039.59</v>
      </c>
      <c r="H32" s="2">
        <v>0</v>
      </c>
      <c r="I32" s="2">
        <v>18</v>
      </c>
      <c r="J32" s="2">
        <v>27057.59</v>
      </c>
      <c r="K32" s="2">
        <v>36971.26</v>
      </c>
      <c r="L32" s="2">
        <v>27039.59</v>
      </c>
      <c r="M32" s="2">
        <v>18</v>
      </c>
      <c r="N32" s="2">
        <v>64028.85</v>
      </c>
      <c r="O32" s="2">
        <v>26774.79</v>
      </c>
      <c r="P32" s="2">
        <v>36971.26</v>
      </c>
      <c r="Q32" s="2">
        <v>21000.43</v>
      </c>
      <c r="R32" s="2">
        <v>84746.48</v>
      </c>
      <c r="S32" s="2"/>
      <c r="T32" s="2"/>
      <c r="U32" s="2"/>
      <c r="V32" s="2"/>
      <c r="X32" s="44" t="s">
        <v>59</v>
      </c>
      <c r="Y32" s="45" t="s">
        <v>36</v>
      </c>
      <c r="Z32" s="2">
        <v>166.15</v>
      </c>
      <c r="AA32" s="2">
        <v>0</v>
      </c>
      <c r="AB32" s="2">
        <v>0</v>
      </c>
      <c r="AC32" s="2">
        <v>592.91999999999996</v>
      </c>
      <c r="AD32" s="2">
        <v>423.96</v>
      </c>
      <c r="AE32" s="2">
        <v>0</v>
      </c>
      <c r="AF32" s="2">
        <v>0</v>
      </c>
      <c r="AG32" s="2">
        <v>628.23</v>
      </c>
      <c r="AH32" s="2">
        <v>26.05</v>
      </c>
      <c r="AI32" s="2">
        <v>182.33</v>
      </c>
      <c r="AJ32" s="2">
        <v>0</v>
      </c>
      <c r="AK32" s="2">
        <v>226.37</v>
      </c>
      <c r="AL32" s="33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33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44"/>
      <c r="BO32" s="2"/>
    </row>
    <row r="33" spans="1:67" x14ac:dyDescent="0.25">
      <c r="A33" s="44" t="s">
        <v>10</v>
      </c>
      <c r="B33" s="1" t="s">
        <v>110</v>
      </c>
      <c r="C33" s="1">
        <v>4</v>
      </c>
      <c r="G33" s="33">
        <v>5263.66</v>
      </c>
      <c r="H33" s="2">
        <v>0</v>
      </c>
      <c r="I33" s="2">
        <v>0</v>
      </c>
      <c r="J33" s="2">
        <v>5263.66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X33" s="44" t="s">
        <v>23</v>
      </c>
      <c r="Y33" s="45" t="s">
        <v>36</v>
      </c>
      <c r="Z33" s="2">
        <v>39.090000000000003</v>
      </c>
      <c r="AA33" s="2">
        <v>0</v>
      </c>
      <c r="AB33" s="2">
        <v>0</v>
      </c>
      <c r="AC33" s="2">
        <v>231.15</v>
      </c>
      <c r="AD33" s="2">
        <v>165.37</v>
      </c>
      <c r="AE33" s="2">
        <v>0</v>
      </c>
      <c r="AF33" s="2">
        <v>0</v>
      </c>
      <c r="AG33" s="2">
        <v>337.36</v>
      </c>
      <c r="AH33" s="2">
        <v>53.81</v>
      </c>
      <c r="AI33" s="2">
        <v>0</v>
      </c>
      <c r="AJ33" s="2">
        <v>0</v>
      </c>
      <c r="AK33" s="2">
        <v>373.85</v>
      </c>
      <c r="AL33" s="33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33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44"/>
      <c r="BO33" s="2"/>
    </row>
    <row r="34" spans="1:67" x14ac:dyDescent="0.25">
      <c r="A34" s="44" t="s">
        <v>15</v>
      </c>
      <c r="B34" s="1" t="s">
        <v>110</v>
      </c>
      <c r="C34" s="1">
        <v>6</v>
      </c>
      <c r="D34" s="1">
        <v>5</v>
      </c>
      <c r="E34" s="1">
        <v>1</v>
      </c>
      <c r="G34" s="33">
        <v>5613.07</v>
      </c>
      <c r="H34" s="2">
        <v>93</v>
      </c>
      <c r="I34" s="2">
        <v>0</v>
      </c>
      <c r="J34" s="2">
        <v>5706.07</v>
      </c>
      <c r="K34" s="2">
        <v>5538.51</v>
      </c>
      <c r="L34" s="2">
        <v>80</v>
      </c>
      <c r="M34" s="2">
        <v>0</v>
      </c>
      <c r="N34" s="2">
        <v>5618.51</v>
      </c>
      <c r="O34" s="2">
        <v>0</v>
      </c>
      <c r="P34" s="2">
        <v>80</v>
      </c>
      <c r="Q34" s="2">
        <v>0</v>
      </c>
      <c r="R34" s="2">
        <v>80</v>
      </c>
      <c r="S34" s="2"/>
      <c r="T34" s="2"/>
      <c r="U34" s="2"/>
      <c r="V34" s="2"/>
      <c r="X34" s="44" t="s">
        <v>61</v>
      </c>
      <c r="Y34" s="45" t="s">
        <v>36</v>
      </c>
      <c r="Z34" s="2"/>
      <c r="AA34" s="2"/>
      <c r="AB34" s="2"/>
      <c r="AC34" s="2"/>
      <c r="AD34" s="2">
        <v>160.37</v>
      </c>
      <c r="AE34" s="2">
        <v>0</v>
      </c>
      <c r="AF34" s="2">
        <v>0</v>
      </c>
      <c r="AG34" s="2">
        <v>160.37</v>
      </c>
      <c r="AH34" s="2"/>
      <c r="AI34" s="2"/>
      <c r="AJ34" s="2"/>
      <c r="AK34" s="2"/>
      <c r="AL34" s="33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33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44"/>
      <c r="BO34" s="2"/>
    </row>
    <row r="35" spans="1:67" x14ac:dyDescent="0.25">
      <c r="A35" s="44" t="s">
        <v>61</v>
      </c>
      <c r="B35" s="1" t="s">
        <v>110</v>
      </c>
      <c r="C35" s="1">
        <v>6</v>
      </c>
      <c r="D35" s="1">
        <v>5</v>
      </c>
      <c r="G35" s="33">
        <v>29908.92</v>
      </c>
      <c r="H35" s="2">
        <v>234.38</v>
      </c>
      <c r="I35" s="2">
        <v>0</v>
      </c>
      <c r="J35" s="2">
        <v>30143.3</v>
      </c>
      <c r="K35" s="2">
        <v>7412.54</v>
      </c>
      <c r="L35" s="2">
        <v>117.71</v>
      </c>
      <c r="M35" s="2">
        <v>0</v>
      </c>
      <c r="N35" s="2">
        <v>7530.25</v>
      </c>
      <c r="O35" s="2"/>
      <c r="P35" s="2"/>
      <c r="Q35" s="2"/>
      <c r="R35" s="2"/>
      <c r="S35" s="2"/>
      <c r="T35" s="2"/>
      <c r="U35" s="2"/>
      <c r="V35" s="2"/>
      <c r="X35" s="44" t="s">
        <v>63</v>
      </c>
      <c r="Y35" s="45" t="s">
        <v>36</v>
      </c>
      <c r="Z35" s="2"/>
      <c r="AA35" s="2"/>
      <c r="AB35" s="2"/>
      <c r="AC35" s="2"/>
      <c r="AD35" s="2">
        <v>177.23</v>
      </c>
      <c r="AE35" s="2">
        <v>0</v>
      </c>
      <c r="AF35" s="2">
        <v>0</v>
      </c>
      <c r="AG35" s="2">
        <v>177.23</v>
      </c>
      <c r="AH35" s="2">
        <v>0</v>
      </c>
      <c r="AI35" s="2">
        <v>43.49</v>
      </c>
      <c r="AJ35" s="2">
        <v>0</v>
      </c>
      <c r="AK35" s="2">
        <v>109.67</v>
      </c>
      <c r="AL35" s="33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33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44"/>
      <c r="BO35" s="2"/>
    </row>
    <row r="36" spans="1:67" x14ac:dyDescent="0.25">
      <c r="A36" s="44" t="s">
        <v>62</v>
      </c>
      <c r="B36" s="1" t="s">
        <v>110</v>
      </c>
      <c r="C36" s="1">
        <v>3</v>
      </c>
      <c r="D36" s="1">
        <v>2</v>
      </c>
      <c r="E36" s="1">
        <v>6</v>
      </c>
      <c r="G36" s="33">
        <v>1979.66</v>
      </c>
      <c r="H36" s="2">
        <v>0</v>
      </c>
      <c r="I36" s="2">
        <v>0</v>
      </c>
      <c r="J36" s="2">
        <v>1979.66</v>
      </c>
      <c r="K36" s="2">
        <v>15.87</v>
      </c>
      <c r="L36" s="2">
        <v>0</v>
      </c>
      <c r="M36" s="2">
        <v>0</v>
      </c>
      <c r="N36" s="2">
        <v>15.87</v>
      </c>
      <c r="O36" s="2">
        <v>4709.97</v>
      </c>
      <c r="P36" s="2">
        <v>0</v>
      </c>
      <c r="Q36" s="2">
        <v>0</v>
      </c>
      <c r="R36" s="2">
        <v>4709.97</v>
      </c>
      <c r="S36" s="2"/>
      <c r="T36" s="2"/>
      <c r="U36" s="2"/>
      <c r="V36" s="2"/>
      <c r="X36" s="44" t="s">
        <v>64</v>
      </c>
      <c r="Y36" s="45" t="s">
        <v>36</v>
      </c>
      <c r="Z36" s="2">
        <v>77.760000000000005</v>
      </c>
      <c r="AA36" s="2">
        <v>0</v>
      </c>
      <c r="AB36" s="2">
        <v>0</v>
      </c>
      <c r="AC36" s="2">
        <v>202.96</v>
      </c>
      <c r="AD36" s="2">
        <v>98.69</v>
      </c>
      <c r="AE36" s="2">
        <v>0</v>
      </c>
      <c r="AF36" s="2">
        <v>0</v>
      </c>
      <c r="AG36" s="2">
        <v>315.64999999999998</v>
      </c>
      <c r="AH36" s="2">
        <v>139.03</v>
      </c>
      <c r="AI36" s="2">
        <v>20.73</v>
      </c>
      <c r="AJ36" s="2">
        <v>0</v>
      </c>
      <c r="AK36" s="2">
        <v>276.89</v>
      </c>
      <c r="AL36" s="33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33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44"/>
      <c r="BO36" s="2"/>
    </row>
    <row r="37" spans="1:67" x14ac:dyDescent="0.25">
      <c r="A37" s="44" t="s">
        <v>63</v>
      </c>
      <c r="B37" s="1" t="s">
        <v>110</v>
      </c>
      <c r="C37" s="1">
        <v>9</v>
      </c>
      <c r="D37" s="1">
        <v>4</v>
      </c>
      <c r="G37" s="33">
        <v>20338.14</v>
      </c>
      <c r="H37" s="2">
        <v>0</v>
      </c>
      <c r="I37" s="2">
        <v>0</v>
      </c>
      <c r="J37" s="2">
        <v>20338.14</v>
      </c>
      <c r="K37" s="2">
        <v>767.36</v>
      </c>
      <c r="L37" s="2">
        <v>0</v>
      </c>
      <c r="M37" s="2">
        <v>0</v>
      </c>
      <c r="N37" s="2">
        <v>767.36</v>
      </c>
      <c r="O37" s="2"/>
      <c r="P37" s="2"/>
      <c r="Q37" s="2"/>
      <c r="R37" s="2"/>
      <c r="S37" s="2"/>
      <c r="T37" s="2"/>
      <c r="U37" s="2"/>
      <c r="V37" s="2"/>
      <c r="X37" s="44" t="s">
        <v>65</v>
      </c>
      <c r="Y37" s="45" t="s">
        <v>36</v>
      </c>
      <c r="Z37" s="2"/>
      <c r="AA37" s="2"/>
      <c r="AB37" s="2"/>
      <c r="AC37" s="2"/>
      <c r="AD37" s="2">
        <v>171.93</v>
      </c>
      <c r="AE37" s="2">
        <v>0</v>
      </c>
      <c r="AF37" s="2">
        <v>0</v>
      </c>
      <c r="AG37" s="2">
        <v>310.32</v>
      </c>
      <c r="AH37" s="2"/>
      <c r="AI37" s="2"/>
      <c r="AJ37" s="2"/>
      <c r="AK37" s="2"/>
      <c r="AL37" s="33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33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44"/>
      <c r="BO37" s="2"/>
    </row>
    <row r="38" spans="1:67" x14ac:dyDescent="0.25">
      <c r="A38" s="44" t="s">
        <v>64</v>
      </c>
      <c r="B38" s="1" t="s">
        <v>110</v>
      </c>
      <c r="C38" s="1">
        <v>3</v>
      </c>
      <c r="D38" s="1">
        <v>8</v>
      </c>
      <c r="G38" s="33">
        <v>29389.360000000001</v>
      </c>
      <c r="H38" s="2">
        <v>0</v>
      </c>
      <c r="I38" s="2">
        <v>0</v>
      </c>
      <c r="J38" s="2">
        <v>29389.360000000001</v>
      </c>
      <c r="K38" s="2">
        <v>27172</v>
      </c>
      <c r="L38" s="2">
        <v>0</v>
      </c>
      <c r="M38" s="2">
        <v>0</v>
      </c>
      <c r="N38" s="2">
        <v>27172</v>
      </c>
      <c r="O38" s="2"/>
      <c r="P38" s="2"/>
      <c r="Q38" s="2"/>
      <c r="R38" s="2"/>
      <c r="S38" s="2"/>
      <c r="T38" s="2"/>
      <c r="U38" s="2"/>
      <c r="V38" s="2"/>
      <c r="X38" s="44" t="s">
        <v>28</v>
      </c>
      <c r="Y38" s="45" t="s">
        <v>36</v>
      </c>
      <c r="Z38" s="2">
        <v>76.41</v>
      </c>
      <c r="AA38" s="2">
        <v>0</v>
      </c>
      <c r="AB38" s="2">
        <v>0</v>
      </c>
      <c r="AC38" s="2">
        <v>329.32</v>
      </c>
      <c r="AD38" s="2"/>
      <c r="AE38" s="2"/>
      <c r="AF38" s="2"/>
      <c r="AG38" s="2"/>
      <c r="AH38" s="2">
        <v>331.34</v>
      </c>
      <c r="AI38" s="2">
        <v>0</v>
      </c>
      <c r="AJ38" s="2">
        <v>0</v>
      </c>
      <c r="AK38" s="2">
        <v>628.4</v>
      </c>
      <c r="AL38" s="33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33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44"/>
      <c r="BO38" s="2"/>
    </row>
    <row r="39" spans="1:67" x14ac:dyDescent="0.25">
      <c r="A39" s="44" t="s">
        <v>65</v>
      </c>
      <c r="B39" s="1" t="s">
        <v>110</v>
      </c>
      <c r="C39" s="1">
        <v>2</v>
      </c>
      <c r="D39" s="1">
        <v>2</v>
      </c>
      <c r="E39" s="1">
        <v>1</v>
      </c>
      <c r="G39" s="33">
        <v>647.37</v>
      </c>
      <c r="H39" s="2">
        <v>0</v>
      </c>
      <c r="I39" s="2">
        <v>0</v>
      </c>
      <c r="J39" s="2">
        <v>647.37</v>
      </c>
      <c r="K39" s="2">
        <v>622.85</v>
      </c>
      <c r="L39" s="2">
        <v>0</v>
      </c>
      <c r="M39" s="2">
        <v>0</v>
      </c>
      <c r="N39" s="2">
        <v>622.85</v>
      </c>
      <c r="O39" s="2">
        <v>234.68</v>
      </c>
      <c r="P39" s="2">
        <v>0</v>
      </c>
      <c r="Q39" s="2">
        <v>0</v>
      </c>
      <c r="R39" s="2">
        <v>234.68</v>
      </c>
      <c r="S39" s="2"/>
      <c r="T39" s="2"/>
      <c r="U39" s="2"/>
      <c r="V39" s="2"/>
      <c r="X39" s="44" t="s">
        <v>67</v>
      </c>
      <c r="Y39" s="45" t="s">
        <v>36</v>
      </c>
      <c r="Z39" s="2">
        <v>181.3</v>
      </c>
      <c r="AA39" s="2">
        <v>0</v>
      </c>
      <c r="AB39" s="2">
        <v>0</v>
      </c>
      <c r="AC39" s="2">
        <v>680.19</v>
      </c>
      <c r="AD39" s="2">
        <v>2334.21</v>
      </c>
      <c r="AE39" s="2">
        <v>12.83</v>
      </c>
      <c r="AF39" s="2">
        <v>0</v>
      </c>
      <c r="AG39" s="2">
        <v>4798.7299999999996</v>
      </c>
      <c r="AH39" s="2">
        <v>1577.94</v>
      </c>
      <c r="AI39" s="2">
        <v>1127.57</v>
      </c>
      <c r="AJ39" s="2">
        <v>0</v>
      </c>
      <c r="AK39" s="2">
        <v>4559.1400000000003</v>
      </c>
      <c r="AL39" s="33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33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44"/>
      <c r="BO39" s="2"/>
    </row>
    <row r="40" spans="1:67" x14ac:dyDescent="0.25">
      <c r="A40" s="44" t="s">
        <v>67</v>
      </c>
      <c r="B40" s="1" t="s">
        <v>110</v>
      </c>
      <c r="C40" s="1">
        <v>4</v>
      </c>
      <c r="G40" s="33">
        <v>36149.050000000003</v>
      </c>
      <c r="H40" s="2">
        <v>0</v>
      </c>
      <c r="I40" s="2">
        <v>0</v>
      </c>
      <c r="J40" s="2">
        <v>36149.050000000003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X40" s="44" t="s">
        <v>68</v>
      </c>
      <c r="Y40" s="45" t="s">
        <v>36</v>
      </c>
      <c r="Z40" s="2">
        <v>1761.86</v>
      </c>
      <c r="AA40" s="2">
        <v>146.97</v>
      </c>
      <c r="AB40" s="2">
        <v>0</v>
      </c>
      <c r="AC40" s="2">
        <v>5367.32</v>
      </c>
      <c r="AD40" s="2">
        <v>4583.8500000000004</v>
      </c>
      <c r="AE40" s="2">
        <v>532.75</v>
      </c>
      <c r="AF40" s="2">
        <v>61.5</v>
      </c>
      <c r="AG40" s="2">
        <v>7025.79</v>
      </c>
      <c r="AH40" s="2">
        <v>1605.03</v>
      </c>
      <c r="AI40" s="2">
        <v>1592.04</v>
      </c>
      <c r="AJ40" s="2">
        <v>160.63999999999999</v>
      </c>
      <c r="AK40" s="2">
        <v>7224.06</v>
      </c>
      <c r="AL40" s="33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33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44"/>
      <c r="BO40" s="2"/>
    </row>
    <row r="41" spans="1:67" x14ac:dyDescent="0.25">
      <c r="A41" s="44" t="s">
        <v>68</v>
      </c>
      <c r="B41" s="1" t="s">
        <v>110</v>
      </c>
      <c r="C41" s="1">
        <v>4</v>
      </c>
      <c r="D41" s="1">
        <v>1</v>
      </c>
      <c r="E41" s="1">
        <v>2</v>
      </c>
      <c r="G41" s="33">
        <v>6892.09</v>
      </c>
      <c r="H41" s="2">
        <v>198.61</v>
      </c>
      <c r="I41" s="2">
        <v>42.93</v>
      </c>
      <c r="J41" s="2">
        <v>7133.63</v>
      </c>
      <c r="K41" s="2">
        <v>604.30999999999995</v>
      </c>
      <c r="L41" s="2">
        <v>0</v>
      </c>
      <c r="M41" s="2">
        <v>0</v>
      </c>
      <c r="N41" s="2">
        <v>604.30999999999995</v>
      </c>
      <c r="O41" s="2">
        <v>3514.73</v>
      </c>
      <c r="P41" s="2">
        <v>122.71</v>
      </c>
      <c r="Q41" s="2">
        <v>0</v>
      </c>
      <c r="R41" s="2">
        <v>3637.44</v>
      </c>
      <c r="S41" s="2"/>
      <c r="T41" s="2"/>
      <c r="U41" s="2"/>
      <c r="V41" s="2"/>
      <c r="X41" s="44" t="s">
        <v>69</v>
      </c>
      <c r="Y41" s="45" t="s">
        <v>36</v>
      </c>
      <c r="Z41" s="2">
        <v>134.06</v>
      </c>
      <c r="AA41" s="2">
        <v>0</v>
      </c>
      <c r="AB41" s="2">
        <v>0</v>
      </c>
      <c r="AC41" s="2">
        <v>389.06</v>
      </c>
      <c r="AD41" s="2">
        <v>461.67</v>
      </c>
      <c r="AE41" s="2">
        <v>0</v>
      </c>
      <c r="AF41" s="2">
        <v>0</v>
      </c>
      <c r="AG41" s="2">
        <v>792.74</v>
      </c>
      <c r="AH41" s="2">
        <v>0</v>
      </c>
      <c r="AI41" s="2">
        <v>12.44</v>
      </c>
      <c r="AJ41" s="2">
        <v>0</v>
      </c>
      <c r="AK41" s="2">
        <v>197.14</v>
      </c>
      <c r="AL41" s="33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33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44"/>
      <c r="BO41" s="2"/>
    </row>
    <row r="42" spans="1:67" x14ac:dyDescent="0.25">
      <c r="A42" s="44" t="s">
        <v>69</v>
      </c>
      <c r="B42" s="1" t="s">
        <v>110</v>
      </c>
      <c r="E42" s="1">
        <v>1</v>
      </c>
      <c r="G42" s="33"/>
      <c r="H42" s="2"/>
      <c r="I42" s="2"/>
      <c r="J42" s="2"/>
      <c r="K42" s="2"/>
      <c r="L42" s="2"/>
      <c r="M42" s="2"/>
      <c r="N42" s="2"/>
      <c r="O42" s="2">
        <v>3395.15</v>
      </c>
      <c r="P42" s="2">
        <v>0</v>
      </c>
      <c r="Q42" s="2">
        <v>0</v>
      </c>
      <c r="R42" s="2">
        <v>3395.15</v>
      </c>
      <c r="S42" s="2"/>
      <c r="T42" s="2"/>
      <c r="U42" s="2"/>
      <c r="V42" s="2"/>
      <c r="X42" s="44" t="s">
        <v>29</v>
      </c>
      <c r="Y42" s="45" t="s">
        <v>36</v>
      </c>
      <c r="Z42" s="2">
        <v>163.85</v>
      </c>
      <c r="AA42" s="2">
        <v>0</v>
      </c>
      <c r="AB42" s="2">
        <v>0</v>
      </c>
      <c r="AC42" s="2">
        <v>581.76</v>
      </c>
      <c r="AD42" s="2">
        <v>2265.98</v>
      </c>
      <c r="AE42" s="2">
        <v>163.85</v>
      </c>
      <c r="AF42" s="2">
        <v>0</v>
      </c>
      <c r="AG42" s="2">
        <v>4737.34</v>
      </c>
      <c r="AH42" s="2">
        <v>1075.44</v>
      </c>
      <c r="AI42" s="2">
        <v>634.54999999999995</v>
      </c>
      <c r="AJ42" s="2">
        <v>87.66</v>
      </c>
      <c r="AK42" s="2">
        <v>2821.36</v>
      </c>
      <c r="AL42" s="33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33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44"/>
      <c r="BO42" s="2"/>
    </row>
    <row r="43" spans="1:67" x14ac:dyDescent="0.25">
      <c r="A43" s="44" t="s">
        <v>70</v>
      </c>
      <c r="B43" s="1" t="s">
        <v>110</v>
      </c>
      <c r="E43" s="1">
        <v>6</v>
      </c>
      <c r="G43" s="33"/>
      <c r="H43" s="2"/>
      <c r="I43" s="2"/>
      <c r="J43" s="2"/>
      <c r="K43" s="2"/>
      <c r="L43" s="2"/>
      <c r="M43" s="2"/>
      <c r="N43" s="2"/>
      <c r="O43" s="2">
        <v>16215.35</v>
      </c>
      <c r="P43" s="2">
        <v>0</v>
      </c>
      <c r="Q43" s="2">
        <v>0</v>
      </c>
      <c r="R43" s="2">
        <v>16215.35</v>
      </c>
      <c r="S43" s="2"/>
      <c r="T43" s="2"/>
      <c r="U43" s="2"/>
      <c r="V43" s="2"/>
      <c r="X43" s="44" t="s">
        <v>70</v>
      </c>
      <c r="Y43" s="45" t="s">
        <v>36</v>
      </c>
      <c r="Z43" s="2">
        <v>69.53</v>
      </c>
      <c r="AA43" s="2">
        <v>0</v>
      </c>
      <c r="AB43" s="2">
        <v>0</v>
      </c>
      <c r="AC43" s="2">
        <v>372.96</v>
      </c>
      <c r="AD43" s="2">
        <v>67.62</v>
      </c>
      <c r="AE43" s="2">
        <v>0</v>
      </c>
      <c r="AF43" s="2">
        <v>0</v>
      </c>
      <c r="AG43" s="2">
        <v>178.99</v>
      </c>
      <c r="AH43" s="2">
        <v>273.61</v>
      </c>
      <c r="AI43" s="2">
        <v>0</v>
      </c>
      <c r="AJ43" s="2">
        <v>0</v>
      </c>
      <c r="AK43" s="2">
        <v>592.70000000000005</v>
      </c>
      <c r="AL43" s="33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33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44"/>
      <c r="BO43" s="2"/>
    </row>
    <row r="44" spans="1:67" x14ac:dyDescent="0.25">
      <c r="A44" s="44" t="s">
        <v>14</v>
      </c>
      <c r="B44" s="1" t="s">
        <v>110</v>
      </c>
      <c r="C44" s="1">
        <v>6</v>
      </c>
      <c r="D44" s="1">
        <v>5</v>
      </c>
      <c r="E44" s="1">
        <v>6</v>
      </c>
      <c r="G44" s="33">
        <v>17216.78</v>
      </c>
      <c r="H44" s="2">
        <v>0</v>
      </c>
      <c r="I44" s="2">
        <v>0</v>
      </c>
      <c r="J44" s="2">
        <v>17216.78</v>
      </c>
      <c r="K44" s="2">
        <v>19980.05</v>
      </c>
      <c r="L44" s="2">
        <v>0</v>
      </c>
      <c r="M44" s="2">
        <v>0</v>
      </c>
      <c r="N44" s="2">
        <v>19980.05</v>
      </c>
      <c r="O44" s="2">
        <v>17168.96</v>
      </c>
      <c r="P44" s="2">
        <v>0</v>
      </c>
      <c r="Q44" s="2">
        <v>0</v>
      </c>
      <c r="R44" s="2">
        <v>17168.96</v>
      </c>
      <c r="S44" s="2"/>
      <c r="T44" s="2"/>
      <c r="U44" s="2"/>
      <c r="V44" s="2"/>
      <c r="X44" s="44" t="s">
        <v>14</v>
      </c>
      <c r="Y44" s="45" t="s">
        <v>36</v>
      </c>
      <c r="Z44" s="2"/>
      <c r="AA44" s="2"/>
      <c r="AB44" s="2"/>
      <c r="AC44" s="2"/>
      <c r="AD44" s="2"/>
      <c r="AE44" s="2"/>
      <c r="AF44" s="2"/>
      <c r="AG44" s="2"/>
      <c r="AH44" s="2">
        <v>17.88</v>
      </c>
      <c r="AI44" s="2">
        <v>0</v>
      </c>
      <c r="AJ44" s="2">
        <v>0</v>
      </c>
      <c r="AK44" s="2">
        <v>69.3</v>
      </c>
      <c r="AL44" s="33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33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44"/>
      <c r="BO44" s="2"/>
    </row>
    <row r="45" spans="1:67" x14ac:dyDescent="0.25">
      <c r="A45" s="44" t="s">
        <v>71</v>
      </c>
      <c r="B45" s="1" t="s">
        <v>110</v>
      </c>
      <c r="C45" s="1">
        <v>2</v>
      </c>
      <c r="D45" s="1">
        <v>2</v>
      </c>
      <c r="G45" s="33">
        <v>178.89</v>
      </c>
      <c r="H45" s="2">
        <v>0</v>
      </c>
      <c r="I45" s="2">
        <v>0</v>
      </c>
      <c r="J45" s="2">
        <v>178.89</v>
      </c>
      <c r="K45" s="2">
        <v>633.83000000000004</v>
      </c>
      <c r="L45" s="2">
        <v>165.89</v>
      </c>
      <c r="M45" s="2">
        <v>0</v>
      </c>
      <c r="N45" s="2">
        <v>799.72</v>
      </c>
      <c r="O45" s="2"/>
      <c r="P45" s="2"/>
      <c r="Q45" s="2"/>
      <c r="R45" s="2"/>
      <c r="S45" s="2"/>
      <c r="T45" s="2"/>
      <c r="U45" s="2"/>
      <c r="V45" s="2"/>
      <c r="X45" s="44" t="s">
        <v>20</v>
      </c>
      <c r="Y45" s="45" t="s">
        <v>36</v>
      </c>
      <c r="Z45" s="2">
        <v>119.2</v>
      </c>
      <c r="AA45" s="2">
        <v>0</v>
      </c>
      <c r="AB45" s="2">
        <v>341.22</v>
      </c>
      <c r="AC45" s="2">
        <v>684.28</v>
      </c>
      <c r="AD45" s="2">
        <v>365.88</v>
      </c>
      <c r="AE45" s="2">
        <v>68.16</v>
      </c>
      <c r="AF45" s="2">
        <v>341.22</v>
      </c>
      <c r="AG45" s="2">
        <v>1110.73</v>
      </c>
      <c r="AH45" s="2">
        <v>91.76</v>
      </c>
      <c r="AI45" s="2">
        <v>104.44</v>
      </c>
      <c r="AJ45" s="2">
        <v>409.38</v>
      </c>
      <c r="AK45" s="2">
        <v>681.21</v>
      </c>
      <c r="AL45" s="33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33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44"/>
      <c r="BO45" s="2"/>
    </row>
    <row r="46" spans="1:67" x14ac:dyDescent="0.25">
      <c r="A46" s="44" t="s">
        <v>26</v>
      </c>
      <c r="B46" s="1" t="s">
        <v>110</v>
      </c>
      <c r="C46" s="1">
        <v>1</v>
      </c>
      <c r="G46" s="33">
        <v>122.68</v>
      </c>
      <c r="H46" s="2">
        <v>0</v>
      </c>
      <c r="I46" s="2">
        <v>0</v>
      </c>
      <c r="J46" s="2">
        <v>122.68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X46" s="44" t="s">
        <v>71</v>
      </c>
      <c r="Y46" s="45" t="s">
        <v>36</v>
      </c>
      <c r="Z46" s="2">
        <v>210.73</v>
      </c>
      <c r="AA46" s="2">
        <v>102.68</v>
      </c>
      <c r="AB46" s="2">
        <v>33.340000000000003</v>
      </c>
      <c r="AC46" s="2">
        <v>534.19000000000005</v>
      </c>
      <c r="AD46" s="2">
        <v>435.28</v>
      </c>
      <c r="AE46" s="2">
        <v>210.73</v>
      </c>
      <c r="AF46" s="2">
        <v>136.02000000000001</v>
      </c>
      <c r="AG46" s="2">
        <v>1214.1199999999999</v>
      </c>
      <c r="AH46" s="2">
        <v>141.18</v>
      </c>
      <c r="AI46" s="2">
        <v>187.44</v>
      </c>
      <c r="AJ46" s="2">
        <v>346.75</v>
      </c>
      <c r="AK46" s="2">
        <v>886.56</v>
      </c>
      <c r="AL46" s="33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33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44"/>
      <c r="BO46" s="2"/>
    </row>
    <row r="47" spans="1:67" x14ac:dyDescent="0.25">
      <c r="A47" s="44" t="s">
        <v>27</v>
      </c>
      <c r="B47" s="1" t="s">
        <v>110</v>
      </c>
      <c r="C47" s="1">
        <v>7</v>
      </c>
      <c r="D47" s="1">
        <v>7</v>
      </c>
      <c r="E47" s="1">
        <v>3</v>
      </c>
      <c r="G47" s="33">
        <v>32690.22</v>
      </c>
      <c r="H47" s="2">
        <v>4149.3100000000004</v>
      </c>
      <c r="I47" s="2">
        <v>0</v>
      </c>
      <c r="J47" s="2">
        <v>36839.53</v>
      </c>
      <c r="K47" s="2">
        <v>53813.46</v>
      </c>
      <c r="L47" s="2">
        <v>6424.85</v>
      </c>
      <c r="M47" s="2">
        <v>4149.3100000000004</v>
      </c>
      <c r="N47" s="2">
        <v>64387.62</v>
      </c>
      <c r="O47" s="2">
        <v>37909.17</v>
      </c>
      <c r="P47" s="2">
        <v>0</v>
      </c>
      <c r="Q47" s="2">
        <v>0</v>
      </c>
      <c r="R47" s="2">
        <v>37909.17</v>
      </c>
      <c r="S47" s="2"/>
      <c r="T47" s="2"/>
      <c r="U47" s="2"/>
      <c r="V47" s="2"/>
      <c r="X47" s="44" t="s">
        <v>26</v>
      </c>
      <c r="Y47" s="45" t="s">
        <v>36</v>
      </c>
      <c r="Z47" s="2">
        <v>159.49</v>
      </c>
      <c r="AA47" s="2">
        <v>0</v>
      </c>
      <c r="AB47" s="2">
        <v>0</v>
      </c>
      <c r="AC47" s="2">
        <v>649.67999999999995</v>
      </c>
      <c r="AD47" s="2">
        <v>550.45000000000005</v>
      </c>
      <c r="AE47" s="2">
        <v>46.81</v>
      </c>
      <c r="AF47" s="2">
        <v>0</v>
      </c>
      <c r="AG47" s="2">
        <v>1164.2</v>
      </c>
      <c r="AH47" s="2">
        <v>18.02</v>
      </c>
      <c r="AI47" s="2">
        <v>0</v>
      </c>
      <c r="AJ47" s="2">
        <v>0</v>
      </c>
      <c r="AK47" s="2">
        <v>144.37</v>
      </c>
      <c r="AL47" s="33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33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44"/>
      <c r="BO47" s="2"/>
    </row>
    <row r="48" spans="1:67" x14ac:dyDescent="0.25">
      <c r="A48" s="44" t="s">
        <v>72</v>
      </c>
      <c r="B48" s="1" t="s">
        <v>110</v>
      </c>
      <c r="C48" s="1">
        <v>3</v>
      </c>
      <c r="D48" s="1">
        <v>3</v>
      </c>
      <c r="E48" s="1">
        <v>1</v>
      </c>
      <c r="G48" s="33">
        <v>1924.62</v>
      </c>
      <c r="H48" s="2">
        <v>563.30999999999995</v>
      </c>
      <c r="I48" s="2">
        <v>0</v>
      </c>
      <c r="J48" s="2">
        <v>2487.9299999999998</v>
      </c>
      <c r="K48" s="2">
        <v>2608.73</v>
      </c>
      <c r="L48" s="2">
        <v>1924.62</v>
      </c>
      <c r="M48" s="2">
        <v>563.30999999999995</v>
      </c>
      <c r="N48" s="2">
        <v>5096.66</v>
      </c>
      <c r="O48" s="2">
        <v>735.5</v>
      </c>
      <c r="P48" s="2">
        <v>769.28</v>
      </c>
      <c r="Q48" s="2">
        <v>716.49</v>
      </c>
      <c r="R48" s="2">
        <v>2221.27</v>
      </c>
      <c r="S48" s="2"/>
      <c r="T48" s="2"/>
      <c r="U48" s="2"/>
      <c r="V48" s="2"/>
      <c r="X48" s="44" t="s">
        <v>27</v>
      </c>
      <c r="Y48" s="45" t="s">
        <v>36</v>
      </c>
      <c r="Z48" s="2">
        <v>55.19</v>
      </c>
      <c r="AA48" s="2">
        <v>71.06</v>
      </c>
      <c r="AB48" s="2">
        <v>411.55</v>
      </c>
      <c r="AC48" s="2">
        <v>575.88</v>
      </c>
      <c r="AD48" s="2">
        <v>668.79</v>
      </c>
      <c r="AE48" s="2">
        <v>55.19</v>
      </c>
      <c r="AF48" s="2">
        <v>482.61</v>
      </c>
      <c r="AG48" s="2">
        <v>2120.56</v>
      </c>
      <c r="AH48" s="2">
        <v>675.05</v>
      </c>
      <c r="AI48" s="2">
        <v>38.08</v>
      </c>
      <c r="AJ48" s="2">
        <v>387.63</v>
      </c>
      <c r="AK48" s="2">
        <v>2127.7600000000002</v>
      </c>
      <c r="AL48" s="33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33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44"/>
      <c r="BO48" s="2"/>
    </row>
    <row r="49" spans="1:83" x14ac:dyDescent="0.25">
      <c r="A49" s="44" t="s">
        <v>73</v>
      </c>
      <c r="B49" s="1" t="s">
        <v>110</v>
      </c>
      <c r="C49" s="1">
        <v>3</v>
      </c>
      <c r="E49" s="1">
        <v>3</v>
      </c>
      <c r="G49" s="33">
        <v>1146.27</v>
      </c>
      <c r="H49" s="2">
        <v>0</v>
      </c>
      <c r="I49" s="2">
        <v>0</v>
      </c>
      <c r="J49" s="2">
        <v>1146.27</v>
      </c>
      <c r="K49" s="2"/>
      <c r="L49" s="2"/>
      <c r="M49" s="2"/>
      <c r="N49" s="2"/>
      <c r="O49" s="2">
        <v>1158.25</v>
      </c>
      <c r="P49" s="2">
        <v>0</v>
      </c>
      <c r="Q49" s="2">
        <v>0</v>
      </c>
      <c r="R49" s="2">
        <v>1158.25</v>
      </c>
      <c r="S49" s="2"/>
      <c r="T49" s="2"/>
      <c r="U49" s="2"/>
      <c r="V49" s="2"/>
      <c r="X49" s="44" t="s">
        <v>73</v>
      </c>
      <c r="Y49" s="45" t="s">
        <v>36</v>
      </c>
      <c r="Z49" s="2"/>
      <c r="AA49" s="2"/>
      <c r="AB49" s="2"/>
      <c r="AC49" s="2"/>
      <c r="AD49" s="2">
        <v>243.94</v>
      </c>
      <c r="AE49" s="2">
        <v>0</v>
      </c>
      <c r="AF49" s="2">
        <v>0</v>
      </c>
      <c r="AG49" s="2">
        <v>410.65</v>
      </c>
      <c r="AH49" s="2"/>
      <c r="AI49" s="2"/>
      <c r="AJ49" s="2"/>
      <c r="AK49" s="2"/>
      <c r="AL49" s="33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33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44"/>
      <c r="BO49" s="2"/>
    </row>
    <row r="50" spans="1:83" x14ac:dyDescent="0.25">
      <c r="A50" s="44" t="s">
        <v>74</v>
      </c>
      <c r="B50" s="1" t="s">
        <v>110</v>
      </c>
      <c r="C50" s="1">
        <v>2</v>
      </c>
      <c r="D50" s="1">
        <v>1</v>
      </c>
      <c r="E50" s="1">
        <v>1</v>
      </c>
      <c r="G50" s="33">
        <v>7823.98</v>
      </c>
      <c r="H50" s="2">
        <v>0</v>
      </c>
      <c r="I50" s="2">
        <v>0</v>
      </c>
      <c r="J50" s="2">
        <v>7823.98</v>
      </c>
      <c r="K50" s="2">
        <v>2350.62</v>
      </c>
      <c r="L50" s="2">
        <v>0</v>
      </c>
      <c r="M50" s="2">
        <v>0</v>
      </c>
      <c r="N50" s="2">
        <v>2350.62</v>
      </c>
      <c r="O50" s="2">
        <v>7110.36</v>
      </c>
      <c r="P50" s="2">
        <v>0</v>
      </c>
      <c r="Q50" s="2">
        <v>0</v>
      </c>
      <c r="R50" s="2">
        <v>7110.36</v>
      </c>
      <c r="S50" s="2"/>
      <c r="T50" s="2"/>
      <c r="U50" s="2"/>
      <c r="V50" s="2"/>
      <c r="X50" s="44" t="s">
        <v>74</v>
      </c>
      <c r="Y50" s="45" t="s">
        <v>36</v>
      </c>
      <c r="Z50" s="2">
        <v>1192.24</v>
      </c>
      <c r="AA50" s="2">
        <v>99.14</v>
      </c>
      <c r="AB50" s="2">
        <v>67.97</v>
      </c>
      <c r="AC50" s="2">
        <v>3136.39</v>
      </c>
      <c r="AD50" s="2">
        <v>3927.17</v>
      </c>
      <c r="AE50" s="2">
        <v>161.66</v>
      </c>
      <c r="AF50" s="2">
        <v>67.97</v>
      </c>
      <c r="AG50" s="2">
        <v>5027.22</v>
      </c>
      <c r="AH50" s="2">
        <v>577.36</v>
      </c>
      <c r="AI50" s="2">
        <v>986.28</v>
      </c>
      <c r="AJ50" s="2">
        <v>0</v>
      </c>
      <c r="AK50" s="2">
        <v>3501.68</v>
      </c>
      <c r="AL50" s="33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33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44"/>
      <c r="BO50" s="2"/>
    </row>
    <row r="51" spans="1:83" x14ac:dyDescent="0.25">
      <c r="A51" s="44" t="s">
        <v>75</v>
      </c>
      <c r="B51" s="1" t="s">
        <v>110</v>
      </c>
      <c r="C51" s="1">
        <v>1</v>
      </c>
      <c r="D51" s="1">
        <v>1</v>
      </c>
      <c r="G51" s="33">
        <v>708.61</v>
      </c>
      <c r="H51" s="2">
        <v>0</v>
      </c>
      <c r="I51" s="2">
        <v>0</v>
      </c>
      <c r="J51" s="2">
        <v>708.61</v>
      </c>
      <c r="K51" s="2">
        <v>1939.62</v>
      </c>
      <c r="L51" s="2">
        <v>0</v>
      </c>
      <c r="M51" s="2">
        <v>0</v>
      </c>
      <c r="N51" s="2">
        <v>1939.62</v>
      </c>
      <c r="O51" s="2"/>
      <c r="P51" s="2"/>
      <c r="Q51" s="2"/>
      <c r="R51" s="2"/>
      <c r="S51" s="2"/>
      <c r="T51" s="2"/>
      <c r="U51" s="2"/>
      <c r="V51" s="2"/>
      <c r="X51" s="44" t="s">
        <v>76</v>
      </c>
      <c r="Y51" s="45" t="s">
        <v>36</v>
      </c>
      <c r="Z51" s="2">
        <v>170.77</v>
      </c>
      <c r="AA51" s="2">
        <v>0</v>
      </c>
      <c r="AB51" s="2">
        <v>0</v>
      </c>
      <c r="AC51" s="2">
        <v>297.12</v>
      </c>
      <c r="AD51" s="2">
        <v>0</v>
      </c>
      <c r="AE51" s="2">
        <v>104.44</v>
      </c>
      <c r="AF51" s="2">
        <v>0</v>
      </c>
      <c r="AG51" s="2">
        <v>286.12</v>
      </c>
      <c r="AH51" s="2">
        <v>7.93</v>
      </c>
      <c r="AI51" s="2">
        <v>0</v>
      </c>
      <c r="AJ51" s="2">
        <v>0</v>
      </c>
      <c r="AK51" s="2">
        <v>115.84</v>
      </c>
      <c r="AL51" s="33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33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44"/>
      <c r="BO51" s="2"/>
    </row>
    <row r="52" spans="1:83" x14ac:dyDescent="0.25">
      <c r="A52" s="44" t="s">
        <v>13</v>
      </c>
      <c r="B52" s="1" t="s">
        <v>110</v>
      </c>
      <c r="E52" s="1">
        <v>1</v>
      </c>
      <c r="G52" s="33"/>
      <c r="H52" s="2"/>
      <c r="I52" s="2"/>
      <c r="J52" s="2"/>
      <c r="K52" s="2"/>
      <c r="L52" s="2"/>
      <c r="M52" s="2"/>
      <c r="N52" s="2"/>
      <c r="O52" s="2">
        <v>1143.3399999999999</v>
      </c>
      <c r="P52" s="2">
        <v>0</v>
      </c>
      <c r="Q52" s="2">
        <v>0</v>
      </c>
      <c r="R52" s="2">
        <v>1143.3399999999999</v>
      </c>
      <c r="S52" s="2"/>
      <c r="T52" s="2"/>
      <c r="U52" s="2"/>
      <c r="V52" s="2"/>
      <c r="X52" s="44" t="s">
        <v>13</v>
      </c>
      <c r="Y52" s="45" t="s">
        <v>36</v>
      </c>
      <c r="Z52" s="2">
        <v>223.81</v>
      </c>
      <c r="AA52" s="2">
        <v>29.15</v>
      </c>
      <c r="AB52" s="2">
        <v>56.33</v>
      </c>
      <c r="AC52" s="2">
        <v>751.94</v>
      </c>
      <c r="AD52" s="2">
        <v>363.88</v>
      </c>
      <c r="AE52" s="2">
        <v>146.41999999999999</v>
      </c>
      <c r="AF52" s="2">
        <v>85.48</v>
      </c>
      <c r="AG52" s="2">
        <v>1202.6400000000001</v>
      </c>
      <c r="AH52" s="2">
        <v>382.27</v>
      </c>
      <c r="AI52" s="2">
        <v>214.92</v>
      </c>
      <c r="AJ52" s="2">
        <v>149.18</v>
      </c>
      <c r="AK52" s="2">
        <v>1211.5999999999999</v>
      </c>
      <c r="AL52" s="33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33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44"/>
      <c r="BO52" s="2"/>
    </row>
    <row r="53" spans="1:83" x14ac:dyDescent="0.25">
      <c r="A53" s="44" t="s">
        <v>21</v>
      </c>
      <c r="B53" s="1" t="s">
        <v>110</v>
      </c>
      <c r="C53" s="1">
        <v>2</v>
      </c>
      <c r="D53" s="1">
        <v>1</v>
      </c>
      <c r="G53" s="33">
        <v>828.9</v>
      </c>
      <c r="H53" s="2">
        <v>0</v>
      </c>
      <c r="I53" s="2">
        <v>0</v>
      </c>
      <c r="J53" s="2">
        <v>828.9</v>
      </c>
      <c r="K53" s="2">
        <v>821.71</v>
      </c>
      <c r="L53" s="2">
        <v>297.95</v>
      </c>
      <c r="M53" s="2">
        <v>0</v>
      </c>
      <c r="N53" s="2">
        <v>1119.6600000000001</v>
      </c>
      <c r="O53" s="2"/>
      <c r="P53" s="2"/>
      <c r="Q53" s="2"/>
      <c r="R53" s="2"/>
      <c r="S53" s="2"/>
      <c r="T53" s="2"/>
      <c r="U53" s="2"/>
      <c r="V53" s="2"/>
      <c r="X53" s="44" t="s">
        <v>77</v>
      </c>
      <c r="Y53" s="45" t="s">
        <v>36</v>
      </c>
      <c r="Z53" s="2">
        <v>64.58</v>
      </c>
      <c r="AA53" s="2">
        <v>29.95</v>
      </c>
      <c r="AB53" s="2">
        <v>46.82</v>
      </c>
      <c r="AC53" s="2">
        <v>639.14</v>
      </c>
      <c r="AD53" s="2">
        <v>534.32000000000005</v>
      </c>
      <c r="AE53" s="2">
        <v>3.45</v>
      </c>
      <c r="AF53" s="2">
        <v>0</v>
      </c>
      <c r="AG53" s="2">
        <v>979.64</v>
      </c>
      <c r="AH53" s="2">
        <v>82.25</v>
      </c>
      <c r="AI53" s="2">
        <v>6.93</v>
      </c>
      <c r="AJ53" s="2">
        <v>0</v>
      </c>
      <c r="AK53" s="2">
        <v>172.63</v>
      </c>
      <c r="AL53" s="33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33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44"/>
      <c r="BO53" s="2"/>
    </row>
    <row r="54" spans="1:83" x14ac:dyDescent="0.25">
      <c r="A54" s="44" t="s">
        <v>87</v>
      </c>
      <c r="B54" s="1" t="s">
        <v>110</v>
      </c>
      <c r="C54" s="1">
        <v>1</v>
      </c>
      <c r="D54" s="1">
        <v>1</v>
      </c>
      <c r="G54" s="33">
        <v>991.85</v>
      </c>
      <c r="H54" s="2">
        <v>0</v>
      </c>
      <c r="I54" s="2">
        <v>0</v>
      </c>
      <c r="J54" s="2">
        <v>991.85</v>
      </c>
      <c r="K54" s="2">
        <v>1328.08</v>
      </c>
      <c r="L54" s="2">
        <v>0</v>
      </c>
      <c r="M54" s="2">
        <v>0</v>
      </c>
      <c r="N54" s="2">
        <v>1328.08</v>
      </c>
      <c r="O54" s="2"/>
      <c r="P54" s="2"/>
      <c r="Q54" s="2"/>
      <c r="R54" s="2"/>
      <c r="S54" s="2"/>
      <c r="T54" s="2"/>
      <c r="U54" s="2"/>
      <c r="V54" s="2"/>
      <c r="X54" s="44" t="s">
        <v>78</v>
      </c>
      <c r="Y54" s="45" t="s">
        <v>36</v>
      </c>
      <c r="Z54" s="2"/>
      <c r="AA54" s="2"/>
      <c r="AB54" s="2"/>
      <c r="AC54" s="2"/>
      <c r="AD54" s="2">
        <v>190.09</v>
      </c>
      <c r="AE54" s="2">
        <v>0</v>
      </c>
      <c r="AF54" s="2">
        <v>0</v>
      </c>
      <c r="AG54" s="2">
        <v>416.65</v>
      </c>
      <c r="AH54" s="2">
        <v>193.26</v>
      </c>
      <c r="AI54" s="2">
        <v>0</v>
      </c>
      <c r="AJ54" s="2">
        <v>0</v>
      </c>
      <c r="AK54" s="2">
        <v>321.16000000000003</v>
      </c>
      <c r="AL54" s="33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33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44"/>
      <c r="BO54" s="2"/>
    </row>
    <row r="55" spans="1:83" x14ac:dyDescent="0.25">
      <c r="A55" s="44" t="s">
        <v>79</v>
      </c>
      <c r="B55" s="1" t="s">
        <v>110</v>
      </c>
      <c r="C55" s="1">
        <v>1</v>
      </c>
      <c r="D55" s="1">
        <v>2</v>
      </c>
      <c r="E55" s="1">
        <v>10</v>
      </c>
      <c r="G55" s="33">
        <v>593.13</v>
      </c>
      <c r="H55" s="2">
        <v>19.760000000000002</v>
      </c>
      <c r="I55" s="2">
        <v>0</v>
      </c>
      <c r="J55" s="2">
        <v>612.89</v>
      </c>
      <c r="K55" s="2">
        <v>275.66000000000003</v>
      </c>
      <c r="L55" s="2">
        <v>0</v>
      </c>
      <c r="M55" s="2">
        <v>0</v>
      </c>
      <c r="N55" s="2">
        <v>275.66000000000003</v>
      </c>
      <c r="O55" s="2">
        <v>25571.45</v>
      </c>
      <c r="P55" s="2">
        <v>0</v>
      </c>
      <c r="Q55" s="2">
        <v>0</v>
      </c>
      <c r="R55" s="2">
        <v>25571.45</v>
      </c>
      <c r="S55" s="2"/>
      <c r="T55" s="2"/>
      <c r="U55" s="2"/>
      <c r="V55" s="2"/>
      <c r="X55" s="44" t="s">
        <v>21</v>
      </c>
      <c r="Y55" s="45" t="s">
        <v>36</v>
      </c>
      <c r="Z55" s="2">
        <v>386.5</v>
      </c>
      <c r="AA55" s="2">
        <v>0</v>
      </c>
      <c r="AB55" s="2">
        <v>0</v>
      </c>
      <c r="AC55" s="2">
        <v>1392.04</v>
      </c>
      <c r="AD55" s="2">
        <v>1518.93</v>
      </c>
      <c r="AE55" s="2">
        <v>362.36</v>
      </c>
      <c r="AF55" s="2">
        <v>0</v>
      </c>
      <c r="AG55" s="2">
        <v>3358.91</v>
      </c>
      <c r="AH55" s="2">
        <v>860.81</v>
      </c>
      <c r="AI55" s="2">
        <v>303.44</v>
      </c>
      <c r="AJ55" s="2">
        <v>170.09</v>
      </c>
      <c r="AK55" s="2">
        <v>2434.3200000000002</v>
      </c>
      <c r="AL55" s="33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33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44"/>
      <c r="BO55" s="2"/>
    </row>
    <row r="56" spans="1:83" x14ac:dyDescent="0.25">
      <c r="A56" s="44" t="s">
        <v>80</v>
      </c>
      <c r="B56" s="1" t="s">
        <v>110</v>
      </c>
      <c r="D56" s="1">
        <v>2</v>
      </c>
      <c r="E56" s="1">
        <v>1</v>
      </c>
      <c r="G56" s="33"/>
      <c r="H56" s="2"/>
      <c r="I56" s="2"/>
      <c r="J56" s="2"/>
      <c r="K56" s="2">
        <v>15692.02</v>
      </c>
      <c r="L56" s="2">
        <v>0</v>
      </c>
      <c r="M56" s="2">
        <v>0</v>
      </c>
      <c r="N56" s="2">
        <v>15692.02</v>
      </c>
      <c r="O56" s="2">
        <v>14.11</v>
      </c>
      <c r="P56" s="2">
        <v>0</v>
      </c>
      <c r="Q56" s="2">
        <v>0</v>
      </c>
      <c r="R56" s="2">
        <v>14.11</v>
      </c>
      <c r="S56" s="2"/>
      <c r="T56" s="2"/>
      <c r="U56" s="2"/>
      <c r="V56" s="2"/>
      <c r="X56" s="44" t="s">
        <v>80</v>
      </c>
      <c r="Y56" s="45" t="s">
        <v>36</v>
      </c>
      <c r="Z56" s="2">
        <v>305.31</v>
      </c>
      <c r="AA56" s="2">
        <v>29.21</v>
      </c>
      <c r="AB56" s="2">
        <v>0</v>
      </c>
      <c r="AC56" s="2">
        <v>893.2</v>
      </c>
      <c r="AD56" s="2">
        <v>1368.44</v>
      </c>
      <c r="AE56" s="2">
        <v>260.89999999999998</v>
      </c>
      <c r="AF56" s="2">
        <v>29.21</v>
      </c>
      <c r="AG56" s="2">
        <v>2995.18</v>
      </c>
      <c r="AH56" s="2">
        <v>626.20000000000005</v>
      </c>
      <c r="AI56" s="2">
        <v>206.03</v>
      </c>
      <c r="AJ56" s="2">
        <v>123.14</v>
      </c>
      <c r="AK56" s="2">
        <v>1646.85</v>
      </c>
      <c r="AL56" s="33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33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44"/>
      <c r="BO56" s="2"/>
    </row>
    <row r="57" spans="1:83" x14ac:dyDescent="0.25">
      <c r="A57" s="44" t="s">
        <v>83</v>
      </c>
      <c r="B57" s="1" t="s">
        <v>110</v>
      </c>
      <c r="C57" s="1">
        <v>1</v>
      </c>
      <c r="D57" s="1">
        <v>1</v>
      </c>
      <c r="E57" s="1">
        <v>3</v>
      </c>
      <c r="G57" s="33">
        <v>155.26</v>
      </c>
      <c r="H57" s="2">
        <v>0</v>
      </c>
      <c r="I57" s="2">
        <v>0</v>
      </c>
      <c r="J57" s="2">
        <v>155.26</v>
      </c>
      <c r="K57" s="2">
        <v>416.21</v>
      </c>
      <c r="L57" s="2">
        <v>0</v>
      </c>
      <c r="M57" s="2">
        <v>0</v>
      </c>
      <c r="N57" s="2">
        <v>416.21</v>
      </c>
      <c r="O57" s="2">
        <v>1077.6199999999999</v>
      </c>
      <c r="P57" s="2">
        <v>0</v>
      </c>
      <c r="Q57" s="2">
        <v>0</v>
      </c>
      <c r="R57" s="2">
        <v>1077.6199999999999</v>
      </c>
      <c r="S57" s="2"/>
      <c r="T57" s="2"/>
      <c r="U57" s="2"/>
      <c r="V57" s="2"/>
      <c r="X57" s="44" t="s">
        <v>82</v>
      </c>
      <c r="Y57" s="45" t="s">
        <v>36</v>
      </c>
      <c r="Z57" s="2"/>
      <c r="AA57" s="2"/>
      <c r="AB57" s="2"/>
      <c r="AC57" s="2"/>
      <c r="AD57" s="2">
        <v>480.51</v>
      </c>
      <c r="AE57" s="2">
        <v>0</v>
      </c>
      <c r="AF57" s="2">
        <v>0</v>
      </c>
      <c r="AG57" s="2">
        <v>760.41</v>
      </c>
      <c r="AH57" s="2">
        <v>174.18</v>
      </c>
      <c r="AI57" s="2">
        <v>314.60000000000002</v>
      </c>
      <c r="AJ57" s="2">
        <v>0</v>
      </c>
      <c r="AK57" s="2">
        <v>590.98</v>
      </c>
      <c r="AL57" s="33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33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44"/>
      <c r="BO57" s="2"/>
    </row>
    <row r="58" spans="1:83" x14ac:dyDescent="0.25">
      <c r="A58" s="44" t="s">
        <v>34</v>
      </c>
      <c r="B58" s="1" t="s">
        <v>33</v>
      </c>
      <c r="C58" s="1">
        <v>1</v>
      </c>
      <c r="D58" s="1">
        <v>1</v>
      </c>
      <c r="E58" s="1">
        <v>1</v>
      </c>
      <c r="G58" s="33">
        <v>133.83000000000001</v>
      </c>
      <c r="H58" s="2">
        <v>132.5</v>
      </c>
      <c r="I58" s="2">
        <v>0</v>
      </c>
      <c r="J58" s="2">
        <v>266.33</v>
      </c>
      <c r="K58" s="2">
        <v>876.17</v>
      </c>
      <c r="L58" s="2">
        <v>0</v>
      </c>
      <c r="M58" s="2">
        <v>0</v>
      </c>
      <c r="N58" s="2">
        <v>876.17</v>
      </c>
      <c r="O58" s="2">
        <v>2009.93</v>
      </c>
      <c r="P58" s="2">
        <v>876.17</v>
      </c>
      <c r="Q58" s="2">
        <v>0</v>
      </c>
      <c r="R58" s="2">
        <v>2886.1</v>
      </c>
      <c r="S58" s="2"/>
      <c r="T58" s="2"/>
      <c r="U58" s="2"/>
      <c r="V58" s="2"/>
      <c r="X58" s="44" t="s">
        <v>83</v>
      </c>
      <c r="Y58" s="45" t="s">
        <v>36</v>
      </c>
      <c r="Z58" s="2">
        <v>634.55999999999995</v>
      </c>
      <c r="AA58" s="2">
        <v>28.62</v>
      </c>
      <c r="AB58" s="2">
        <v>96.8</v>
      </c>
      <c r="AC58" s="2">
        <v>2089.39</v>
      </c>
      <c r="AD58" s="2">
        <v>1778.94</v>
      </c>
      <c r="AE58" s="2">
        <v>183.88</v>
      </c>
      <c r="AF58" s="2">
        <v>191.82</v>
      </c>
      <c r="AG58" s="2">
        <v>4284.6499999999996</v>
      </c>
      <c r="AH58" s="2">
        <v>2121.9</v>
      </c>
      <c r="AI58" s="2">
        <v>686.69</v>
      </c>
      <c r="AJ58" s="2">
        <v>227.45</v>
      </c>
      <c r="AK58" s="2">
        <v>5518.32</v>
      </c>
      <c r="AL58" s="33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33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44"/>
      <c r="BO58" s="2"/>
    </row>
    <row r="59" spans="1:83" x14ac:dyDescent="0.25">
      <c r="A59" s="44" t="s">
        <v>30</v>
      </c>
      <c r="B59" s="1" t="s">
        <v>33</v>
      </c>
      <c r="D59" s="1">
        <v>1</v>
      </c>
      <c r="G59" s="33"/>
      <c r="H59" s="2"/>
      <c r="I59" s="2"/>
      <c r="J59" s="2"/>
      <c r="K59" s="2">
        <v>3311.18</v>
      </c>
      <c r="L59" s="2">
        <v>0</v>
      </c>
      <c r="M59" s="2">
        <v>0</v>
      </c>
      <c r="N59" s="2">
        <v>3311.18</v>
      </c>
      <c r="O59" s="2"/>
      <c r="P59" s="2"/>
      <c r="Q59" s="2"/>
      <c r="R59" s="2"/>
      <c r="S59" s="2"/>
      <c r="T59" s="2"/>
      <c r="U59" s="2"/>
      <c r="V59" s="2"/>
      <c r="X59" s="44"/>
      <c r="Y59" s="45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33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33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44"/>
      <c r="BO59" s="2"/>
    </row>
    <row r="60" spans="1:83" x14ac:dyDescent="0.25">
      <c r="A60" s="44" t="s">
        <v>38</v>
      </c>
      <c r="B60" s="1" t="s">
        <v>33</v>
      </c>
      <c r="D60" s="1">
        <v>1</v>
      </c>
      <c r="E60" s="1">
        <v>1</v>
      </c>
      <c r="G60" s="33"/>
      <c r="H60" s="2"/>
      <c r="I60" s="2"/>
      <c r="J60" s="2"/>
      <c r="K60" s="2">
        <v>430.7</v>
      </c>
      <c r="L60" s="2">
        <v>0</v>
      </c>
      <c r="M60" s="2">
        <v>0</v>
      </c>
      <c r="N60" s="2">
        <v>430.7</v>
      </c>
      <c r="O60" s="2">
        <v>58.88</v>
      </c>
      <c r="P60" s="2">
        <v>0</v>
      </c>
      <c r="Q60" s="2">
        <v>0</v>
      </c>
      <c r="R60" s="2">
        <v>58.88</v>
      </c>
      <c r="S60" s="2"/>
      <c r="T60" s="2"/>
      <c r="U60" s="2"/>
      <c r="V60" s="2"/>
      <c r="X60" s="44"/>
      <c r="Y60" s="45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33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33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44"/>
      <c r="BO60" s="2"/>
    </row>
    <row r="61" spans="1:83" x14ac:dyDescent="0.25">
      <c r="A61" s="44" t="s">
        <v>40</v>
      </c>
      <c r="B61" s="1" t="s">
        <v>33</v>
      </c>
      <c r="D61" s="1">
        <v>1</v>
      </c>
      <c r="G61" s="33"/>
      <c r="H61" s="2"/>
      <c r="I61" s="2"/>
      <c r="J61" s="2"/>
      <c r="K61" s="2">
        <v>29111.200000000001</v>
      </c>
      <c r="L61" s="2">
        <v>0</v>
      </c>
      <c r="M61" s="2">
        <v>0</v>
      </c>
      <c r="N61" s="2">
        <v>29111.200000000001</v>
      </c>
      <c r="O61" s="2"/>
      <c r="P61" s="2"/>
      <c r="Q61" s="2"/>
      <c r="R61" s="2"/>
      <c r="S61" s="2"/>
      <c r="T61" s="2"/>
      <c r="U61" s="2"/>
      <c r="V61" s="2"/>
      <c r="X61" s="44"/>
      <c r="Y61" s="45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33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33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44"/>
      <c r="BO61" s="2"/>
    </row>
    <row r="62" spans="1:83" x14ac:dyDescent="0.25">
      <c r="A62" s="44" t="s">
        <v>41</v>
      </c>
      <c r="B62" s="1" t="s">
        <v>33</v>
      </c>
      <c r="C62" s="1">
        <v>9</v>
      </c>
      <c r="D62" s="1">
        <v>3</v>
      </c>
      <c r="E62" s="1">
        <v>5</v>
      </c>
      <c r="G62" s="33">
        <v>23864.87</v>
      </c>
      <c r="H62" s="2">
        <v>879.57</v>
      </c>
      <c r="I62" s="2">
        <v>60</v>
      </c>
      <c r="J62" s="2">
        <v>24804.44</v>
      </c>
      <c r="K62" s="2">
        <v>279.01</v>
      </c>
      <c r="L62" s="2">
        <v>2138.84</v>
      </c>
      <c r="M62" s="2">
        <v>939.57</v>
      </c>
      <c r="N62" s="2">
        <v>3357.42</v>
      </c>
      <c r="O62" s="2">
        <v>6723.5</v>
      </c>
      <c r="P62" s="2">
        <v>90.78</v>
      </c>
      <c r="Q62" s="2">
        <v>3078.4100000000003</v>
      </c>
      <c r="R62" s="2">
        <v>9892.69</v>
      </c>
      <c r="S62" s="2"/>
      <c r="T62" s="2"/>
      <c r="U62" s="2"/>
      <c r="V62" s="2"/>
      <c r="X62" s="46"/>
      <c r="Y62" s="4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3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33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</row>
    <row r="63" spans="1:83" x14ac:dyDescent="0.25">
      <c r="A63" s="44" t="s">
        <v>44</v>
      </c>
      <c r="B63" s="1" t="s">
        <v>33</v>
      </c>
      <c r="C63" s="1">
        <v>2</v>
      </c>
      <c r="D63" s="1">
        <v>2</v>
      </c>
      <c r="E63" s="1">
        <v>1</v>
      </c>
      <c r="G63" s="33">
        <v>3200.33</v>
      </c>
      <c r="H63" s="2">
        <v>3905.23</v>
      </c>
      <c r="I63" s="2">
        <v>5114.05</v>
      </c>
      <c r="J63" s="2">
        <v>12219.61</v>
      </c>
      <c r="K63" s="2">
        <v>5542.45</v>
      </c>
      <c r="L63" s="2">
        <v>3200.33</v>
      </c>
      <c r="M63" s="2">
        <v>9019.2800000000007</v>
      </c>
      <c r="N63" s="2">
        <v>17762.060000000001</v>
      </c>
      <c r="O63" s="2">
        <v>3482.52</v>
      </c>
      <c r="P63" s="2">
        <v>5481.86</v>
      </c>
      <c r="Q63" s="2">
        <v>12160.220000000001</v>
      </c>
      <c r="R63" s="2">
        <v>21124.6</v>
      </c>
      <c r="S63" s="2"/>
      <c r="T63" s="2"/>
      <c r="U63" s="2"/>
      <c r="V63" s="2"/>
      <c r="X63" s="46"/>
      <c r="Y63" s="4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33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33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</row>
    <row r="64" spans="1:83" x14ac:dyDescent="0.25">
      <c r="A64" s="44" t="s">
        <v>45</v>
      </c>
      <c r="B64" s="1" t="s">
        <v>33</v>
      </c>
      <c r="C64" s="1">
        <v>1</v>
      </c>
      <c r="G64" s="33">
        <v>631.76</v>
      </c>
      <c r="H64" s="2">
        <v>0</v>
      </c>
      <c r="I64" s="2">
        <v>0</v>
      </c>
      <c r="J64" s="2">
        <v>631.76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X64" s="46"/>
      <c r="Y64" s="45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33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33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</row>
    <row r="65" spans="1:83" x14ac:dyDescent="0.25">
      <c r="A65" s="44" t="s">
        <v>31</v>
      </c>
      <c r="B65" s="1" t="s">
        <v>33</v>
      </c>
      <c r="E65" s="1">
        <v>1</v>
      </c>
      <c r="G65" s="33"/>
      <c r="H65" s="2"/>
      <c r="I65" s="2"/>
      <c r="J65" s="2"/>
      <c r="K65" s="2"/>
      <c r="L65" s="2"/>
      <c r="M65" s="2"/>
      <c r="N65" s="2"/>
      <c r="O65" s="2">
        <v>8401.93</v>
      </c>
      <c r="P65" s="2">
        <v>0</v>
      </c>
      <c r="Q65" s="2">
        <v>0</v>
      </c>
      <c r="R65" s="2">
        <v>8401.93</v>
      </c>
      <c r="S65" s="2"/>
      <c r="T65" s="2"/>
      <c r="U65" s="2"/>
      <c r="V65" s="2"/>
      <c r="X65" s="46"/>
      <c r="Y65" s="45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33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33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</row>
    <row r="66" spans="1:83" x14ac:dyDescent="0.25">
      <c r="A66" s="44" t="s">
        <v>25</v>
      </c>
      <c r="B66" s="1" t="s">
        <v>33</v>
      </c>
      <c r="E66" s="1">
        <v>1</v>
      </c>
      <c r="G66" s="33"/>
      <c r="H66" s="2"/>
      <c r="I66" s="2"/>
      <c r="J66" s="2"/>
      <c r="K66" s="2"/>
      <c r="L66" s="2"/>
      <c r="M66" s="2"/>
      <c r="N66" s="2"/>
      <c r="O66" s="2">
        <v>33.65</v>
      </c>
      <c r="P66" s="2">
        <v>0</v>
      </c>
      <c r="Q66" s="2">
        <v>0</v>
      </c>
      <c r="R66" s="2">
        <v>33.65</v>
      </c>
      <c r="S66" s="2"/>
      <c r="T66" s="2"/>
      <c r="U66" s="2"/>
      <c r="V66" s="2"/>
      <c r="X66" s="46"/>
      <c r="Y66" s="45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33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33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</row>
    <row r="67" spans="1:83" x14ac:dyDescent="0.25">
      <c r="A67" s="47" t="s">
        <v>53</v>
      </c>
      <c r="B67" s="1" t="s">
        <v>33</v>
      </c>
      <c r="E67" s="1">
        <v>1</v>
      </c>
      <c r="G67" s="33"/>
      <c r="H67" s="2"/>
      <c r="I67" s="2"/>
      <c r="J67" s="2"/>
      <c r="K67" s="2"/>
      <c r="L67" s="2"/>
      <c r="M67" s="2"/>
      <c r="N67" s="2"/>
      <c r="O67" s="2">
        <v>9960.34</v>
      </c>
      <c r="P67" s="2">
        <v>0</v>
      </c>
      <c r="Q67" s="2">
        <v>0</v>
      </c>
      <c r="R67" s="2">
        <v>9960.34</v>
      </c>
      <c r="S67" s="2"/>
      <c r="T67" s="2"/>
      <c r="U67" s="2"/>
      <c r="V67" s="2"/>
      <c r="X67" s="46"/>
      <c r="Y67" s="45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33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33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</row>
    <row r="68" spans="1:83" x14ac:dyDescent="0.25">
      <c r="A68" s="47" t="s">
        <v>15</v>
      </c>
      <c r="B68" s="1" t="s">
        <v>33</v>
      </c>
      <c r="C68" s="1">
        <v>1</v>
      </c>
      <c r="D68" s="1">
        <v>1</v>
      </c>
      <c r="G68" s="33">
        <v>400.46</v>
      </c>
      <c r="H68" s="2">
        <v>0</v>
      </c>
      <c r="I68" s="2">
        <v>0</v>
      </c>
      <c r="J68" s="2">
        <v>400.46</v>
      </c>
      <c r="K68" s="2">
        <v>414.59</v>
      </c>
      <c r="L68" s="2">
        <v>0</v>
      </c>
      <c r="M68" s="2">
        <v>0</v>
      </c>
      <c r="N68" s="2">
        <v>414.59</v>
      </c>
      <c r="O68" s="2"/>
      <c r="P68" s="2"/>
      <c r="Q68" s="2"/>
      <c r="R68" s="2"/>
      <c r="S68" s="2"/>
      <c r="T68" s="2"/>
      <c r="U68" s="2"/>
      <c r="V68" s="2"/>
      <c r="X68" s="46"/>
      <c r="Y68" s="45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33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33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</row>
    <row r="69" spans="1:83" x14ac:dyDescent="0.25">
      <c r="A69" s="47" t="s">
        <v>61</v>
      </c>
      <c r="B69" s="1" t="s">
        <v>33</v>
      </c>
      <c r="C69" s="1">
        <v>1</v>
      </c>
      <c r="G69" s="33">
        <v>63.83</v>
      </c>
      <c r="H69" s="2">
        <v>0</v>
      </c>
      <c r="I69" s="2">
        <v>0</v>
      </c>
      <c r="J69" s="2">
        <v>63.83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</row>
    <row r="70" spans="1:83" x14ac:dyDescent="0.25">
      <c r="A70" s="47" t="s">
        <v>62</v>
      </c>
      <c r="B70" s="1" t="s">
        <v>33</v>
      </c>
      <c r="C70" s="1">
        <v>1</v>
      </c>
      <c r="D70" s="1">
        <v>1</v>
      </c>
      <c r="G70" s="33">
        <v>1106.53</v>
      </c>
      <c r="H70" s="2">
        <v>0</v>
      </c>
      <c r="I70" s="2">
        <v>0</v>
      </c>
      <c r="J70" s="2">
        <v>1106.53</v>
      </c>
      <c r="K70" s="2">
        <v>1401.17</v>
      </c>
      <c r="L70" s="2">
        <v>1106.53</v>
      </c>
      <c r="M70" s="2">
        <v>0</v>
      </c>
      <c r="N70" s="2">
        <v>2507.6999999999998</v>
      </c>
      <c r="O70" s="2"/>
      <c r="P70" s="2"/>
      <c r="Q70" s="2"/>
      <c r="R70" s="2"/>
      <c r="S70" s="2"/>
      <c r="T70" s="2"/>
      <c r="U70" s="2"/>
      <c r="V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</row>
    <row r="71" spans="1:83" x14ac:dyDescent="0.25">
      <c r="A71" s="47" t="s">
        <v>63</v>
      </c>
      <c r="B71" s="1" t="s">
        <v>33</v>
      </c>
      <c r="C71" s="1">
        <v>2</v>
      </c>
      <c r="G71" s="33">
        <v>1596.38</v>
      </c>
      <c r="H71" s="2">
        <v>0</v>
      </c>
      <c r="I71" s="2">
        <v>0</v>
      </c>
      <c r="J71" s="2">
        <v>1596.38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</row>
    <row r="72" spans="1:83" x14ac:dyDescent="0.25">
      <c r="A72" s="47" t="s">
        <v>64</v>
      </c>
      <c r="B72" s="1" t="s">
        <v>33</v>
      </c>
      <c r="C72" s="1">
        <v>2</v>
      </c>
      <c r="D72" s="1">
        <v>1</v>
      </c>
      <c r="E72" s="1">
        <v>1</v>
      </c>
      <c r="G72" s="33">
        <v>84.95</v>
      </c>
      <c r="H72" s="2">
        <v>0</v>
      </c>
      <c r="I72" s="2">
        <v>0</v>
      </c>
      <c r="J72" s="2">
        <v>84.95</v>
      </c>
      <c r="K72" s="2">
        <v>64.239999999999995</v>
      </c>
      <c r="L72" s="2">
        <v>63.6</v>
      </c>
      <c r="M72" s="2">
        <v>0</v>
      </c>
      <c r="N72" s="2">
        <v>127.84</v>
      </c>
      <c r="O72" s="2">
        <v>64.88</v>
      </c>
      <c r="P72" s="2">
        <v>64.239999999999995</v>
      </c>
      <c r="Q72" s="2">
        <v>63.6</v>
      </c>
      <c r="R72" s="2">
        <v>192.72</v>
      </c>
      <c r="S72" s="2"/>
      <c r="T72" s="2"/>
      <c r="U72" s="2"/>
      <c r="V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</row>
    <row r="73" spans="1:83" x14ac:dyDescent="0.25">
      <c r="A73" s="47" t="s">
        <v>28</v>
      </c>
      <c r="B73" s="1" t="s">
        <v>33</v>
      </c>
      <c r="C73" s="1">
        <v>1</v>
      </c>
      <c r="D73" s="1">
        <v>1</v>
      </c>
      <c r="E73" s="1">
        <v>1</v>
      </c>
      <c r="G73" s="33">
        <v>0</v>
      </c>
      <c r="H73" s="2">
        <v>0</v>
      </c>
      <c r="I73" s="2">
        <v>491.56</v>
      </c>
      <c r="J73" s="2">
        <v>491.56</v>
      </c>
      <c r="K73" s="2">
        <v>0</v>
      </c>
      <c r="L73" s="2">
        <v>0</v>
      </c>
      <c r="M73" s="2">
        <v>491.56</v>
      </c>
      <c r="N73" s="2">
        <v>491.56</v>
      </c>
      <c r="O73" s="2">
        <v>0</v>
      </c>
      <c r="P73" s="2">
        <v>0</v>
      </c>
      <c r="Q73" s="2">
        <v>491.56</v>
      </c>
      <c r="R73" s="2">
        <v>491.56</v>
      </c>
      <c r="S73" s="2"/>
      <c r="T73" s="2"/>
      <c r="U73" s="2"/>
      <c r="V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</row>
    <row r="74" spans="1:83" x14ac:dyDescent="0.25">
      <c r="A74" s="47" t="s">
        <v>66</v>
      </c>
      <c r="B74" s="1" t="s">
        <v>33</v>
      </c>
      <c r="C74" s="1">
        <v>1</v>
      </c>
      <c r="D74" s="1">
        <v>1</v>
      </c>
      <c r="E74" s="1">
        <v>1</v>
      </c>
      <c r="G74" s="33">
        <v>82.15</v>
      </c>
      <c r="H74" s="2">
        <v>4.92</v>
      </c>
      <c r="I74" s="2">
        <v>0</v>
      </c>
      <c r="J74" s="2">
        <v>87.07</v>
      </c>
      <c r="K74" s="2">
        <v>87.07</v>
      </c>
      <c r="L74" s="2">
        <v>0</v>
      </c>
      <c r="M74" s="2">
        <v>0</v>
      </c>
      <c r="N74" s="2">
        <v>87.07</v>
      </c>
      <c r="O74" s="2">
        <v>18.84</v>
      </c>
      <c r="P74" s="2">
        <v>0</v>
      </c>
      <c r="Q74" s="2">
        <v>0</v>
      </c>
      <c r="R74" s="2">
        <v>18.84</v>
      </c>
      <c r="S74" s="2"/>
      <c r="T74" s="2"/>
      <c r="U74" s="2"/>
      <c r="V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</row>
    <row r="75" spans="1:83" x14ac:dyDescent="0.25">
      <c r="A75" s="47" t="s">
        <v>68</v>
      </c>
      <c r="B75" s="1" t="s">
        <v>33</v>
      </c>
      <c r="C75" s="1">
        <v>3</v>
      </c>
      <c r="D75" s="1">
        <v>2</v>
      </c>
      <c r="E75" s="1">
        <v>1</v>
      </c>
      <c r="G75" s="33">
        <v>75151.199999999997</v>
      </c>
      <c r="H75" s="2">
        <v>0</v>
      </c>
      <c r="I75" s="2">
        <v>0</v>
      </c>
      <c r="J75" s="2">
        <v>75151.199999999997</v>
      </c>
      <c r="K75" s="2">
        <v>5272.71</v>
      </c>
      <c r="L75" s="2">
        <v>3082.4</v>
      </c>
      <c r="M75" s="2">
        <v>0</v>
      </c>
      <c r="N75" s="2">
        <v>8355.11</v>
      </c>
      <c r="O75" s="2">
        <v>3515.08</v>
      </c>
      <c r="P75" s="2">
        <v>3082.4</v>
      </c>
      <c r="Q75" s="2">
        <v>0</v>
      </c>
      <c r="R75" s="2">
        <v>6597.48</v>
      </c>
      <c r="S75" s="2"/>
      <c r="T75" s="2"/>
      <c r="U75" s="2"/>
      <c r="V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</row>
    <row r="76" spans="1:83" x14ac:dyDescent="0.25">
      <c r="A76" s="47" t="s">
        <v>69</v>
      </c>
      <c r="B76" s="1" t="s">
        <v>33</v>
      </c>
      <c r="C76" s="1">
        <v>1</v>
      </c>
      <c r="D76" s="1">
        <v>2</v>
      </c>
      <c r="E76" s="1">
        <v>2</v>
      </c>
      <c r="G76" s="33">
        <v>1019.73</v>
      </c>
      <c r="H76" s="2">
        <v>0</v>
      </c>
      <c r="I76" s="2">
        <v>0</v>
      </c>
      <c r="J76" s="2">
        <v>1019.73</v>
      </c>
      <c r="K76" s="2">
        <v>5066.4799999999996</v>
      </c>
      <c r="L76" s="2">
        <v>19.73</v>
      </c>
      <c r="M76" s="2">
        <v>0</v>
      </c>
      <c r="N76" s="2">
        <v>5086.21</v>
      </c>
      <c r="O76" s="2">
        <v>5885.14</v>
      </c>
      <c r="P76" s="2">
        <v>0</v>
      </c>
      <c r="Q76" s="2">
        <v>0</v>
      </c>
      <c r="R76" s="2">
        <v>5885.14</v>
      </c>
      <c r="S76" s="2"/>
      <c r="T76" s="2"/>
      <c r="U76" s="2"/>
      <c r="V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</row>
    <row r="77" spans="1:83" x14ac:dyDescent="0.25">
      <c r="A77" s="47" t="s">
        <v>70</v>
      </c>
      <c r="B77" s="1" t="s">
        <v>33</v>
      </c>
      <c r="C77" s="1">
        <v>1</v>
      </c>
      <c r="D77" s="1">
        <v>1</v>
      </c>
      <c r="E77" s="1">
        <v>2</v>
      </c>
      <c r="G77" s="33">
        <v>0.1</v>
      </c>
      <c r="H77" s="2">
        <v>0</v>
      </c>
      <c r="I77" s="2">
        <v>0</v>
      </c>
      <c r="J77" s="2">
        <v>0.1</v>
      </c>
      <c r="K77" s="2">
        <v>324.87</v>
      </c>
      <c r="L77" s="2">
        <v>0</v>
      </c>
      <c r="M77" s="2">
        <v>0</v>
      </c>
      <c r="N77" s="2">
        <v>324.87</v>
      </c>
      <c r="O77" s="2">
        <v>2691.26</v>
      </c>
      <c r="P77" s="2">
        <v>0</v>
      </c>
      <c r="Q77" s="2">
        <v>0</v>
      </c>
      <c r="R77" s="2">
        <v>2691.26</v>
      </c>
      <c r="S77" s="2"/>
      <c r="T77" s="2"/>
      <c r="U77" s="2"/>
      <c r="V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</row>
    <row r="78" spans="1:83" x14ac:dyDescent="0.25">
      <c r="A78" s="47" t="s">
        <v>20</v>
      </c>
      <c r="B78" s="1" t="s">
        <v>33</v>
      </c>
      <c r="E78" s="1">
        <v>1</v>
      </c>
      <c r="G78" s="33"/>
      <c r="H78" s="2"/>
      <c r="I78" s="2"/>
      <c r="J78" s="2"/>
      <c r="K78" s="2"/>
      <c r="L78" s="2"/>
      <c r="M78" s="2"/>
      <c r="N78" s="2"/>
      <c r="O78" s="2">
        <v>2821.95</v>
      </c>
      <c r="P78" s="2">
        <v>0</v>
      </c>
      <c r="Q78" s="2">
        <v>0</v>
      </c>
      <c r="R78" s="2">
        <v>2821.95</v>
      </c>
      <c r="S78" s="2"/>
      <c r="T78" s="2"/>
      <c r="U78" s="2"/>
      <c r="V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</row>
    <row r="79" spans="1:83" x14ac:dyDescent="0.25">
      <c r="A79" s="47" t="s">
        <v>71</v>
      </c>
      <c r="B79" s="1" t="s">
        <v>33</v>
      </c>
      <c r="C79" s="1">
        <v>1</v>
      </c>
      <c r="D79" s="1">
        <v>1</v>
      </c>
      <c r="G79" s="33">
        <v>1058.6600000000001</v>
      </c>
      <c r="H79" s="2">
        <v>0</v>
      </c>
      <c r="I79" s="2">
        <v>0</v>
      </c>
      <c r="J79" s="2">
        <v>1058.6600000000001</v>
      </c>
      <c r="K79" s="2">
        <v>19096.810000000001</v>
      </c>
      <c r="L79" s="2">
        <v>0</v>
      </c>
      <c r="M79" s="2">
        <v>0</v>
      </c>
      <c r="N79" s="2">
        <v>19096.810000000001</v>
      </c>
      <c r="O79" s="2"/>
      <c r="P79" s="2"/>
      <c r="Q79" s="2"/>
      <c r="R79" s="2"/>
      <c r="S79" s="2"/>
      <c r="T79" s="2"/>
      <c r="U79" s="2"/>
      <c r="V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</row>
    <row r="80" spans="1:83" x14ac:dyDescent="0.25">
      <c r="A80" s="47" t="s">
        <v>26</v>
      </c>
      <c r="B80" s="1" t="s">
        <v>33</v>
      </c>
      <c r="C80" s="1">
        <v>1</v>
      </c>
      <c r="D80" s="1">
        <v>1</v>
      </c>
      <c r="E80" s="1">
        <v>1</v>
      </c>
      <c r="G80" s="33">
        <v>3133.52</v>
      </c>
      <c r="H80" s="2">
        <v>0</v>
      </c>
      <c r="I80" s="2">
        <v>0</v>
      </c>
      <c r="J80" s="2">
        <v>3133.52</v>
      </c>
      <c r="K80" s="2">
        <v>3139.55</v>
      </c>
      <c r="L80" s="2">
        <v>0</v>
      </c>
      <c r="M80" s="2">
        <v>0</v>
      </c>
      <c r="N80" s="2">
        <v>3139.55</v>
      </c>
      <c r="O80" s="2">
        <v>3031.71</v>
      </c>
      <c r="P80" s="2">
        <v>107.84</v>
      </c>
      <c r="Q80" s="2">
        <v>0</v>
      </c>
      <c r="R80" s="2">
        <v>3139.55</v>
      </c>
      <c r="S80" s="2"/>
      <c r="T80" s="2"/>
      <c r="U80" s="2"/>
      <c r="V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</row>
    <row r="81" spans="1:83" x14ac:dyDescent="0.25">
      <c r="A81" s="47" t="s">
        <v>72</v>
      </c>
      <c r="B81" s="1" t="s">
        <v>33</v>
      </c>
      <c r="C81" s="1">
        <v>3</v>
      </c>
      <c r="D81" s="1">
        <v>3</v>
      </c>
      <c r="E81" s="1">
        <v>3</v>
      </c>
      <c r="G81" s="33">
        <v>25498.93</v>
      </c>
      <c r="H81" s="2">
        <v>0</v>
      </c>
      <c r="I81" s="2">
        <v>0</v>
      </c>
      <c r="J81" s="2">
        <v>25498.93</v>
      </c>
      <c r="K81" s="2">
        <v>34565.410000000003</v>
      </c>
      <c r="L81" s="2">
        <v>0</v>
      </c>
      <c r="M81" s="2">
        <v>0</v>
      </c>
      <c r="N81" s="2">
        <v>34565.410000000003</v>
      </c>
      <c r="O81" s="2">
        <v>39696.400000000001</v>
      </c>
      <c r="P81" s="2">
        <v>0</v>
      </c>
      <c r="Q81" s="2">
        <v>0</v>
      </c>
      <c r="R81" s="2">
        <v>39696.400000000001</v>
      </c>
      <c r="S81" s="2"/>
      <c r="T81" s="2"/>
      <c r="U81" s="2"/>
      <c r="V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</row>
    <row r="82" spans="1:83" x14ac:dyDescent="0.25">
      <c r="A82" s="47" t="s">
        <v>74</v>
      </c>
      <c r="B82" s="1" t="s">
        <v>33</v>
      </c>
      <c r="C82" s="1">
        <v>2</v>
      </c>
      <c r="D82" s="1">
        <v>1</v>
      </c>
      <c r="G82" s="33">
        <v>8827.4699999999993</v>
      </c>
      <c r="H82" s="2">
        <v>0</v>
      </c>
      <c r="I82" s="2">
        <v>0</v>
      </c>
      <c r="J82" s="2">
        <v>8827.4699999999993</v>
      </c>
      <c r="K82" s="2">
        <v>65.099999999999994</v>
      </c>
      <c r="L82" s="2">
        <v>0</v>
      </c>
      <c r="M82" s="2">
        <v>0</v>
      </c>
      <c r="N82" s="2">
        <v>65.099999999999994</v>
      </c>
      <c r="O82" s="2"/>
      <c r="P82" s="2"/>
      <c r="Q82" s="2"/>
      <c r="R82" s="2"/>
      <c r="S82" s="2"/>
      <c r="T82" s="2"/>
      <c r="U82" s="2"/>
      <c r="V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</row>
    <row r="83" spans="1:83" x14ac:dyDescent="0.25">
      <c r="A83" s="47" t="s">
        <v>75</v>
      </c>
      <c r="B83" s="1" t="s">
        <v>33</v>
      </c>
      <c r="C83" s="1">
        <v>1</v>
      </c>
      <c r="D83" s="1">
        <v>1</v>
      </c>
      <c r="E83" s="1">
        <v>1</v>
      </c>
      <c r="G83" s="33">
        <v>5863.02</v>
      </c>
      <c r="H83" s="2">
        <v>1.22</v>
      </c>
      <c r="I83" s="2">
        <v>0</v>
      </c>
      <c r="J83" s="2">
        <v>5864.24</v>
      </c>
      <c r="K83" s="2">
        <v>1.22</v>
      </c>
      <c r="L83" s="2">
        <v>0</v>
      </c>
      <c r="M83" s="2">
        <v>0</v>
      </c>
      <c r="N83" s="2">
        <v>1.22</v>
      </c>
      <c r="O83" s="2">
        <v>61.2</v>
      </c>
      <c r="P83" s="2">
        <v>1.22</v>
      </c>
      <c r="Q83" s="2">
        <v>0</v>
      </c>
      <c r="R83" s="2">
        <v>62.42</v>
      </c>
      <c r="S83" s="2"/>
      <c r="T83" s="2"/>
      <c r="U83" s="2"/>
      <c r="V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</row>
    <row r="84" spans="1:83" x14ac:dyDescent="0.25">
      <c r="A84" s="47" t="s">
        <v>21</v>
      </c>
      <c r="B84" s="1" t="s">
        <v>33</v>
      </c>
      <c r="E84" s="1">
        <v>1</v>
      </c>
      <c r="G84" s="33"/>
      <c r="H84" s="2"/>
      <c r="I84" s="2"/>
      <c r="J84" s="2"/>
      <c r="K84" s="2"/>
      <c r="L84" s="2"/>
      <c r="M84" s="2"/>
      <c r="N84" s="2"/>
      <c r="O84" s="2">
        <v>60</v>
      </c>
      <c r="P84" s="2">
        <v>0</v>
      </c>
      <c r="Q84" s="2">
        <v>0</v>
      </c>
      <c r="R84" s="2">
        <v>60</v>
      </c>
      <c r="S84" s="2"/>
      <c r="T84" s="2"/>
      <c r="U84" s="2"/>
      <c r="V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</row>
    <row r="85" spans="1:83" x14ac:dyDescent="0.25">
      <c r="A85" s="47" t="s">
        <v>80</v>
      </c>
      <c r="B85" s="1" t="s">
        <v>33</v>
      </c>
      <c r="C85" s="1">
        <v>2</v>
      </c>
      <c r="D85" s="1">
        <v>3</v>
      </c>
      <c r="G85" s="33">
        <v>832.64</v>
      </c>
      <c r="H85" s="2">
        <v>0</v>
      </c>
      <c r="I85" s="2">
        <v>0</v>
      </c>
      <c r="J85" s="2">
        <v>832.64</v>
      </c>
      <c r="K85" s="2">
        <v>13423.61</v>
      </c>
      <c r="L85" s="2">
        <v>0</v>
      </c>
      <c r="M85" s="2">
        <v>0</v>
      </c>
      <c r="N85" s="2">
        <v>13423.61</v>
      </c>
      <c r="O85" s="2"/>
      <c r="P85" s="2"/>
      <c r="Q85" s="2"/>
      <c r="R85" s="2"/>
      <c r="S85" s="2"/>
      <c r="T85" s="2"/>
      <c r="U85" s="2"/>
      <c r="V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</row>
    <row r="86" spans="1:83" x14ac:dyDescent="0.25">
      <c r="A86" s="47" t="s">
        <v>83</v>
      </c>
      <c r="B86" s="1" t="s">
        <v>33</v>
      </c>
      <c r="E86" s="1">
        <v>1</v>
      </c>
      <c r="G86" s="33"/>
      <c r="H86" s="2"/>
      <c r="I86" s="2"/>
      <c r="J86" s="2"/>
      <c r="K86" s="2"/>
      <c r="L86" s="2"/>
      <c r="M86" s="2"/>
      <c r="N86" s="2"/>
      <c r="O86" s="2">
        <v>139.54</v>
      </c>
      <c r="P86" s="2">
        <v>0</v>
      </c>
      <c r="Q86" s="2">
        <v>0</v>
      </c>
      <c r="R86" s="2">
        <v>139.54</v>
      </c>
      <c r="S86" s="2"/>
      <c r="T86" s="2"/>
      <c r="U86" s="2"/>
      <c r="V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</row>
    <row r="87" spans="1:83" x14ac:dyDescent="0.25">
      <c r="A87" s="47" t="s">
        <v>37</v>
      </c>
      <c r="B87" s="1" t="s">
        <v>35</v>
      </c>
      <c r="C87" s="1">
        <v>8</v>
      </c>
      <c r="G87" s="33">
        <v>283479.15000000002</v>
      </c>
      <c r="H87" s="2">
        <v>295681.69</v>
      </c>
      <c r="I87" s="2">
        <v>0</v>
      </c>
      <c r="J87" s="2">
        <v>579160.84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</row>
    <row r="88" spans="1:83" x14ac:dyDescent="0.25">
      <c r="A88" s="47" t="s">
        <v>30</v>
      </c>
      <c r="B88" s="1" t="s">
        <v>35</v>
      </c>
      <c r="D88" s="1">
        <v>1</v>
      </c>
      <c r="G88" s="33"/>
      <c r="H88" s="2"/>
      <c r="I88" s="2"/>
      <c r="J88" s="2"/>
      <c r="K88" s="2">
        <v>49.99</v>
      </c>
      <c r="L88" s="2">
        <v>0</v>
      </c>
      <c r="M88" s="2">
        <v>0</v>
      </c>
      <c r="N88" s="2">
        <v>49.99</v>
      </c>
      <c r="O88" s="2"/>
      <c r="P88" s="2"/>
      <c r="Q88" s="2"/>
      <c r="R88" s="2"/>
      <c r="S88" s="2"/>
      <c r="T88" s="2"/>
      <c r="U88" s="2"/>
      <c r="V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</row>
    <row r="89" spans="1:83" x14ac:dyDescent="0.25">
      <c r="A89" s="47" t="s">
        <v>38</v>
      </c>
      <c r="B89" s="1" t="s">
        <v>35</v>
      </c>
      <c r="D89" s="1">
        <v>1</v>
      </c>
      <c r="G89" s="33"/>
      <c r="H89" s="2"/>
      <c r="I89" s="2"/>
      <c r="J89" s="2"/>
      <c r="K89" s="2">
        <v>3453.79</v>
      </c>
      <c r="L89" s="2">
        <v>0</v>
      </c>
      <c r="M89" s="2">
        <v>0</v>
      </c>
      <c r="N89" s="2">
        <v>3453.79</v>
      </c>
      <c r="O89" s="2"/>
      <c r="P89" s="2"/>
      <c r="Q89" s="2"/>
      <c r="R89" s="2"/>
      <c r="S89" s="2"/>
      <c r="T89" s="2"/>
      <c r="U89" s="2"/>
      <c r="V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</row>
    <row r="90" spans="1:83" x14ac:dyDescent="0.25">
      <c r="A90" s="47" t="s">
        <v>40</v>
      </c>
      <c r="B90" s="1" t="s">
        <v>35</v>
      </c>
      <c r="E90" s="1">
        <v>1</v>
      </c>
      <c r="G90" s="33"/>
      <c r="H90" s="2"/>
      <c r="I90" s="2"/>
      <c r="J90" s="2"/>
      <c r="K90" s="2"/>
      <c r="L90" s="2"/>
      <c r="M90" s="2"/>
      <c r="N90" s="2"/>
      <c r="O90" s="2">
        <v>2767.74</v>
      </c>
      <c r="P90" s="2">
        <v>0</v>
      </c>
      <c r="Q90" s="2">
        <v>0</v>
      </c>
      <c r="R90" s="2">
        <v>2767.74</v>
      </c>
      <c r="S90" s="2"/>
      <c r="T90" s="2"/>
      <c r="U90" s="2"/>
      <c r="V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</row>
    <row r="91" spans="1:83" x14ac:dyDescent="0.25">
      <c r="A91" s="47" t="s">
        <v>41</v>
      </c>
      <c r="B91" s="1" t="s">
        <v>35</v>
      </c>
      <c r="E91" s="1">
        <v>1</v>
      </c>
      <c r="G91" s="33"/>
      <c r="H91" s="2"/>
      <c r="I91" s="2"/>
      <c r="J91" s="2"/>
      <c r="K91" s="2"/>
      <c r="L91" s="2"/>
      <c r="M91" s="2"/>
      <c r="N91" s="2"/>
      <c r="O91" s="2">
        <v>3087.51</v>
      </c>
      <c r="P91" s="2">
        <v>0</v>
      </c>
      <c r="Q91" s="2">
        <v>0</v>
      </c>
      <c r="R91" s="2">
        <v>3087.51</v>
      </c>
      <c r="S91" s="2"/>
      <c r="T91" s="2"/>
      <c r="U91" s="2"/>
      <c r="V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</row>
    <row r="92" spans="1:83" x14ac:dyDescent="0.25">
      <c r="A92" s="47" t="s">
        <v>43</v>
      </c>
      <c r="B92" s="1" t="s">
        <v>35</v>
      </c>
      <c r="C92" s="1">
        <v>1</v>
      </c>
      <c r="E92" s="1">
        <v>1</v>
      </c>
      <c r="G92" s="33">
        <v>41.06</v>
      </c>
      <c r="H92" s="2">
        <v>0</v>
      </c>
      <c r="I92" s="2">
        <v>0</v>
      </c>
      <c r="J92" s="2">
        <v>41.06</v>
      </c>
      <c r="K92" s="2"/>
      <c r="L92" s="2"/>
      <c r="M92" s="2"/>
      <c r="N92" s="2"/>
      <c r="O92" s="2">
        <v>41.06</v>
      </c>
      <c r="P92" s="2">
        <v>0</v>
      </c>
      <c r="Q92" s="2">
        <v>0</v>
      </c>
      <c r="R92" s="2">
        <v>41.06</v>
      </c>
      <c r="S92" s="2"/>
      <c r="T92" s="2"/>
      <c r="U92" s="2"/>
      <c r="V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</row>
    <row r="93" spans="1:83" x14ac:dyDescent="0.25">
      <c r="A93" s="47" t="s">
        <v>57</v>
      </c>
      <c r="B93" s="1" t="s">
        <v>35</v>
      </c>
      <c r="D93" s="1">
        <v>1</v>
      </c>
      <c r="E93" s="1">
        <v>1</v>
      </c>
      <c r="G93" s="33"/>
      <c r="H93" s="2"/>
      <c r="I93" s="2"/>
      <c r="J93" s="2"/>
      <c r="K93" s="2">
        <v>1816.4</v>
      </c>
      <c r="L93" s="2">
        <v>0</v>
      </c>
      <c r="M93" s="2">
        <v>0</v>
      </c>
      <c r="N93" s="2">
        <v>1816.4</v>
      </c>
      <c r="O93" s="2">
        <v>19.2</v>
      </c>
      <c r="P93" s="2">
        <v>0</v>
      </c>
      <c r="Q93" s="2">
        <v>0</v>
      </c>
      <c r="R93" s="2">
        <v>19.2</v>
      </c>
      <c r="S93" s="2"/>
      <c r="T93" s="2"/>
      <c r="U93" s="2"/>
      <c r="V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</row>
    <row r="94" spans="1:83" x14ac:dyDescent="0.25">
      <c r="A94" s="47" t="s">
        <v>15</v>
      </c>
      <c r="B94" s="1" t="s">
        <v>35</v>
      </c>
      <c r="E94" s="1">
        <v>1</v>
      </c>
      <c r="G94" s="33"/>
      <c r="H94" s="2"/>
      <c r="I94" s="2"/>
      <c r="J94" s="2"/>
      <c r="K94" s="2"/>
      <c r="L94" s="2"/>
      <c r="M94" s="2"/>
      <c r="N94" s="2"/>
      <c r="O94" s="2">
        <v>23605.95</v>
      </c>
      <c r="P94" s="2">
        <v>0</v>
      </c>
      <c r="Q94" s="2">
        <v>0</v>
      </c>
      <c r="R94" s="2">
        <v>23605.95</v>
      </c>
      <c r="S94" s="2"/>
      <c r="T94" s="2"/>
      <c r="U94" s="2"/>
      <c r="V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</row>
    <row r="95" spans="1:83" x14ac:dyDescent="0.25">
      <c r="A95" s="47" t="s">
        <v>28</v>
      </c>
      <c r="B95" s="1" t="s">
        <v>35</v>
      </c>
      <c r="C95" s="1">
        <v>1</v>
      </c>
      <c r="D95" s="1">
        <v>1</v>
      </c>
      <c r="G95" s="33">
        <v>8756.16</v>
      </c>
      <c r="H95" s="2">
        <v>0</v>
      </c>
      <c r="I95" s="2">
        <v>0</v>
      </c>
      <c r="J95" s="2">
        <v>8756.16</v>
      </c>
      <c r="K95" s="2">
        <v>120.66</v>
      </c>
      <c r="L95" s="2">
        <v>0</v>
      </c>
      <c r="M95" s="2">
        <v>0</v>
      </c>
      <c r="N95" s="2">
        <v>120.66</v>
      </c>
      <c r="O95" s="2"/>
      <c r="P95" s="2"/>
      <c r="Q95" s="2"/>
      <c r="R95" s="2"/>
      <c r="S95" s="2"/>
      <c r="T95" s="2"/>
      <c r="U95" s="2"/>
      <c r="V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</row>
    <row r="96" spans="1:83" x14ac:dyDescent="0.25">
      <c r="A96" s="47" t="s">
        <v>66</v>
      </c>
      <c r="B96" s="1" t="s">
        <v>35</v>
      </c>
      <c r="D96" s="1">
        <v>1</v>
      </c>
      <c r="G96" s="33"/>
      <c r="H96" s="2"/>
      <c r="I96" s="2"/>
      <c r="J96" s="2"/>
      <c r="K96" s="2">
        <v>154.6</v>
      </c>
      <c r="L96" s="2">
        <v>0</v>
      </c>
      <c r="M96" s="2">
        <v>0</v>
      </c>
      <c r="N96" s="2">
        <v>154.6</v>
      </c>
      <c r="O96" s="2"/>
      <c r="P96" s="2"/>
      <c r="Q96" s="2"/>
      <c r="R96" s="2"/>
      <c r="S96" s="2"/>
      <c r="T96" s="2"/>
      <c r="U96" s="2"/>
      <c r="V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</row>
    <row r="97" spans="1:83" x14ac:dyDescent="0.25">
      <c r="A97" s="47" t="s">
        <v>71</v>
      </c>
      <c r="B97" s="1" t="s">
        <v>35</v>
      </c>
      <c r="C97" s="1">
        <v>1</v>
      </c>
      <c r="G97" s="33">
        <v>5841.4</v>
      </c>
      <c r="H97" s="2">
        <v>0</v>
      </c>
      <c r="I97" s="2">
        <v>0</v>
      </c>
      <c r="J97" s="2">
        <v>5841.4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</row>
    <row r="98" spans="1:83" x14ac:dyDescent="0.25">
      <c r="A98" s="47" t="s">
        <v>72</v>
      </c>
      <c r="B98" s="1" t="s">
        <v>35</v>
      </c>
      <c r="D98" s="1">
        <v>1</v>
      </c>
      <c r="G98" s="33"/>
      <c r="H98" s="2"/>
      <c r="I98" s="2"/>
      <c r="J98" s="2"/>
      <c r="K98" s="2">
        <v>84.17</v>
      </c>
      <c r="L98" s="2">
        <v>0</v>
      </c>
      <c r="M98" s="2">
        <v>0</v>
      </c>
      <c r="N98" s="2">
        <v>84.17</v>
      </c>
      <c r="O98" s="2"/>
      <c r="P98" s="2"/>
      <c r="Q98" s="2"/>
      <c r="R98" s="2"/>
      <c r="S98" s="2"/>
      <c r="T98" s="2"/>
      <c r="U98" s="2"/>
      <c r="V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</row>
    <row r="99" spans="1:83" x14ac:dyDescent="0.25">
      <c r="A99" s="47" t="s">
        <v>13</v>
      </c>
      <c r="B99" s="1" t="s">
        <v>35</v>
      </c>
      <c r="D99" s="1">
        <v>2</v>
      </c>
      <c r="G99" s="33"/>
      <c r="H99" s="2"/>
      <c r="I99" s="2"/>
      <c r="J99" s="2"/>
      <c r="K99" s="2">
        <v>3231.16</v>
      </c>
      <c r="L99" s="2">
        <v>0</v>
      </c>
      <c r="M99" s="2">
        <v>0</v>
      </c>
      <c r="N99" s="2">
        <v>3231.16</v>
      </c>
      <c r="O99" s="2"/>
      <c r="P99" s="2"/>
      <c r="Q99" s="2"/>
      <c r="R99" s="2"/>
      <c r="S99" s="2"/>
      <c r="T99" s="2"/>
      <c r="U99" s="2"/>
      <c r="V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</row>
    <row r="100" spans="1:83" x14ac:dyDescent="0.25">
      <c r="A100" s="47" t="s">
        <v>78</v>
      </c>
      <c r="B100" s="1" t="s">
        <v>35</v>
      </c>
      <c r="D100" s="1">
        <v>1</v>
      </c>
      <c r="G100" s="33"/>
      <c r="H100" s="2"/>
      <c r="I100" s="2"/>
      <c r="J100" s="2"/>
      <c r="K100" s="2">
        <v>4369.1400000000003</v>
      </c>
      <c r="L100" s="2">
        <v>0</v>
      </c>
      <c r="M100" s="2">
        <v>0</v>
      </c>
      <c r="N100" s="2">
        <v>4369.1400000000003</v>
      </c>
      <c r="O100" s="2"/>
      <c r="P100" s="2"/>
      <c r="Q100" s="2"/>
      <c r="R100" s="2"/>
      <c r="S100" s="2"/>
      <c r="T100" s="2"/>
      <c r="U100" s="2"/>
      <c r="V100" s="2"/>
    </row>
    <row r="101" spans="1:83" x14ac:dyDescent="0.25">
      <c r="A101" s="47" t="s">
        <v>108</v>
      </c>
      <c r="B101" s="1" t="s">
        <v>35</v>
      </c>
      <c r="C101" s="1">
        <v>1</v>
      </c>
      <c r="G101" s="33">
        <v>809.52</v>
      </c>
      <c r="H101" s="2">
        <v>1204.46</v>
      </c>
      <c r="I101" s="2">
        <v>0</v>
      </c>
      <c r="J101" s="2">
        <v>2013.98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83" x14ac:dyDescent="0.25">
      <c r="A102" s="47" t="s">
        <v>80</v>
      </c>
      <c r="B102" s="1" t="s">
        <v>35</v>
      </c>
      <c r="C102" s="1">
        <v>2</v>
      </c>
      <c r="D102" s="1">
        <v>2</v>
      </c>
      <c r="E102" s="1">
        <v>2</v>
      </c>
      <c r="G102" s="33">
        <v>4442.84</v>
      </c>
      <c r="H102" s="2">
        <v>1615.21</v>
      </c>
      <c r="I102" s="2">
        <v>0</v>
      </c>
      <c r="J102" s="2">
        <v>6058.05</v>
      </c>
      <c r="K102" s="2">
        <v>5370.3</v>
      </c>
      <c r="L102" s="2">
        <v>1615.21</v>
      </c>
      <c r="M102" s="2">
        <v>0</v>
      </c>
      <c r="N102" s="2">
        <v>6985.51</v>
      </c>
      <c r="O102" s="2">
        <v>5919.87</v>
      </c>
      <c r="P102" s="2">
        <v>296.29000000000002</v>
      </c>
      <c r="Q102" s="2">
        <v>0</v>
      </c>
      <c r="R102" s="2">
        <v>6216.16</v>
      </c>
      <c r="S102" s="2"/>
      <c r="T102" s="2"/>
      <c r="U102" s="2"/>
      <c r="V102" s="2"/>
    </row>
    <row r="103" spans="1:83" x14ac:dyDescent="0.25">
      <c r="A103" s="47" t="s">
        <v>7</v>
      </c>
      <c r="B103" s="1" t="s">
        <v>36</v>
      </c>
      <c r="C103" s="1">
        <v>4</v>
      </c>
      <c r="D103" s="1">
        <v>5</v>
      </c>
      <c r="E103" s="1">
        <v>5</v>
      </c>
      <c r="G103" s="33">
        <v>478.66</v>
      </c>
      <c r="H103" s="2">
        <v>122.14</v>
      </c>
      <c r="I103" s="2">
        <v>0</v>
      </c>
      <c r="J103" s="2">
        <v>600.79999999999995</v>
      </c>
      <c r="K103" s="2">
        <v>888.64</v>
      </c>
      <c r="L103" s="2">
        <v>342.55</v>
      </c>
      <c r="M103" s="2">
        <v>0</v>
      </c>
      <c r="N103" s="2">
        <v>1231.19</v>
      </c>
      <c r="O103" s="2">
        <v>519.38</v>
      </c>
      <c r="P103" s="2">
        <v>434.17</v>
      </c>
      <c r="Q103" s="2">
        <v>272.92</v>
      </c>
      <c r="R103" s="2">
        <v>1226.47</v>
      </c>
      <c r="S103" s="2"/>
      <c r="T103" s="2"/>
      <c r="U103" s="2"/>
      <c r="V103" s="2"/>
    </row>
    <row r="104" spans="1:83" x14ac:dyDescent="0.25">
      <c r="A104" s="47" t="s">
        <v>37</v>
      </c>
      <c r="B104" s="1" t="s">
        <v>36</v>
      </c>
      <c r="C104" s="1">
        <v>388</v>
      </c>
      <c r="D104" s="1">
        <v>469</v>
      </c>
      <c r="E104" s="1">
        <v>329</v>
      </c>
      <c r="G104" s="33">
        <v>32368.44</v>
      </c>
      <c r="H104" s="2">
        <v>8147.55</v>
      </c>
      <c r="I104" s="2">
        <v>18562.059999999998</v>
      </c>
      <c r="J104" s="2">
        <v>59078.05</v>
      </c>
      <c r="K104" s="2">
        <v>59904.06</v>
      </c>
      <c r="L104" s="2">
        <v>10041.58</v>
      </c>
      <c r="M104" s="2">
        <v>18471.84</v>
      </c>
      <c r="N104" s="2">
        <v>88417.48</v>
      </c>
      <c r="O104" s="2">
        <v>27450.35</v>
      </c>
      <c r="P104" s="2">
        <v>14698.04</v>
      </c>
      <c r="Q104" s="2">
        <v>14368.98</v>
      </c>
      <c r="R104" s="2">
        <v>56517.37</v>
      </c>
      <c r="S104" s="2"/>
      <c r="T104" s="2"/>
      <c r="U104" s="2"/>
      <c r="V104" s="2"/>
    </row>
    <row r="105" spans="1:83" x14ac:dyDescent="0.25">
      <c r="A105" s="47" t="s">
        <v>34</v>
      </c>
      <c r="B105" s="1" t="s">
        <v>36</v>
      </c>
      <c r="C105" s="1">
        <v>276</v>
      </c>
      <c r="D105" s="1">
        <v>384</v>
      </c>
      <c r="E105" s="1">
        <v>277</v>
      </c>
      <c r="G105" s="33">
        <v>25099.3</v>
      </c>
      <c r="H105" s="2">
        <v>6304.26</v>
      </c>
      <c r="I105" s="2">
        <v>12122.61</v>
      </c>
      <c r="J105" s="2">
        <v>43526.17</v>
      </c>
      <c r="K105" s="2">
        <v>47753.52</v>
      </c>
      <c r="L105" s="2">
        <v>9895.2900000000009</v>
      </c>
      <c r="M105" s="2">
        <v>13974.310000000001</v>
      </c>
      <c r="N105" s="2">
        <v>71623.12</v>
      </c>
      <c r="O105" s="2">
        <v>28559.64</v>
      </c>
      <c r="P105" s="2">
        <v>13260.59</v>
      </c>
      <c r="Q105" s="2">
        <v>15947.329999999998</v>
      </c>
      <c r="R105" s="2">
        <v>57767.56</v>
      </c>
      <c r="S105" s="2"/>
      <c r="T105" s="2"/>
      <c r="U105" s="2"/>
      <c r="V105" s="2"/>
    </row>
    <row r="106" spans="1:83" x14ac:dyDescent="0.25">
      <c r="A106" s="47" t="s">
        <v>30</v>
      </c>
      <c r="B106" s="1" t="s">
        <v>36</v>
      </c>
      <c r="C106" s="1">
        <v>573</v>
      </c>
      <c r="D106" s="1">
        <v>648</v>
      </c>
      <c r="E106" s="1">
        <v>418</v>
      </c>
      <c r="G106" s="33">
        <v>47956.85</v>
      </c>
      <c r="H106" s="2">
        <v>13876.72</v>
      </c>
      <c r="I106" s="2">
        <v>26056.69</v>
      </c>
      <c r="J106" s="2">
        <v>87890.26</v>
      </c>
      <c r="K106" s="2">
        <v>75499.490000000005</v>
      </c>
      <c r="L106" s="2">
        <v>22418.94</v>
      </c>
      <c r="M106" s="2">
        <v>27994.7</v>
      </c>
      <c r="N106" s="2">
        <v>125913.13</v>
      </c>
      <c r="O106" s="2">
        <v>27009.69</v>
      </c>
      <c r="P106" s="2">
        <v>26744.83</v>
      </c>
      <c r="Q106" s="2">
        <v>33967.97</v>
      </c>
      <c r="R106" s="2">
        <v>87722.49</v>
      </c>
      <c r="S106" s="2"/>
      <c r="T106" s="2"/>
      <c r="U106" s="2"/>
      <c r="V106" s="2"/>
    </row>
    <row r="107" spans="1:83" x14ac:dyDescent="0.25">
      <c r="A107" s="47" t="s">
        <v>38</v>
      </c>
      <c r="B107" s="1" t="s">
        <v>36</v>
      </c>
      <c r="C107" s="1">
        <v>425</v>
      </c>
      <c r="D107" s="1">
        <v>530</v>
      </c>
      <c r="E107" s="1">
        <v>310</v>
      </c>
      <c r="G107" s="33">
        <v>35271.370000000003</v>
      </c>
      <c r="H107" s="2">
        <v>8714.9</v>
      </c>
      <c r="I107" s="2">
        <v>16131.25</v>
      </c>
      <c r="J107" s="2">
        <v>60117.52</v>
      </c>
      <c r="K107" s="2">
        <v>61042.36</v>
      </c>
      <c r="L107" s="2">
        <v>15621.23</v>
      </c>
      <c r="M107" s="2">
        <v>16114.84</v>
      </c>
      <c r="N107" s="2">
        <v>92778.43</v>
      </c>
      <c r="O107" s="2">
        <v>23475.77</v>
      </c>
      <c r="P107" s="2">
        <v>20529.490000000002</v>
      </c>
      <c r="Q107" s="2">
        <v>22670.35</v>
      </c>
      <c r="R107" s="2">
        <v>66675.61</v>
      </c>
      <c r="S107" s="2"/>
      <c r="T107" s="2"/>
      <c r="U107" s="2"/>
      <c r="V107" s="2"/>
    </row>
    <row r="108" spans="1:83" x14ac:dyDescent="0.25">
      <c r="A108" s="47" t="s">
        <v>39</v>
      </c>
      <c r="B108" s="1" t="s">
        <v>36</v>
      </c>
      <c r="C108" s="1">
        <v>289</v>
      </c>
      <c r="D108" s="1">
        <v>339</v>
      </c>
      <c r="E108" s="1">
        <v>184</v>
      </c>
      <c r="G108" s="33">
        <v>26969.32</v>
      </c>
      <c r="H108" s="2">
        <v>6552.79</v>
      </c>
      <c r="I108" s="2">
        <v>16031.77</v>
      </c>
      <c r="J108" s="2">
        <v>49553.88</v>
      </c>
      <c r="K108" s="2">
        <v>40982.57</v>
      </c>
      <c r="L108" s="2">
        <v>12693.61</v>
      </c>
      <c r="M108" s="2">
        <v>18195.46</v>
      </c>
      <c r="N108" s="2">
        <v>71871.64</v>
      </c>
      <c r="O108" s="2">
        <v>13338.22</v>
      </c>
      <c r="P108" s="2">
        <v>14156.44</v>
      </c>
      <c r="Q108" s="2">
        <v>19333.349999999999</v>
      </c>
      <c r="R108" s="2">
        <v>46828.01</v>
      </c>
      <c r="S108" s="2"/>
      <c r="T108" s="2"/>
      <c r="U108" s="2"/>
      <c r="V108" s="2"/>
    </row>
    <row r="109" spans="1:83" x14ac:dyDescent="0.25">
      <c r="A109" s="47" t="s">
        <v>40</v>
      </c>
      <c r="B109" s="1" t="s">
        <v>36</v>
      </c>
      <c r="C109" s="1">
        <v>299</v>
      </c>
      <c r="D109" s="1">
        <v>414</v>
      </c>
      <c r="E109" s="1">
        <v>378</v>
      </c>
      <c r="G109" s="33">
        <v>26684</v>
      </c>
      <c r="H109" s="2">
        <v>5822.5</v>
      </c>
      <c r="I109" s="2">
        <v>8283.74</v>
      </c>
      <c r="J109" s="2">
        <v>40790.239999999998</v>
      </c>
      <c r="K109" s="2">
        <v>51030.93</v>
      </c>
      <c r="L109" s="2">
        <v>9163.4599999999991</v>
      </c>
      <c r="M109" s="2">
        <v>9264.08</v>
      </c>
      <c r="N109" s="2">
        <v>69458.47</v>
      </c>
      <c r="O109" s="2">
        <v>34748.32</v>
      </c>
      <c r="P109" s="2">
        <v>13851.25</v>
      </c>
      <c r="Q109" s="2">
        <v>10683.61</v>
      </c>
      <c r="R109" s="2">
        <v>59283.18</v>
      </c>
      <c r="S109" s="2"/>
      <c r="T109" s="2"/>
      <c r="U109" s="2"/>
      <c r="V109" s="2"/>
    </row>
    <row r="110" spans="1:83" x14ac:dyDescent="0.25">
      <c r="A110" s="47" t="s">
        <v>85</v>
      </c>
      <c r="B110" s="1" t="s">
        <v>36</v>
      </c>
      <c r="C110" s="1">
        <v>7</v>
      </c>
      <c r="D110" s="1">
        <v>4</v>
      </c>
      <c r="E110" s="1">
        <v>11</v>
      </c>
      <c r="G110" s="33">
        <v>856.11</v>
      </c>
      <c r="H110" s="2">
        <v>184.75</v>
      </c>
      <c r="I110" s="2">
        <v>320.49</v>
      </c>
      <c r="J110" s="2">
        <v>1361.35</v>
      </c>
      <c r="K110" s="2">
        <v>471.34</v>
      </c>
      <c r="L110" s="2">
        <v>74.790000000000006</v>
      </c>
      <c r="M110" s="2">
        <v>21.560000000000002</v>
      </c>
      <c r="N110" s="2">
        <v>567.69000000000005</v>
      </c>
      <c r="O110" s="2">
        <v>1419.91</v>
      </c>
      <c r="P110" s="2">
        <v>144.85</v>
      </c>
      <c r="Q110" s="2">
        <v>96.350000000000009</v>
      </c>
      <c r="R110" s="2">
        <v>1661.11</v>
      </c>
      <c r="S110" s="2"/>
      <c r="T110" s="2"/>
      <c r="U110" s="2"/>
      <c r="V110" s="2"/>
    </row>
    <row r="111" spans="1:83" x14ac:dyDescent="0.25">
      <c r="A111" s="47" t="s">
        <v>41</v>
      </c>
      <c r="B111" s="1" t="s">
        <v>36</v>
      </c>
      <c r="C111" s="1">
        <v>456</v>
      </c>
      <c r="D111" s="1">
        <v>484</v>
      </c>
      <c r="E111" s="1">
        <v>495</v>
      </c>
      <c r="G111" s="33">
        <v>51171.92</v>
      </c>
      <c r="H111" s="2">
        <v>8016.82</v>
      </c>
      <c r="I111" s="2">
        <v>14611.7</v>
      </c>
      <c r="J111" s="2">
        <v>73800.44</v>
      </c>
      <c r="K111" s="2">
        <v>51911.65</v>
      </c>
      <c r="L111" s="2">
        <v>13160.19</v>
      </c>
      <c r="M111" s="2">
        <v>16355.4</v>
      </c>
      <c r="N111" s="2">
        <v>81427.240000000005</v>
      </c>
      <c r="O111" s="2">
        <v>53168.51</v>
      </c>
      <c r="P111" s="2">
        <v>12986.9</v>
      </c>
      <c r="Q111" s="2">
        <v>15139.09</v>
      </c>
      <c r="R111" s="2">
        <v>81294.5</v>
      </c>
      <c r="S111" s="2"/>
      <c r="T111" s="2"/>
      <c r="U111" s="2"/>
      <c r="V111" s="2"/>
    </row>
    <row r="112" spans="1:83" x14ac:dyDescent="0.25">
      <c r="A112" s="47" t="s">
        <v>42</v>
      </c>
      <c r="B112" s="1" t="s">
        <v>36</v>
      </c>
      <c r="C112" s="1">
        <v>10</v>
      </c>
      <c r="D112" s="1">
        <v>13</v>
      </c>
      <c r="E112" s="1">
        <v>11</v>
      </c>
      <c r="G112" s="33">
        <v>968.83</v>
      </c>
      <c r="H112" s="2">
        <v>233.14</v>
      </c>
      <c r="I112" s="2">
        <v>2962.26</v>
      </c>
      <c r="J112" s="2">
        <v>4164.2299999999996</v>
      </c>
      <c r="K112" s="2">
        <v>1390.08</v>
      </c>
      <c r="L112" s="2">
        <v>289.72000000000003</v>
      </c>
      <c r="M112" s="2">
        <v>2977.41</v>
      </c>
      <c r="N112" s="2">
        <v>4657.21</v>
      </c>
      <c r="O112" s="2">
        <v>1054.75</v>
      </c>
      <c r="P112" s="2">
        <v>452.79</v>
      </c>
      <c r="Q112" s="2">
        <v>2093.8199999999997</v>
      </c>
      <c r="R112" s="2">
        <v>3601.36</v>
      </c>
      <c r="S112" s="2"/>
      <c r="T112" s="2"/>
      <c r="U112" s="2"/>
      <c r="V112" s="2"/>
    </row>
    <row r="113" spans="1:83" x14ac:dyDescent="0.25">
      <c r="A113" s="47" t="s">
        <v>11</v>
      </c>
      <c r="B113" s="1" t="s">
        <v>36</v>
      </c>
      <c r="C113" s="1">
        <v>1</v>
      </c>
      <c r="D113" s="1">
        <v>1</v>
      </c>
      <c r="E113" s="1">
        <v>3</v>
      </c>
      <c r="G113" s="33">
        <v>83.23</v>
      </c>
      <c r="H113" s="2">
        <v>0</v>
      </c>
      <c r="I113" s="2">
        <v>0</v>
      </c>
      <c r="J113" s="2">
        <v>83.23</v>
      </c>
      <c r="K113" s="2">
        <v>156.16999999999999</v>
      </c>
      <c r="L113" s="2">
        <v>83.23</v>
      </c>
      <c r="M113" s="2">
        <v>0</v>
      </c>
      <c r="N113" s="2">
        <v>239.4</v>
      </c>
      <c r="O113" s="2">
        <v>297.38</v>
      </c>
      <c r="P113" s="2">
        <v>0</v>
      </c>
      <c r="Q113" s="2">
        <v>0</v>
      </c>
      <c r="R113" s="2">
        <v>297.38</v>
      </c>
      <c r="S113" s="2"/>
      <c r="T113" s="2"/>
      <c r="U113" s="2"/>
      <c r="V113" s="2"/>
    </row>
    <row r="114" spans="1:83" x14ac:dyDescent="0.25">
      <c r="A114" s="47" t="s">
        <v>43</v>
      </c>
      <c r="B114" s="1" t="s">
        <v>36</v>
      </c>
      <c r="C114" s="1">
        <v>65</v>
      </c>
      <c r="D114" s="1">
        <v>95</v>
      </c>
      <c r="E114" s="1">
        <v>80</v>
      </c>
      <c r="G114" s="33">
        <v>4466.3500000000004</v>
      </c>
      <c r="H114" s="2">
        <v>2709.26</v>
      </c>
      <c r="I114" s="2">
        <v>3378.77</v>
      </c>
      <c r="J114" s="2">
        <v>10554.38</v>
      </c>
      <c r="K114" s="2">
        <v>10871.53</v>
      </c>
      <c r="L114" s="2">
        <v>2776.43</v>
      </c>
      <c r="M114" s="2">
        <v>5189.58</v>
      </c>
      <c r="N114" s="2">
        <v>18837.54</v>
      </c>
      <c r="O114" s="2">
        <v>7181.57</v>
      </c>
      <c r="P114" s="2">
        <v>5310.49</v>
      </c>
      <c r="Q114" s="2">
        <v>4363.3500000000004</v>
      </c>
      <c r="R114" s="2">
        <v>16855.41</v>
      </c>
      <c r="S114" s="2"/>
      <c r="T114" s="2"/>
      <c r="U114" s="2"/>
      <c r="V114" s="2"/>
    </row>
    <row r="115" spans="1:83" x14ac:dyDescent="0.25">
      <c r="A115" s="47" t="s">
        <v>44</v>
      </c>
      <c r="B115" s="1" t="s">
        <v>36</v>
      </c>
      <c r="C115" s="1">
        <v>370</v>
      </c>
      <c r="D115" s="1">
        <v>489</v>
      </c>
      <c r="E115" s="1">
        <v>345</v>
      </c>
      <c r="G115" s="33">
        <v>32960.43</v>
      </c>
      <c r="H115" s="2">
        <v>9044.2199999999993</v>
      </c>
      <c r="I115" s="2">
        <v>16247.68</v>
      </c>
      <c r="J115" s="2">
        <v>58252.33</v>
      </c>
      <c r="K115" s="2">
        <v>63966.18</v>
      </c>
      <c r="L115" s="2">
        <v>11922.02</v>
      </c>
      <c r="M115" s="2">
        <v>18799.650000000001</v>
      </c>
      <c r="N115" s="2">
        <v>94687.85</v>
      </c>
      <c r="O115" s="2">
        <v>31117.99</v>
      </c>
      <c r="P115" s="2">
        <v>17372.59</v>
      </c>
      <c r="Q115" s="2">
        <v>18362.739999999998</v>
      </c>
      <c r="R115" s="2">
        <v>66853.320000000007</v>
      </c>
      <c r="S115" s="2"/>
      <c r="T115" s="2"/>
      <c r="U115" s="2"/>
      <c r="V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</row>
    <row r="116" spans="1:83" x14ac:dyDescent="0.25">
      <c r="A116" s="47" t="s">
        <v>17</v>
      </c>
      <c r="B116" s="1" t="s">
        <v>36</v>
      </c>
      <c r="C116" s="1">
        <v>29</v>
      </c>
      <c r="D116" s="1">
        <v>39</v>
      </c>
      <c r="E116" s="1">
        <v>32</v>
      </c>
      <c r="G116" s="33">
        <v>1795.5</v>
      </c>
      <c r="H116" s="2">
        <v>611.17999999999995</v>
      </c>
      <c r="I116" s="2">
        <v>1320.9699999999998</v>
      </c>
      <c r="J116" s="2">
        <v>3727.65</v>
      </c>
      <c r="K116" s="2">
        <v>4766.46</v>
      </c>
      <c r="L116" s="2">
        <v>981.76</v>
      </c>
      <c r="M116" s="2">
        <v>563.40000000000009</v>
      </c>
      <c r="N116" s="2">
        <v>6311.62</v>
      </c>
      <c r="O116" s="2">
        <v>2307.73</v>
      </c>
      <c r="P116" s="2">
        <v>1673.61</v>
      </c>
      <c r="Q116" s="2">
        <v>1246.21</v>
      </c>
      <c r="R116" s="2">
        <v>5227.55</v>
      </c>
      <c r="S116" s="2"/>
      <c r="T116" s="2"/>
      <c r="U116" s="2"/>
      <c r="V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</row>
    <row r="117" spans="1:83" x14ac:dyDescent="0.25">
      <c r="A117" s="47" t="s">
        <v>45</v>
      </c>
      <c r="B117" s="1" t="s">
        <v>36</v>
      </c>
      <c r="C117" s="1">
        <v>403</v>
      </c>
      <c r="D117" s="1">
        <v>520</v>
      </c>
      <c r="E117" s="1">
        <v>397</v>
      </c>
      <c r="G117" s="33">
        <v>33291.31</v>
      </c>
      <c r="H117" s="2">
        <v>9656.3799999999992</v>
      </c>
      <c r="I117" s="2">
        <v>18915.34</v>
      </c>
      <c r="J117" s="2">
        <v>61863.03</v>
      </c>
      <c r="K117" s="2">
        <v>75516</v>
      </c>
      <c r="L117" s="2">
        <v>11729.84</v>
      </c>
      <c r="M117" s="2">
        <v>19428.739999999998</v>
      </c>
      <c r="N117" s="2">
        <v>106674.58</v>
      </c>
      <c r="O117" s="2">
        <v>36880.35</v>
      </c>
      <c r="P117" s="2">
        <v>23689.96</v>
      </c>
      <c r="Q117" s="2">
        <v>16480.080000000002</v>
      </c>
      <c r="R117" s="2">
        <v>77050.39</v>
      </c>
      <c r="S117" s="2"/>
      <c r="T117" s="2"/>
      <c r="U117" s="2"/>
      <c r="V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</row>
    <row r="118" spans="1:83" x14ac:dyDescent="0.25">
      <c r="A118" s="47" t="s">
        <v>46</v>
      </c>
      <c r="B118" s="1" t="s">
        <v>36</v>
      </c>
      <c r="C118" s="1">
        <v>95</v>
      </c>
      <c r="D118" s="1">
        <v>105</v>
      </c>
      <c r="E118" s="1">
        <v>95</v>
      </c>
      <c r="G118" s="33">
        <v>6632.99</v>
      </c>
      <c r="H118" s="2">
        <v>2503.2800000000002</v>
      </c>
      <c r="I118" s="2">
        <v>6696.24</v>
      </c>
      <c r="J118" s="2">
        <v>15832.51</v>
      </c>
      <c r="K118" s="2">
        <v>10718.3</v>
      </c>
      <c r="L118" s="2">
        <v>3721.93</v>
      </c>
      <c r="M118" s="2">
        <v>7390.26</v>
      </c>
      <c r="N118" s="2">
        <v>21830.49</v>
      </c>
      <c r="O118" s="2">
        <v>7568.12</v>
      </c>
      <c r="P118" s="2">
        <v>5096.24</v>
      </c>
      <c r="Q118" s="2">
        <v>6331.7800000000007</v>
      </c>
      <c r="R118" s="2">
        <v>18996.14</v>
      </c>
      <c r="S118" s="2"/>
      <c r="T118" s="2"/>
      <c r="U118" s="2"/>
      <c r="V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</row>
    <row r="119" spans="1:83" x14ac:dyDescent="0.25">
      <c r="A119" s="47" t="s">
        <v>31</v>
      </c>
      <c r="B119" s="1" t="s">
        <v>36</v>
      </c>
      <c r="C119" s="1">
        <v>573</v>
      </c>
      <c r="D119" s="1">
        <v>632</v>
      </c>
      <c r="E119" s="1">
        <v>286</v>
      </c>
      <c r="G119" s="33">
        <v>56056.480000000003</v>
      </c>
      <c r="H119" s="2">
        <v>11559.86</v>
      </c>
      <c r="I119" s="2">
        <v>27508.66</v>
      </c>
      <c r="J119" s="2">
        <v>95125</v>
      </c>
      <c r="K119" s="2">
        <v>81314.86</v>
      </c>
      <c r="L119" s="2">
        <v>11261.39</v>
      </c>
      <c r="M119" s="2">
        <v>25708.11</v>
      </c>
      <c r="N119" s="2">
        <v>118284.36</v>
      </c>
      <c r="O119" s="2">
        <v>12470.55</v>
      </c>
      <c r="P119" s="2">
        <v>20935.48</v>
      </c>
      <c r="Q119" s="2">
        <v>28757.25</v>
      </c>
      <c r="R119" s="2">
        <v>62163.28</v>
      </c>
      <c r="S119" s="2"/>
      <c r="T119" s="2"/>
      <c r="U119" s="2"/>
      <c r="V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</row>
    <row r="120" spans="1:83" x14ac:dyDescent="0.25">
      <c r="A120" s="47" t="s">
        <v>47</v>
      </c>
      <c r="B120" s="1" t="s">
        <v>36</v>
      </c>
      <c r="C120" s="1">
        <v>190</v>
      </c>
      <c r="D120" s="1">
        <v>205</v>
      </c>
      <c r="E120" s="1">
        <v>153</v>
      </c>
      <c r="G120" s="33">
        <v>16212.95</v>
      </c>
      <c r="H120" s="2">
        <v>3769.36</v>
      </c>
      <c r="I120" s="2">
        <v>13029.6</v>
      </c>
      <c r="J120" s="2">
        <v>33011.910000000003</v>
      </c>
      <c r="K120" s="2">
        <v>27575.23</v>
      </c>
      <c r="L120" s="2">
        <v>4805.41</v>
      </c>
      <c r="M120" s="2">
        <v>12358.01</v>
      </c>
      <c r="N120" s="2">
        <v>44738.65</v>
      </c>
      <c r="O120" s="2">
        <v>14492.53</v>
      </c>
      <c r="P120" s="2">
        <v>8413.9500000000007</v>
      </c>
      <c r="Q120" s="2">
        <v>11081.169999999998</v>
      </c>
      <c r="R120" s="2">
        <v>33987.65</v>
      </c>
      <c r="S120" s="2"/>
      <c r="T120" s="2"/>
      <c r="U120" s="2"/>
      <c r="V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</row>
    <row r="121" spans="1:83" x14ac:dyDescent="0.25">
      <c r="A121" s="47" t="s">
        <v>111</v>
      </c>
      <c r="B121" s="1" t="s">
        <v>36</v>
      </c>
      <c r="C121" s="1">
        <v>3</v>
      </c>
      <c r="D121" s="1">
        <v>1</v>
      </c>
      <c r="E121" s="1">
        <v>1</v>
      </c>
      <c r="G121" s="33">
        <v>18.66</v>
      </c>
      <c r="H121" s="2">
        <v>16.75</v>
      </c>
      <c r="I121" s="2">
        <v>38.06</v>
      </c>
      <c r="J121" s="2">
        <v>73.47</v>
      </c>
      <c r="K121" s="2">
        <v>12.22</v>
      </c>
      <c r="L121" s="2">
        <v>12.22</v>
      </c>
      <c r="M121" s="2">
        <v>15.79</v>
      </c>
      <c r="N121" s="2">
        <v>40.229999999999997</v>
      </c>
      <c r="O121" s="2">
        <v>11.06</v>
      </c>
      <c r="P121" s="2">
        <v>12.22</v>
      </c>
      <c r="Q121" s="2">
        <v>28.009999999999998</v>
      </c>
      <c r="R121" s="2">
        <v>51.29</v>
      </c>
      <c r="S121" s="2"/>
      <c r="T121" s="2"/>
      <c r="U121" s="2"/>
      <c r="V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</row>
    <row r="122" spans="1:83" x14ac:dyDescent="0.25">
      <c r="A122" s="47" t="s">
        <v>48</v>
      </c>
      <c r="B122" s="1" t="s">
        <v>36</v>
      </c>
      <c r="C122" s="1">
        <v>14</v>
      </c>
      <c r="D122" s="1">
        <v>20</v>
      </c>
      <c r="E122" s="1">
        <v>18</v>
      </c>
      <c r="G122" s="33">
        <v>1209.43</v>
      </c>
      <c r="H122" s="2">
        <v>333.62</v>
      </c>
      <c r="I122" s="2">
        <v>84.63</v>
      </c>
      <c r="J122" s="2">
        <v>1627.68</v>
      </c>
      <c r="K122" s="2">
        <v>2294.2199999999998</v>
      </c>
      <c r="L122" s="2">
        <v>334.48</v>
      </c>
      <c r="M122" s="2">
        <v>79.02</v>
      </c>
      <c r="N122" s="2">
        <v>2707.72</v>
      </c>
      <c r="O122" s="2">
        <v>1808.72</v>
      </c>
      <c r="P122" s="2">
        <v>1145.58</v>
      </c>
      <c r="Q122" s="2">
        <v>890.57999999999993</v>
      </c>
      <c r="R122" s="2">
        <v>3844.88</v>
      </c>
      <c r="S122" s="2"/>
      <c r="T122" s="2"/>
      <c r="U122" s="2"/>
      <c r="V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</row>
    <row r="123" spans="1:83" x14ac:dyDescent="0.25">
      <c r="A123" s="47" t="s">
        <v>32</v>
      </c>
      <c r="B123" s="1" t="s">
        <v>36</v>
      </c>
      <c r="C123" s="1">
        <v>236</v>
      </c>
      <c r="D123" s="1">
        <v>257</v>
      </c>
      <c r="E123" s="1">
        <v>239</v>
      </c>
      <c r="G123" s="33">
        <v>15365.99</v>
      </c>
      <c r="H123" s="2">
        <v>4881.28</v>
      </c>
      <c r="I123" s="2">
        <v>15569.31</v>
      </c>
      <c r="J123" s="2">
        <v>35816.58</v>
      </c>
      <c r="K123" s="2">
        <v>27727.86</v>
      </c>
      <c r="L123" s="2">
        <v>6631.17</v>
      </c>
      <c r="M123" s="2">
        <v>15547.86</v>
      </c>
      <c r="N123" s="2">
        <v>49906.89</v>
      </c>
      <c r="O123" s="2">
        <v>17608.97</v>
      </c>
      <c r="P123" s="2">
        <v>13135.23</v>
      </c>
      <c r="Q123" s="2">
        <v>16754.740000000002</v>
      </c>
      <c r="R123" s="2">
        <v>47498.94</v>
      </c>
      <c r="S123" s="2"/>
      <c r="T123" s="2"/>
      <c r="U123" s="2"/>
      <c r="V123" s="2"/>
    </row>
    <row r="124" spans="1:83" x14ac:dyDescent="0.25">
      <c r="A124" s="47" t="s">
        <v>49</v>
      </c>
      <c r="B124" s="1" t="s">
        <v>36</v>
      </c>
      <c r="C124" s="1">
        <v>34</v>
      </c>
      <c r="D124" s="1">
        <v>36</v>
      </c>
      <c r="E124" s="1">
        <v>24</v>
      </c>
      <c r="G124" s="33">
        <v>3493.65</v>
      </c>
      <c r="H124" s="2">
        <v>708.7</v>
      </c>
      <c r="I124" s="2">
        <v>750.57999999999993</v>
      </c>
      <c r="J124" s="2">
        <v>4952.93</v>
      </c>
      <c r="K124" s="2">
        <v>4570.33</v>
      </c>
      <c r="L124" s="2">
        <v>1287.02</v>
      </c>
      <c r="M124" s="2">
        <v>749.7</v>
      </c>
      <c r="N124" s="2">
        <v>6607.05</v>
      </c>
      <c r="O124" s="2">
        <v>2223.04</v>
      </c>
      <c r="P124" s="2">
        <v>1298.1199999999999</v>
      </c>
      <c r="Q124" s="2">
        <v>819.86</v>
      </c>
      <c r="R124" s="2">
        <v>4341.0200000000004</v>
      </c>
      <c r="S124" s="2"/>
      <c r="T124" s="2"/>
      <c r="U124" s="2"/>
      <c r="V124" s="2"/>
    </row>
    <row r="125" spans="1:83" x14ac:dyDescent="0.25">
      <c r="A125" s="47" t="s">
        <v>50</v>
      </c>
      <c r="B125" s="1" t="s">
        <v>36</v>
      </c>
      <c r="C125" s="1">
        <v>230</v>
      </c>
      <c r="D125" s="1">
        <v>273</v>
      </c>
      <c r="E125" s="1">
        <v>240</v>
      </c>
      <c r="G125" s="33">
        <v>14501.52</v>
      </c>
      <c r="H125" s="2">
        <v>335.28</v>
      </c>
      <c r="I125" s="2">
        <v>14922.16</v>
      </c>
      <c r="J125" s="2">
        <v>29758.959999999999</v>
      </c>
      <c r="K125" s="2">
        <v>31151.95</v>
      </c>
      <c r="L125" s="2">
        <v>8601.43</v>
      </c>
      <c r="M125" s="2">
        <v>12103.54</v>
      </c>
      <c r="N125" s="2">
        <v>51856.92</v>
      </c>
      <c r="O125" s="2">
        <v>20153.45</v>
      </c>
      <c r="P125" s="2">
        <v>13637.3</v>
      </c>
      <c r="Q125" s="2">
        <v>13162.41</v>
      </c>
      <c r="R125" s="2">
        <v>46953.16</v>
      </c>
      <c r="S125" s="2"/>
      <c r="T125" s="2"/>
      <c r="U125" s="2"/>
      <c r="V125" s="2"/>
    </row>
    <row r="126" spans="1:83" x14ac:dyDescent="0.25">
      <c r="A126" s="47" t="s">
        <v>24</v>
      </c>
      <c r="B126" s="1" t="s">
        <v>36</v>
      </c>
      <c r="C126" s="1">
        <v>128</v>
      </c>
      <c r="D126" s="1">
        <v>142</v>
      </c>
      <c r="E126" s="1">
        <v>120</v>
      </c>
      <c r="G126" s="33">
        <v>10817.95</v>
      </c>
      <c r="H126" s="2">
        <v>3095.54</v>
      </c>
      <c r="I126" s="2">
        <v>7212.0599999999995</v>
      </c>
      <c r="J126" s="2">
        <v>21125.55</v>
      </c>
      <c r="K126" s="2">
        <v>16130.28</v>
      </c>
      <c r="L126" s="2">
        <v>4077.66</v>
      </c>
      <c r="M126" s="2">
        <v>7599.78</v>
      </c>
      <c r="N126" s="2">
        <v>27807.72</v>
      </c>
      <c r="O126" s="2">
        <v>9254.4500000000007</v>
      </c>
      <c r="P126" s="2">
        <v>5032.4399999999996</v>
      </c>
      <c r="Q126" s="2">
        <v>8669.94</v>
      </c>
      <c r="R126" s="2">
        <v>22956.83</v>
      </c>
      <c r="S126" s="2"/>
      <c r="T126" s="2"/>
      <c r="U126" s="2"/>
      <c r="V126" s="2"/>
    </row>
    <row r="127" spans="1:83" x14ac:dyDescent="0.25">
      <c r="A127" s="47" t="s">
        <v>25</v>
      </c>
      <c r="B127" s="1" t="s">
        <v>36</v>
      </c>
      <c r="C127" s="1">
        <v>33</v>
      </c>
      <c r="D127" s="1">
        <v>31</v>
      </c>
      <c r="E127" s="1">
        <v>24</v>
      </c>
      <c r="G127" s="33">
        <v>2411.87</v>
      </c>
      <c r="H127" s="2">
        <v>1058.3699999999999</v>
      </c>
      <c r="I127" s="2">
        <v>1489.1399999999999</v>
      </c>
      <c r="J127" s="2">
        <v>4959.38</v>
      </c>
      <c r="K127" s="2">
        <v>3983.37</v>
      </c>
      <c r="L127" s="2">
        <v>1143.8</v>
      </c>
      <c r="M127" s="2">
        <v>1723.8799999999999</v>
      </c>
      <c r="N127" s="2">
        <v>6851.05</v>
      </c>
      <c r="O127" s="2">
        <v>2580.2399999999998</v>
      </c>
      <c r="P127" s="2">
        <v>1728.25</v>
      </c>
      <c r="Q127" s="2">
        <v>740.88000000000011</v>
      </c>
      <c r="R127" s="2">
        <v>5049.37</v>
      </c>
      <c r="S127" s="2"/>
      <c r="T127" s="2"/>
      <c r="U127" s="2"/>
      <c r="V127" s="2"/>
    </row>
    <row r="128" spans="1:83" x14ac:dyDescent="0.25">
      <c r="A128" s="47" t="s">
        <v>51</v>
      </c>
      <c r="B128" s="1" t="s">
        <v>36</v>
      </c>
      <c r="C128" s="1">
        <v>499</v>
      </c>
      <c r="D128" s="1">
        <v>584</v>
      </c>
      <c r="E128" s="1">
        <v>471</v>
      </c>
      <c r="G128" s="33">
        <v>32965.449999999997</v>
      </c>
      <c r="H128" s="2">
        <v>9504.4500000000007</v>
      </c>
      <c r="I128" s="2">
        <v>25100.76</v>
      </c>
      <c r="J128" s="2">
        <v>67570.66</v>
      </c>
      <c r="K128" s="2">
        <v>56054.66</v>
      </c>
      <c r="L128" s="2">
        <v>14239.43</v>
      </c>
      <c r="M128" s="2">
        <v>26516.07</v>
      </c>
      <c r="N128" s="2">
        <v>96810.16</v>
      </c>
      <c r="O128" s="2">
        <v>31202.47</v>
      </c>
      <c r="P128" s="2">
        <v>19815.349999999999</v>
      </c>
      <c r="Q128" s="2">
        <v>24801.79</v>
      </c>
      <c r="R128" s="2">
        <v>75819.61</v>
      </c>
      <c r="S128" s="2"/>
      <c r="T128" s="2"/>
      <c r="U128" s="2"/>
      <c r="V128" s="2"/>
    </row>
    <row r="129" spans="1:22" x14ac:dyDescent="0.25">
      <c r="A129" s="47" t="s">
        <v>52</v>
      </c>
      <c r="B129" s="1" t="s">
        <v>36</v>
      </c>
      <c r="C129" s="1">
        <v>392</v>
      </c>
      <c r="D129" s="1">
        <v>467</v>
      </c>
      <c r="E129" s="1">
        <v>358</v>
      </c>
      <c r="G129" s="33">
        <v>36108.07</v>
      </c>
      <c r="H129" s="2">
        <v>9307.14</v>
      </c>
      <c r="I129" s="2">
        <v>13534.95</v>
      </c>
      <c r="J129" s="2">
        <v>58950.16</v>
      </c>
      <c r="K129" s="2">
        <v>57391.79</v>
      </c>
      <c r="L129" s="2">
        <v>10997.43</v>
      </c>
      <c r="M129" s="2">
        <v>16254.990000000002</v>
      </c>
      <c r="N129" s="2">
        <v>84644.21</v>
      </c>
      <c r="O129" s="2">
        <v>32252.66</v>
      </c>
      <c r="P129" s="2">
        <v>16014.87</v>
      </c>
      <c r="Q129" s="2">
        <v>16364.48</v>
      </c>
      <c r="R129" s="2">
        <v>64632.01</v>
      </c>
      <c r="S129" s="2"/>
      <c r="T129" s="2"/>
      <c r="U129" s="2"/>
      <c r="V129" s="2"/>
    </row>
    <row r="130" spans="1:22" x14ac:dyDescent="0.25">
      <c r="A130" s="47" t="s">
        <v>53</v>
      </c>
      <c r="B130" s="1" t="s">
        <v>36</v>
      </c>
      <c r="C130" s="1">
        <v>565</v>
      </c>
      <c r="D130" s="1">
        <v>646</v>
      </c>
      <c r="E130" s="1">
        <v>587</v>
      </c>
      <c r="G130" s="33">
        <v>44811.13</v>
      </c>
      <c r="H130" s="2">
        <v>11367.92</v>
      </c>
      <c r="I130" s="2">
        <v>27218.31</v>
      </c>
      <c r="J130" s="2">
        <v>83397.36</v>
      </c>
      <c r="K130" s="2">
        <v>58061.63</v>
      </c>
      <c r="L130" s="2">
        <v>17664.46</v>
      </c>
      <c r="M130" s="2">
        <v>30238.91</v>
      </c>
      <c r="N130" s="2">
        <v>105965</v>
      </c>
      <c r="O130" s="2">
        <v>46592.2</v>
      </c>
      <c r="P130" s="2">
        <v>18553.509999999998</v>
      </c>
      <c r="Q130" s="2">
        <v>27456.480000000003</v>
      </c>
      <c r="R130" s="2">
        <v>92602.19</v>
      </c>
      <c r="S130" s="2"/>
      <c r="T130" s="2"/>
      <c r="U130" s="2"/>
      <c r="V130" s="2"/>
    </row>
    <row r="131" spans="1:22" x14ac:dyDescent="0.25">
      <c r="A131" s="47" t="s">
        <v>54</v>
      </c>
      <c r="B131" s="1" t="s">
        <v>36</v>
      </c>
      <c r="C131" s="1">
        <v>182</v>
      </c>
      <c r="D131" s="1">
        <v>253</v>
      </c>
      <c r="E131" s="1">
        <v>222</v>
      </c>
      <c r="G131" s="33">
        <v>13814.25</v>
      </c>
      <c r="H131" s="2">
        <v>3190.64</v>
      </c>
      <c r="I131" s="2">
        <v>14184.54</v>
      </c>
      <c r="J131" s="2">
        <v>31189.43</v>
      </c>
      <c r="K131" s="2">
        <v>24985.96</v>
      </c>
      <c r="L131" s="2">
        <v>6437.23</v>
      </c>
      <c r="M131" s="2">
        <v>14803.039999999999</v>
      </c>
      <c r="N131" s="2">
        <v>46226.23</v>
      </c>
      <c r="O131" s="2">
        <v>14232.17</v>
      </c>
      <c r="P131" s="2">
        <v>6572.32</v>
      </c>
      <c r="Q131" s="2">
        <v>14744.51</v>
      </c>
      <c r="R131" s="2">
        <v>35549</v>
      </c>
      <c r="S131" s="2"/>
      <c r="T131" s="2"/>
      <c r="U131" s="2"/>
      <c r="V131" s="2"/>
    </row>
    <row r="132" spans="1:22" x14ac:dyDescent="0.25">
      <c r="A132" s="47" t="s">
        <v>16</v>
      </c>
      <c r="B132" s="1" t="s">
        <v>36</v>
      </c>
      <c r="C132" s="1">
        <v>6</v>
      </c>
      <c r="D132" s="1">
        <v>10</v>
      </c>
      <c r="E132" s="1">
        <v>7</v>
      </c>
      <c r="G132" s="33">
        <v>597.77</v>
      </c>
      <c r="H132" s="2">
        <v>134.63</v>
      </c>
      <c r="I132" s="2">
        <v>466.02</v>
      </c>
      <c r="J132" s="2">
        <v>1198.42</v>
      </c>
      <c r="K132" s="2">
        <v>1318.08</v>
      </c>
      <c r="L132" s="2">
        <v>271.24</v>
      </c>
      <c r="M132" s="2">
        <v>600.65</v>
      </c>
      <c r="N132" s="2">
        <v>2189.9699999999998</v>
      </c>
      <c r="O132" s="2">
        <v>644.54</v>
      </c>
      <c r="P132" s="2">
        <v>393.86</v>
      </c>
      <c r="Q132" s="2">
        <v>651.89</v>
      </c>
      <c r="R132" s="2">
        <v>1690.29</v>
      </c>
      <c r="S132" s="2"/>
      <c r="T132" s="2"/>
      <c r="U132" s="2"/>
      <c r="V132" s="2"/>
    </row>
    <row r="133" spans="1:22" x14ac:dyDescent="0.25">
      <c r="A133" s="47" t="s">
        <v>18</v>
      </c>
      <c r="B133" s="1" t="s">
        <v>36</v>
      </c>
      <c r="C133" s="1">
        <v>353</v>
      </c>
      <c r="D133" s="1">
        <v>409</v>
      </c>
      <c r="E133" s="1">
        <v>314</v>
      </c>
      <c r="G133" s="33">
        <v>27493.66</v>
      </c>
      <c r="H133" s="2">
        <v>9667.73</v>
      </c>
      <c r="I133" s="2">
        <v>34408.730000000003</v>
      </c>
      <c r="J133" s="2">
        <v>71570.12</v>
      </c>
      <c r="K133" s="2">
        <v>44676.56</v>
      </c>
      <c r="L133" s="2">
        <v>14843.76</v>
      </c>
      <c r="M133" s="2">
        <v>36754.520000000004</v>
      </c>
      <c r="N133" s="2">
        <v>96274.84</v>
      </c>
      <c r="O133" s="2">
        <v>24875.29</v>
      </c>
      <c r="P133" s="2">
        <v>19856.18</v>
      </c>
      <c r="Q133" s="2">
        <v>31564.090000000004</v>
      </c>
      <c r="R133" s="2">
        <v>76295.56</v>
      </c>
      <c r="S133" s="2"/>
      <c r="T133" s="2"/>
      <c r="U133" s="2"/>
      <c r="V133" s="2"/>
    </row>
    <row r="134" spans="1:22" x14ac:dyDescent="0.25">
      <c r="A134" s="47" t="s">
        <v>55</v>
      </c>
      <c r="B134" s="1" t="s">
        <v>36</v>
      </c>
      <c r="C134" s="1">
        <v>166</v>
      </c>
      <c r="D134" s="1">
        <v>205</v>
      </c>
      <c r="E134" s="1">
        <v>180</v>
      </c>
      <c r="G134" s="33">
        <v>18805.18</v>
      </c>
      <c r="H134" s="2">
        <v>2978.9</v>
      </c>
      <c r="I134" s="2">
        <v>3596.0600000000004</v>
      </c>
      <c r="J134" s="2">
        <v>25380.14</v>
      </c>
      <c r="K134" s="2">
        <v>24703.27</v>
      </c>
      <c r="L134" s="2">
        <v>4482.13</v>
      </c>
      <c r="M134" s="2">
        <v>4317.7800000000007</v>
      </c>
      <c r="N134" s="2">
        <v>33503.18</v>
      </c>
      <c r="O134" s="2">
        <v>20247.73</v>
      </c>
      <c r="P134" s="2">
        <v>5560.54</v>
      </c>
      <c r="Q134" s="2">
        <v>6152.5599999999995</v>
      </c>
      <c r="R134" s="2">
        <v>31960.83</v>
      </c>
      <c r="S134" s="2"/>
      <c r="T134" s="2"/>
      <c r="U134" s="2"/>
      <c r="V134" s="2"/>
    </row>
    <row r="135" spans="1:22" x14ac:dyDescent="0.25">
      <c r="A135" s="47" t="s">
        <v>56</v>
      </c>
      <c r="B135" s="1" t="s">
        <v>36</v>
      </c>
      <c r="C135" s="1">
        <v>63</v>
      </c>
      <c r="D135" s="1">
        <v>73</v>
      </c>
      <c r="E135" s="1">
        <v>63</v>
      </c>
      <c r="G135" s="33">
        <v>5270.13</v>
      </c>
      <c r="H135" s="2">
        <v>2626.99</v>
      </c>
      <c r="I135" s="2">
        <v>2900.3</v>
      </c>
      <c r="J135" s="2">
        <v>10797.42</v>
      </c>
      <c r="K135" s="2">
        <v>8398.6299999999992</v>
      </c>
      <c r="L135" s="2">
        <v>2633.74</v>
      </c>
      <c r="M135" s="2">
        <v>3035.51</v>
      </c>
      <c r="N135" s="2">
        <v>14067.88</v>
      </c>
      <c r="O135" s="2">
        <v>6223.73</v>
      </c>
      <c r="P135" s="2">
        <v>3088.46</v>
      </c>
      <c r="Q135" s="2">
        <v>3949.7300000000005</v>
      </c>
      <c r="R135" s="2">
        <v>13261.92</v>
      </c>
      <c r="S135" s="2"/>
      <c r="T135" s="2"/>
      <c r="U135" s="2"/>
      <c r="V135" s="2"/>
    </row>
    <row r="136" spans="1:22" x14ac:dyDescent="0.25">
      <c r="A136" s="47" t="s">
        <v>57</v>
      </c>
      <c r="B136" s="1" t="s">
        <v>36</v>
      </c>
      <c r="C136" s="1">
        <v>159</v>
      </c>
      <c r="D136" s="1">
        <v>173</v>
      </c>
      <c r="E136" s="1">
        <v>140</v>
      </c>
      <c r="G136" s="33">
        <v>14446.94</v>
      </c>
      <c r="H136" s="2">
        <v>2901.88</v>
      </c>
      <c r="I136" s="2">
        <v>5924.89</v>
      </c>
      <c r="J136" s="2">
        <v>23273.71</v>
      </c>
      <c r="K136" s="2">
        <v>21790.79</v>
      </c>
      <c r="L136" s="2">
        <v>3804.52</v>
      </c>
      <c r="M136" s="2">
        <v>5737.02</v>
      </c>
      <c r="N136" s="2">
        <v>31332.33</v>
      </c>
      <c r="O136" s="2">
        <v>13264.68</v>
      </c>
      <c r="P136" s="2">
        <v>5676.78</v>
      </c>
      <c r="Q136" s="2">
        <v>4640.12</v>
      </c>
      <c r="R136" s="2">
        <v>23581.58</v>
      </c>
      <c r="S136" s="2"/>
      <c r="T136" s="2"/>
      <c r="U136" s="2"/>
      <c r="V136" s="2"/>
    </row>
    <row r="137" spans="1:22" x14ac:dyDescent="0.25">
      <c r="A137" s="47" t="s">
        <v>58</v>
      </c>
      <c r="B137" s="1" t="s">
        <v>36</v>
      </c>
      <c r="C137" s="1">
        <v>121</v>
      </c>
      <c r="D137" s="1">
        <v>140</v>
      </c>
      <c r="E137" s="1">
        <v>119</v>
      </c>
      <c r="G137" s="33">
        <v>9961.67</v>
      </c>
      <c r="H137" s="2">
        <v>2318.0100000000002</v>
      </c>
      <c r="I137" s="2">
        <v>9120.6899999999987</v>
      </c>
      <c r="J137" s="2">
        <v>21400.37</v>
      </c>
      <c r="K137" s="2">
        <v>17074.39</v>
      </c>
      <c r="L137" s="2">
        <v>4264.33</v>
      </c>
      <c r="M137" s="2">
        <v>10473.259999999998</v>
      </c>
      <c r="N137" s="2">
        <v>31811.98</v>
      </c>
      <c r="O137" s="2">
        <v>10613.46</v>
      </c>
      <c r="P137" s="2">
        <v>7230.46</v>
      </c>
      <c r="Q137" s="2">
        <v>10827.45</v>
      </c>
      <c r="R137" s="2">
        <v>28671.37</v>
      </c>
      <c r="S137" s="2"/>
      <c r="T137" s="2"/>
      <c r="U137" s="2"/>
      <c r="V137" s="2"/>
    </row>
    <row r="138" spans="1:22" x14ac:dyDescent="0.25">
      <c r="A138" s="47" t="s">
        <v>8</v>
      </c>
      <c r="B138" s="1" t="s">
        <v>36</v>
      </c>
      <c r="C138" s="1">
        <v>4</v>
      </c>
      <c r="D138" s="1">
        <v>3</v>
      </c>
      <c r="E138" s="1">
        <v>4</v>
      </c>
      <c r="G138" s="33">
        <v>288.64999999999998</v>
      </c>
      <c r="H138" s="2">
        <v>6.08</v>
      </c>
      <c r="I138" s="2">
        <v>23.65</v>
      </c>
      <c r="J138" s="2">
        <v>318.38</v>
      </c>
      <c r="K138" s="2">
        <v>291.26</v>
      </c>
      <c r="L138" s="2">
        <v>0</v>
      </c>
      <c r="M138" s="2">
        <v>0</v>
      </c>
      <c r="N138" s="2">
        <v>291.26</v>
      </c>
      <c r="O138" s="2">
        <v>327.26</v>
      </c>
      <c r="P138" s="2">
        <v>0</v>
      </c>
      <c r="Q138" s="2">
        <v>0</v>
      </c>
      <c r="R138" s="2">
        <v>327.26</v>
      </c>
      <c r="S138" s="2"/>
      <c r="T138" s="2"/>
      <c r="U138" s="2"/>
      <c r="V138" s="2"/>
    </row>
    <row r="139" spans="1:22" x14ac:dyDescent="0.25">
      <c r="A139" s="47" t="s">
        <v>9</v>
      </c>
      <c r="B139" s="1" t="s">
        <v>36</v>
      </c>
      <c r="C139" s="1">
        <v>11</v>
      </c>
      <c r="D139" s="1">
        <v>10</v>
      </c>
      <c r="E139" s="1">
        <v>15</v>
      </c>
      <c r="G139" s="33">
        <v>1195.5</v>
      </c>
      <c r="H139" s="2">
        <v>164.33</v>
      </c>
      <c r="I139" s="2">
        <v>20</v>
      </c>
      <c r="J139" s="2">
        <v>1379.83</v>
      </c>
      <c r="K139" s="2">
        <v>993.84</v>
      </c>
      <c r="L139" s="2">
        <v>261.31</v>
      </c>
      <c r="M139" s="2">
        <v>82.62</v>
      </c>
      <c r="N139" s="2">
        <v>1337.77</v>
      </c>
      <c r="O139" s="2">
        <v>1451.81</v>
      </c>
      <c r="P139" s="2">
        <v>68.569999999999993</v>
      </c>
      <c r="Q139" s="2">
        <v>0</v>
      </c>
      <c r="R139" s="2">
        <v>1520.38</v>
      </c>
      <c r="S139" s="2"/>
      <c r="T139" s="2"/>
      <c r="U139" s="2"/>
      <c r="V139" s="2"/>
    </row>
    <row r="140" spans="1:22" x14ac:dyDescent="0.25">
      <c r="A140" s="47" t="s">
        <v>12</v>
      </c>
      <c r="B140" s="1" t="s">
        <v>36</v>
      </c>
      <c r="C140" s="1">
        <v>29</v>
      </c>
      <c r="D140" s="1">
        <v>23</v>
      </c>
      <c r="E140" s="1">
        <v>27</v>
      </c>
      <c r="G140" s="33">
        <v>1399.12</v>
      </c>
      <c r="H140" s="2">
        <v>336.7</v>
      </c>
      <c r="I140" s="2">
        <v>3101.79</v>
      </c>
      <c r="J140" s="2">
        <v>4837.6099999999997</v>
      </c>
      <c r="K140" s="2">
        <v>2280.0100000000002</v>
      </c>
      <c r="L140" s="2">
        <v>837.47</v>
      </c>
      <c r="M140" s="2">
        <v>2721.9100000000003</v>
      </c>
      <c r="N140" s="2">
        <v>5839.39</v>
      </c>
      <c r="O140" s="2">
        <v>2096.5100000000002</v>
      </c>
      <c r="P140" s="2">
        <v>1188.76</v>
      </c>
      <c r="Q140" s="2">
        <v>2568.1800000000003</v>
      </c>
      <c r="R140" s="2">
        <v>5853.45</v>
      </c>
      <c r="S140" s="2"/>
      <c r="T140" s="2"/>
      <c r="U140" s="2"/>
      <c r="V140" s="2"/>
    </row>
    <row r="141" spans="1:22" x14ac:dyDescent="0.25">
      <c r="A141" s="47" t="s">
        <v>59</v>
      </c>
      <c r="B141" s="1" t="s">
        <v>36</v>
      </c>
      <c r="C141" s="1">
        <v>123</v>
      </c>
      <c r="D141" s="1">
        <v>130</v>
      </c>
      <c r="E141" s="1">
        <v>105</v>
      </c>
      <c r="G141" s="33">
        <v>8724.82</v>
      </c>
      <c r="H141" s="2">
        <v>2280.31</v>
      </c>
      <c r="I141" s="2">
        <v>7606.9299999999994</v>
      </c>
      <c r="J141" s="2">
        <v>18612.060000000001</v>
      </c>
      <c r="K141" s="2">
        <v>14034.76</v>
      </c>
      <c r="L141" s="2">
        <v>3545.23</v>
      </c>
      <c r="M141" s="2">
        <v>7935.73</v>
      </c>
      <c r="N141" s="2">
        <v>25515.72</v>
      </c>
      <c r="O141" s="2">
        <v>7892.09</v>
      </c>
      <c r="P141" s="2">
        <v>6753.82</v>
      </c>
      <c r="Q141" s="2">
        <v>9561.93</v>
      </c>
      <c r="R141" s="2">
        <v>24207.84</v>
      </c>
      <c r="S141" s="2"/>
      <c r="T141" s="2"/>
      <c r="U141" s="2"/>
      <c r="V141" s="2"/>
    </row>
    <row r="142" spans="1:22" x14ac:dyDescent="0.25">
      <c r="A142" s="47" t="s">
        <v>19</v>
      </c>
      <c r="B142" s="1" t="s">
        <v>36</v>
      </c>
      <c r="C142" s="1">
        <v>10</v>
      </c>
      <c r="D142" s="1">
        <v>11</v>
      </c>
      <c r="E142" s="1">
        <v>10</v>
      </c>
      <c r="G142" s="33">
        <v>575.97</v>
      </c>
      <c r="H142" s="2">
        <v>276.12</v>
      </c>
      <c r="I142" s="2">
        <v>42.5</v>
      </c>
      <c r="J142" s="2">
        <v>894.59</v>
      </c>
      <c r="K142" s="2">
        <v>896.39</v>
      </c>
      <c r="L142" s="2">
        <v>261.47000000000003</v>
      </c>
      <c r="M142" s="2">
        <v>199.24</v>
      </c>
      <c r="N142" s="2">
        <v>1357.1</v>
      </c>
      <c r="O142" s="2">
        <v>705.69</v>
      </c>
      <c r="P142" s="2">
        <v>260.52</v>
      </c>
      <c r="Q142" s="2">
        <v>169.27</v>
      </c>
      <c r="R142" s="2">
        <v>1135.48</v>
      </c>
      <c r="S142" s="2"/>
      <c r="T142" s="2"/>
      <c r="U142" s="2"/>
      <c r="V142" s="2"/>
    </row>
    <row r="143" spans="1:22" x14ac:dyDescent="0.25">
      <c r="A143" s="47" t="s">
        <v>60</v>
      </c>
      <c r="B143" s="1" t="s">
        <v>36</v>
      </c>
      <c r="C143" s="1">
        <v>25</v>
      </c>
      <c r="D143" s="1">
        <v>24</v>
      </c>
      <c r="E143" s="1">
        <v>28</v>
      </c>
      <c r="G143" s="33">
        <v>1927.4</v>
      </c>
      <c r="H143" s="2">
        <v>601.66</v>
      </c>
      <c r="I143" s="2">
        <v>2169.34</v>
      </c>
      <c r="J143" s="2">
        <v>4698.3999999999996</v>
      </c>
      <c r="K143" s="2">
        <v>3378.25</v>
      </c>
      <c r="L143" s="2">
        <v>916.27</v>
      </c>
      <c r="M143" s="2">
        <v>2162.2799999999997</v>
      </c>
      <c r="N143" s="2">
        <v>6456.8</v>
      </c>
      <c r="O143" s="2">
        <v>1745.81</v>
      </c>
      <c r="P143" s="2">
        <v>1272.74</v>
      </c>
      <c r="Q143" s="2">
        <v>1892.6599999999999</v>
      </c>
      <c r="R143" s="2">
        <v>4911.21</v>
      </c>
      <c r="S143" s="2"/>
      <c r="T143" s="2"/>
      <c r="U143" s="2"/>
      <c r="V143" s="2"/>
    </row>
    <row r="144" spans="1:22" x14ac:dyDescent="0.25">
      <c r="A144" s="47" t="s">
        <v>23</v>
      </c>
      <c r="B144" s="1" t="s">
        <v>36</v>
      </c>
      <c r="C144" s="1">
        <v>121</v>
      </c>
      <c r="D144" s="1">
        <v>134</v>
      </c>
      <c r="E144" s="1">
        <v>120</v>
      </c>
      <c r="G144" s="33">
        <v>6936.27</v>
      </c>
      <c r="H144" s="2">
        <v>318.2</v>
      </c>
      <c r="I144" s="2">
        <v>7959.2999999999993</v>
      </c>
      <c r="J144" s="2">
        <v>15213.77</v>
      </c>
      <c r="K144" s="2">
        <v>13132.03</v>
      </c>
      <c r="L144" s="2">
        <v>4295.29</v>
      </c>
      <c r="M144" s="2">
        <v>6923.6900000000005</v>
      </c>
      <c r="N144" s="2">
        <v>24351.01</v>
      </c>
      <c r="O144" s="2">
        <v>9348.19</v>
      </c>
      <c r="P144" s="2">
        <v>6361.76</v>
      </c>
      <c r="Q144" s="2">
        <v>5429.27</v>
      </c>
      <c r="R144" s="2">
        <v>21139.22</v>
      </c>
      <c r="S144" s="2"/>
      <c r="T144" s="2"/>
      <c r="U144" s="2"/>
      <c r="V144" s="2"/>
    </row>
    <row r="145" spans="1:22" x14ac:dyDescent="0.25">
      <c r="A145" s="47" t="s">
        <v>10</v>
      </c>
      <c r="B145" s="1" t="s">
        <v>36</v>
      </c>
      <c r="C145" s="1">
        <v>10</v>
      </c>
      <c r="D145" s="1">
        <v>11</v>
      </c>
      <c r="E145" s="1">
        <v>5</v>
      </c>
      <c r="G145" s="33">
        <v>488.04</v>
      </c>
      <c r="H145" s="2">
        <v>19.63</v>
      </c>
      <c r="I145" s="2">
        <v>15.299999999999999</v>
      </c>
      <c r="J145" s="2">
        <v>522.97</v>
      </c>
      <c r="K145" s="2">
        <v>780.15</v>
      </c>
      <c r="L145" s="2">
        <v>12.03</v>
      </c>
      <c r="M145" s="2">
        <v>15.3</v>
      </c>
      <c r="N145" s="2">
        <v>807.48</v>
      </c>
      <c r="O145" s="2">
        <v>104.44</v>
      </c>
      <c r="P145" s="2">
        <v>232.56</v>
      </c>
      <c r="Q145" s="2">
        <v>47.87</v>
      </c>
      <c r="R145" s="2">
        <v>384.87</v>
      </c>
      <c r="S145" s="2"/>
      <c r="T145" s="2"/>
      <c r="U145" s="2"/>
      <c r="V145" s="2"/>
    </row>
    <row r="146" spans="1:22" x14ac:dyDescent="0.25">
      <c r="A146" s="47" t="s">
        <v>15</v>
      </c>
      <c r="B146" s="1" t="s">
        <v>36</v>
      </c>
      <c r="C146" s="1">
        <v>16</v>
      </c>
      <c r="D146" s="1">
        <v>19</v>
      </c>
      <c r="E146" s="1">
        <v>4</v>
      </c>
      <c r="G146" s="33">
        <v>1947.82</v>
      </c>
      <c r="H146" s="2">
        <v>48.45</v>
      </c>
      <c r="I146" s="2">
        <v>458.86</v>
      </c>
      <c r="J146" s="2">
        <v>2455.13</v>
      </c>
      <c r="K146" s="2">
        <v>2323.0300000000002</v>
      </c>
      <c r="L146" s="2">
        <v>728.33</v>
      </c>
      <c r="M146" s="2">
        <v>458.86</v>
      </c>
      <c r="N146" s="2">
        <v>3510.22</v>
      </c>
      <c r="O146" s="2">
        <v>0</v>
      </c>
      <c r="P146" s="2">
        <v>615.4</v>
      </c>
      <c r="Q146" s="2">
        <v>455.6</v>
      </c>
      <c r="R146" s="2">
        <v>1071</v>
      </c>
      <c r="S146" s="2"/>
      <c r="T146" s="2"/>
      <c r="U146" s="2"/>
      <c r="V146" s="2"/>
    </row>
    <row r="147" spans="1:22" x14ac:dyDescent="0.25">
      <c r="A147" s="47" t="s">
        <v>61</v>
      </c>
      <c r="B147" s="1" t="s">
        <v>36</v>
      </c>
      <c r="C147" s="1">
        <v>61</v>
      </c>
      <c r="D147" s="1">
        <v>49</v>
      </c>
      <c r="E147" s="1">
        <v>24</v>
      </c>
      <c r="G147" s="33">
        <v>4135.29</v>
      </c>
      <c r="H147" s="2">
        <v>770.36</v>
      </c>
      <c r="I147" s="2">
        <v>1633.0700000000002</v>
      </c>
      <c r="J147" s="2">
        <v>6538.72</v>
      </c>
      <c r="K147" s="2">
        <v>3729.71</v>
      </c>
      <c r="L147" s="2">
        <v>849.04</v>
      </c>
      <c r="M147" s="2">
        <v>1466.86</v>
      </c>
      <c r="N147" s="2">
        <v>6045.61</v>
      </c>
      <c r="O147" s="2">
        <v>546.25</v>
      </c>
      <c r="P147" s="2">
        <v>902.01</v>
      </c>
      <c r="Q147" s="2">
        <v>1291.8899999999999</v>
      </c>
      <c r="R147" s="2">
        <v>2740.15</v>
      </c>
      <c r="S147" s="2"/>
      <c r="T147" s="2"/>
      <c r="U147" s="2"/>
      <c r="V147" s="2"/>
    </row>
    <row r="148" spans="1:22" x14ac:dyDescent="0.25">
      <c r="A148" s="47" t="s">
        <v>62</v>
      </c>
      <c r="B148" s="1" t="s">
        <v>36</v>
      </c>
      <c r="C148" s="1">
        <v>102</v>
      </c>
      <c r="D148" s="1">
        <v>108</v>
      </c>
      <c r="E148" s="1">
        <v>77</v>
      </c>
      <c r="G148" s="33">
        <v>4451.8</v>
      </c>
      <c r="H148" s="2">
        <v>1453.41</v>
      </c>
      <c r="I148" s="2">
        <v>7220.15</v>
      </c>
      <c r="J148" s="2">
        <v>13125.36</v>
      </c>
      <c r="K148" s="2">
        <v>7958.72</v>
      </c>
      <c r="L148" s="2">
        <v>1969.6</v>
      </c>
      <c r="M148" s="2">
        <v>7380.92</v>
      </c>
      <c r="N148" s="2">
        <v>17309.240000000002</v>
      </c>
      <c r="O148" s="2">
        <v>3995.25</v>
      </c>
      <c r="P148" s="2">
        <v>2684.97</v>
      </c>
      <c r="Q148" s="2">
        <v>7425.42</v>
      </c>
      <c r="R148" s="2">
        <v>14105.64</v>
      </c>
      <c r="S148" s="2"/>
      <c r="T148" s="2"/>
      <c r="U148" s="2"/>
      <c r="V148" s="2"/>
    </row>
    <row r="149" spans="1:22" x14ac:dyDescent="0.25">
      <c r="A149" s="47" t="s">
        <v>63</v>
      </c>
      <c r="B149" s="1" t="s">
        <v>36</v>
      </c>
      <c r="C149" s="1">
        <v>98</v>
      </c>
      <c r="D149" s="1">
        <v>96</v>
      </c>
      <c r="E149" s="1">
        <v>23</v>
      </c>
      <c r="G149" s="33">
        <v>8187.78</v>
      </c>
      <c r="H149" s="2">
        <v>1422.62</v>
      </c>
      <c r="I149" s="2">
        <v>2495.6800000000003</v>
      </c>
      <c r="J149" s="2">
        <v>12106.08</v>
      </c>
      <c r="K149" s="2">
        <v>8564.42</v>
      </c>
      <c r="L149" s="2">
        <v>698.67</v>
      </c>
      <c r="M149" s="2">
        <v>2213.0100000000002</v>
      </c>
      <c r="N149" s="2">
        <v>11476.1</v>
      </c>
      <c r="O149" s="2">
        <v>125</v>
      </c>
      <c r="P149" s="2">
        <v>1834.24</v>
      </c>
      <c r="Q149" s="2">
        <v>1137.01</v>
      </c>
      <c r="R149" s="2">
        <v>3096.25</v>
      </c>
      <c r="S149" s="2"/>
      <c r="T149" s="2"/>
      <c r="U149" s="2"/>
      <c r="V149" s="2"/>
    </row>
    <row r="150" spans="1:22" x14ac:dyDescent="0.25">
      <c r="A150" s="47" t="s">
        <v>64</v>
      </c>
      <c r="B150" s="1" t="s">
        <v>36</v>
      </c>
      <c r="C150" s="1">
        <v>79</v>
      </c>
      <c r="D150" s="1">
        <v>83</v>
      </c>
      <c r="E150" s="1">
        <v>74</v>
      </c>
      <c r="G150" s="33">
        <v>3348.08</v>
      </c>
      <c r="H150" s="2">
        <v>899.68</v>
      </c>
      <c r="I150" s="2">
        <v>1431.1799999999998</v>
      </c>
      <c r="J150" s="2">
        <v>5678.94</v>
      </c>
      <c r="K150" s="2">
        <v>7007.35</v>
      </c>
      <c r="L150" s="2">
        <v>1167.79</v>
      </c>
      <c r="M150" s="2">
        <v>1573.5700000000002</v>
      </c>
      <c r="N150" s="2">
        <v>9748.7099999999991</v>
      </c>
      <c r="O150" s="2">
        <v>7058.49</v>
      </c>
      <c r="P150" s="2">
        <v>1505.48</v>
      </c>
      <c r="Q150" s="2">
        <v>1236.01</v>
      </c>
      <c r="R150" s="2">
        <v>9799.98</v>
      </c>
      <c r="S150" s="2"/>
      <c r="T150" s="2"/>
      <c r="U150" s="2"/>
      <c r="V150" s="2"/>
    </row>
    <row r="151" spans="1:22" x14ac:dyDescent="0.25">
      <c r="A151" s="47" t="s">
        <v>65</v>
      </c>
      <c r="B151" s="1" t="s">
        <v>36</v>
      </c>
      <c r="C151" s="1">
        <v>22</v>
      </c>
      <c r="D151" s="1">
        <v>17</v>
      </c>
      <c r="E151" s="1">
        <v>15</v>
      </c>
      <c r="G151" s="33">
        <v>1051.73</v>
      </c>
      <c r="H151" s="2">
        <v>313.61</v>
      </c>
      <c r="I151" s="2">
        <v>961.86</v>
      </c>
      <c r="J151" s="2">
        <v>2327.1999999999998</v>
      </c>
      <c r="K151" s="2">
        <v>2122.59</v>
      </c>
      <c r="L151" s="2">
        <v>253.87</v>
      </c>
      <c r="M151" s="2">
        <v>917.63</v>
      </c>
      <c r="N151" s="2">
        <v>3294.09</v>
      </c>
      <c r="O151" s="2">
        <v>1470.34</v>
      </c>
      <c r="P151" s="2">
        <v>564.14</v>
      </c>
      <c r="Q151" s="2">
        <v>1021.19</v>
      </c>
      <c r="R151" s="2">
        <v>3055.67</v>
      </c>
      <c r="S151" s="2"/>
      <c r="T151" s="2"/>
      <c r="U151" s="2"/>
      <c r="V151" s="2"/>
    </row>
    <row r="152" spans="1:22" x14ac:dyDescent="0.25">
      <c r="A152" s="47" t="s">
        <v>28</v>
      </c>
      <c r="B152" s="1" t="s">
        <v>36</v>
      </c>
      <c r="C152" s="1">
        <v>57</v>
      </c>
      <c r="D152" s="1">
        <v>68</v>
      </c>
      <c r="E152" s="1">
        <v>70</v>
      </c>
      <c r="G152" s="33">
        <v>3524.41</v>
      </c>
      <c r="H152" s="2">
        <v>633.6</v>
      </c>
      <c r="I152" s="2">
        <v>1583.35</v>
      </c>
      <c r="J152" s="2">
        <v>5741.36</v>
      </c>
      <c r="K152" s="2">
        <v>6933.26</v>
      </c>
      <c r="L152" s="2">
        <v>1848.02</v>
      </c>
      <c r="M152" s="2">
        <v>2016.31</v>
      </c>
      <c r="N152" s="2">
        <v>10797.59</v>
      </c>
      <c r="O152" s="2">
        <v>5486.21</v>
      </c>
      <c r="P152" s="2">
        <v>2776.28</v>
      </c>
      <c r="Q152" s="2">
        <v>2713.1800000000003</v>
      </c>
      <c r="R152" s="2">
        <v>10975.67</v>
      </c>
      <c r="S152" s="2"/>
      <c r="T152" s="2"/>
      <c r="U152" s="2"/>
      <c r="V152" s="2"/>
    </row>
    <row r="153" spans="1:22" x14ac:dyDescent="0.25">
      <c r="A153" s="47" t="s">
        <v>66</v>
      </c>
      <c r="B153" s="1" t="s">
        <v>36</v>
      </c>
      <c r="C153" s="1">
        <v>1</v>
      </c>
      <c r="D153" s="1">
        <v>3</v>
      </c>
      <c r="E153" s="1">
        <v>4</v>
      </c>
      <c r="G153" s="33">
        <v>5.2</v>
      </c>
      <c r="H153" s="2">
        <v>5.2</v>
      </c>
      <c r="I153" s="2">
        <v>20.8</v>
      </c>
      <c r="J153" s="2">
        <v>31.2</v>
      </c>
      <c r="K153" s="2">
        <v>104.95</v>
      </c>
      <c r="L153" s="2">
        <v>5.2</v>
      </c>
      <c r="M153" s="2">
        <v>26</v>
      </c>
      <c r="N153" s="2">
        <v>136.15</v>
      </c>
      <c r="O153" s="2">
        <v>135.04</v>
      </c>
      <c r="P153" s="2">
        <v>104.95</v>
      </c>
      <c r="Q153" s="2">
        <v>31.2</v>
      </c>
      <c r="R153" s="2">
        <v>271.19</v>
      </c>
      <c r="S153" s="2"/>
      <c r="T153" s="2"/>
      <c r="U153" s="2"/>
      <c r="V153" s="2"/>
    </row>
    <row r="154" spans="1:22" x14ac:dyDescent="0.25">
      <c r="A154" s="47" t="s">
        <v>67</v>
      </c>
      <c r="B154" s="1" t="s">
        <v>36</v>
      </c>
      <c r="C154" s="1">
        <v>265</v>
      </c>
      <c r="D154" s="1">
        <v>313</v>
      </c>
      <c r="E154" s="1">
        <v>294</v>
      </c>
      <c r="G154" s="33">
        <v>15585.88</v>
      </c>
      <c r="H154" s="2">
        <v>2689.98</v>
      </c>
      <c r="I154" s="2">
        <v>24172.59</v>
      </c>
      <c r="J154" s="2">
        <v>42448.45</v>
      </c>
      <c r="K154" s="2">
        <v>32368.1</v>
      </c>
      <c r="L154" s="2">
        <v>8616.51</v>
      </c>
      <c r="M154" s="2">
        <v>23711.45</v>
      </c>
      <c r="N154" s="2">
        <v>64696.06</v>
      </c>
      <c r="O154" s="2">
        <v>25341.07</v>
      </c>
      <c r="P154" s="2">
        <v>16802.14</v>
      </c>
      <c r="Q154" s="2">
        <v>20852</v>
      </c>
      <c r="R154" s="2">
        <v>62995.21</v>
      </c>
      <c r="S154" s="2"/>
      <c r="T154" s="2"/>
      <c r="U154" s="2"/>
      <c r="V154" s="2"/>
    </row>
    <row r="155" spans="1:22" x14ac:dyDescent="0.25">
      <c r="A155" s="47" t="s">
        <v>68</v>
      </c>
      <c r="B155" s="1" t="s">
        <v>36</v>
      </c>
      <c r="C155" s="1">
        <v>1086</v>
      </c>
      <c r="D155" s="1">
        <v>1345</v>
      </c>
      <c r="E155" s="1">
        <v>880</v>
      </c>
      <c r="G155" s="33">
        <v>93284.95</v>
      </c>
      <c r="H155" s="2">
        <v>21801.18</v>
      </c>
      <c r="I155" s="2">
        <v>50271.58</v>
      </c>
      <c r="J155" s="2">
        <v>165357.71</v>
      </c>
      <c r="K155" s="2">
        <v>170957.85</v>
      </c>
      <c r="L155" s="2">
        <v>44873.04</v>
      </c>
      <c r="M155" s="2">
        <v>51094.54</v>
      </c>
      <c r="N155" s="2">
        <v>266925.43</v>
      </c>
      <c r="O155" s="2">
        <v>61970.17</v>
      </c>
      <c r="P155" s="2">
        <v>66181.45</v>
      </c>
      <c r="Q155" s="2">
        <v>61104.05</v>
      </c>
      <c r="R155" s="2">
        <v>189255.67</v>
      </c>
      <c r="S155" s="2"/>
      <c r="T155" s="2"/>
      <c r="U155" s="2"/>
      <c r="V155" s="2"/>
    </row>
    <row r="156" spans="1:22" x14ac:dyDescent="0.25">
      <c r="A156" s="47" t="s">
        <v>69</v>
      </c>
      <c r="B156" s="1" t="s">
        <v>36</v>
      </c>
      <c r="C156" s="1">
        <v>124</v>
      </c>
      <c r="D156" s="1">
        <v>132</v>
      </c>
      <c r="E156" s="1">
        <v>87</v>
      </c>
      <c r="G156" s="33">
        <v>9086.61</v>
      </c>
      <c r="H156" s="2">
        <v>2507.2199999999998</v>
      </c>
      <c r="I156" s="2">
        <v>6354.0700000000006</v>
      </c>
      <c r="J156" s="2">
        <v>17947.900000000001</v>
      </c>
      <c r="K156" s="2">
        <v>14252.44</v>
      </c>
      <c r="L156" s="2">
        <v>5408.8</v>
      </c>
      <c r="M156" s="2">
        <v>6225.99</v>
      </c>
      <c r="N156" s="2">
        <v>25887.23</v>
      </c>
      <c r="O156" s="2">
        <v>3840.41</v>
      </c>
      <c r="P156" s="2">
        <v>6886.81</v>
      </c>
      <c r="Q156" s="2">
        <v>8146.11</v>
      </c>
      <c r="R156" s="2">
        <v>18873.330000000002</v>
      </c>
      <c r="S156" s="2"/>
      <c r="T156" s="2"/>
      <c r="U156" s="2"/>
      <c r="V156" s="2"/>
    </row>
    <row r="157" spans="1:22" x14ac:dyDescent="0.25">
      <c r="A157" s="47" t="s">
        <v>29</v>
      </c>
      <c r="B157" s="1" t="s">
        <v>36</v>
      </c>
      <c r="C157" s="1">
        <v>365</v>
      </c>
      <c r="D157" s="1">
        <v>507</v>
      </c>
      <c r="E157" s="1">
        <v>406</v>
      </c>
      <c r="G157" s="33">
        <v>31153.06</v>
      </c>
      <c r="H157" s="2">
        <v>11236.65</v>
      </c>
      <c r="I157" s="2">
        <v>27215.96</v>
      </c>
      <c r="J157" s="2">
        <v>69605.67</v>
      </c>
      <c r="K157" s="2">
        <v>73605.94</v>
      </c>
      <c r="L157" s="2">
        <v>15300.75</v>
      </c>
      <c r="M157" s="2">
        <v>32136.690000000002</v>
      </c>
      <c r="N157" s="2">
        <v>121043.38</v>
      </c>
      <c r="O157" s="2">
        <v>51097.86</v>
      </c>
      <c r="P157" s="2">
        <v>30065.23</v>
      </c>
      <c r="Q157" s="2">
        <v>34719.760000000002</v>
      </c>
      <c r="R157" s="2">
        <v>115882.85</v>
      </c>
      <c r="S157" s="2"/>
      <c r="T157" s="2"/>
      <c r="U157" s="2"/>
      <c r="V157" s="2"/>
    </row>
    <row r="158" spans="1:22" x14ac:dyDescent="0.25">
      <c r="A158" s="47" t="s">
        <v>70</v>
      </c>
      <c r="B158" s="1" t="s">
        <v>36</v>
      </c>
      <c r="C158" s="1">
        <v>200</v>
      </c>
      <c r="D158" s="1">
        <v>228</v>
      </c>
      <c r="E158" s="1">
        <v>214</v>
      </c>
      <c r="G158" s="33">
        <v>16884.61</v>
      </c>
      <c r="H158" s="2">
        <v>2886.48</v>
      </c>
      <c r="I158" s="2">
        <v>5220.09</v>
      </c>
      <c r="J158" s="2">
        <v>24991.18</v>
      </c>
      <c r="K158" s="2">
        <v>24896.87</v>
      </c>
      <c r="L158" s="2">
        <v>4822.2</v>
      </c>
      <c r="M158" s="2">
        <v>5775.7300000000005</v>
      </c>
      <c r="N158" s="2">
        <v>35494.800000000003</v>
      </c>
      <c r="O158" s="2">
        <v>21173.37</v>
      </c>
      <c r="P158" s="2">
        <v>7341.38</v>
      </c>
      <c r="Q158" s="2">
        <v>4965.3600000000006</v>
      </c>
      <c r="R158" s="2">
        <v>33480.11</v>
      </c>
      <c r="S158" s="2"/>
      <c r="T158" s="2"/>
      <c r="U158" s="2"/>
      <c r="V158" s="2"/>
    </row>
    <row r="159" spans="1:22" x14ac:dyDescent="0.25">
      <c r="A159" s="47" t="s">
        <v>14</v>
      </c>
      <c r="B159" s="1" t="s">
        <v>36</v>
      </c>
      <c r="C159" s="1">
        <v>49</v>
      </c>
      <c r="D159" s="1">
        <v>54</v>
      </c>
      <c r="E159" s="1">
        <v>52</v>
      </c>
      <c r="G159" s="33">
        <v>3069.49</v>
      </c>
      <c r="H159" s="2">
        <v>646.79</v>
      </c>
      <c r="I159" s="2">
        <v>1049.94</v>
      </c>
      <c r="J159" s="2">
        <v>4766.22</v>
      </c>
      <c r="K159" s="2">
        <v>4496.53</v>
      </c>
      <c r="L159" s="2">
        <v>1238.72</v>
      </c>
      <c r="M159" s="2">
        <v>999.51</v>
      </c>
      <c r="N159" s="2">
        <v>6734.76</v>
      </c>
      <c r="O159" s="2">
        <v>4073.68</v>
      </c>
      <c r="P159" s="2">
        <v>1781.39</v>
      </c>
      <c r="Q159" s="2">
        <v>859.49</v>
      </c>
      <c r="R159" s="2">
        <v>6714.56</v>
      </c>
      <c r="S159" s="2"/>
      <c r="T159" s="2"/>
      <c r="U159" s="2"/>
      <c r="V159" s="2"/>
    </row>
    <row r="160" spans="1:22" x14ac:dyDescent="0.25">
      <c r="A160" s="47" t="s">
        <v>20</v>
      </c>
      <c r="B160" s="1" t="s">
        <v>36</v>
      </c>
      <c r="C160" s="1">
        <v>57</v>
      </c>
      <c r="D160" s="1">
        <v>77</v>
      </c>
      <c r="E160" s="1">
        <v>65</v>
      </c>
      <c r="G160" s="33">
        <v>4009.14</v>
      </c>
      <c r="H160" s="2">
        <v>29.24</v>
      </c>
      <c r="I160" s="2">
        <v>4228.76</v>
      </c>
      <c r="J160" s="2">
        <v>8267.14</v>
      </c>
      <c r="K160" s="2">
        <v>8171.54</v>
      </c>
      <c r="L160" s="2">
        <v>1937.11</v>
      </c>
      <c r="M160" s="2">
        <v>3685.07</v>
      </c>
      <c r="N160" s="2">
        <v>13793.72</v>
      </c>
      <c r="O160" s="2">
        <v>6450.13</v>
      </c>
      <c r="P160" s="2">
        <v>3636.05</v>
      </c>
      <c r="Q160" s="2">
        <v>4520.07</v>
      </c>
      <c r="R160" s="2">
        <v>14606.25</v>
      </c>
      <c r="S160" s="2"/>
      <c r="T160" s="2"/>
      <c r="U160" s="2"/>
      <c r="V160" s="2"/>
    </row>
    <row r="161" spans="1:22" x14ac:dyDescent="0.25">
      <c r="A161" s="47" t="s">
        <v>71</v>
      </c>
      <c r="B161" s="1" t="s">
        <v>36</v>
      </c>
      <c r="C161" s="1">
        <v>124</v>
      </c>
      <c r="D161" s="1">
        <v>150</v>
      </c>
      <c r="E161" s="1">
        <v>136</v>
      </c>
      <c r="G161" s="33">
        <v>9005.8799999999992</v>
      </c>
      <c r="H161" s="2">
        <v>3345.64</v>
      </c>
      <c r="I161" s="2">
        <v>7914.62</v>
      </c>
      <c r="J161" s="2">
        <v>20266.14</v>
      </c>
      <c r="K161" s="2">
        <v>19921.060000000001</v>
      </c>
      <c r="L161" s="2">
        <v>5186.74</v>
      </c>
      <c r="M161" s="2">
        <v>8961.57</v>
      </c>
      <c r="N161" s="2">
        <v>34069.370000000003</v>
      </c>
      <c r="O161" s="2">
        <v>13554.05</v>
      </c>
      <c r="P161" s="2">
        <v>9462.2199999999993</v>
      </c>
      <c r="Q161" s="2">
        <v>10572.86</v>
      </c>
      <c r="R161" s="2">
        <v>33589.129999999997</v>
      </c>
      <c r="S161" s="2"/>
      <c r="T161" s="2"/>
      <c r="U161" s="2"/>
      <c r="V161" s="2"/>
    </row>
    <row r="162" spans="1:22" x14ac:dyDescent="0.25">
      <c r="A162" s="47" t="s">
        <v>26</v>
      </c>
      <c r="B162" s="1" t="s">
        <v>36</v>
      </c>
      <c r="C162" s="1">
        <v>198</v>
      </c>
      <c r="D162" s="1">
        <v>259</v>
      </c>
      <c r="E162" s="1">
        <v>226</v>
      </c>
      <c r="G162" s="33">
        <v>13353.95</v>
      </c>
      <c r="H162" s="2">
        <v>3469.75</v>
      </c>
      <c r="I162" s="2">
        <v>9851.7800000000007</v>
      </c>
      <c r="J162" s="2">
        <v>26675.48</v>
      </c>
      <c r="K162" s="2">
        <v>26348.22</v>
      </c>
      <c r="L162" s="2">
        <v>8047.22</v>
      </c>
      <c r="M162" s="2">
        <v>9666.2000000000007</v>
      </c>
      <c r="N162" s="2">
        <v>44061.64</v>
      </c>
      <c r="O162" s="2">
        <v>23167.25</v>
      </c>
      <c r="P162" s="2">
        <v>12449.86</v>
      </c>
      <c r="Q162" s="2">
        <v>11721.07</v>
      </c>
      <c r="R162" s="2">
        <v>47338.18</v>
      </c>
      <c r="S162" s="2"/>
      <c r="T162" s="2"/>
      <c r="U162" s="2"/>
      <c r="V162" s="2"/>
    </row>
    <row r="163" spans="1:22" x14ac:dyDescent="0.25">
      <c r="A163" s="47" t="s">
        <v>27</v>
      </c>
      <c r="B163" s="1" t="s">
        <v>36</v>
      </c>
      <c r="C163" s="1">
        <v>115</v>
      </c>
      <c r="D163" s="1">
        <v>158</v>
      </c>
      <c r="E163" s="1">
        <v>143</v>
      </c>
      <c r="G163" s="33">
        <v>10313.76</v>
      </c>
      <c r="H163" s="2">
        <v>2682.02</v>
      </c>
      <c r="I163" s="2">
        <v>8016.35</v>
      </c>
      <c r="J163" s="2">
        <v>21012.13</v>
      </c>
      <c r="K163" s="2">
        <v>20710.52</v>
      </c>
      <c r="L163" s="2">
        <v>3950.06</v>
      </c>
      <c r="M163" s="2">
        <v>9062.7900000000009</v>
      </c>
      <c r="N163" s="2">
        <v>33723.370000000003</v>
      </c>
      <c r="O163" s="2">
        <v>13223.29</v>
      </c>
      <c r="P163" s="2">
        <v>6808.93</v>
      </c>
      <c r="Q163" s="2">
        <v>8767.630000000001</v>
      </c>
      <c r="R163" s="2">
        <v>28799.85</v>
      </c>
      <c r="S163" s="2"/>
      <c r="T163" s="2"/>
      <c r="U163" s="2"/>
      <c r="V163" s="2"/>
    </row>
    <row r="164" spans="1:22" x14ac:dyDescent="0.25">
      <c r="A164" s="47" t="s">
        <v>72</v>
      </c>
      <c r="B164" s="1" t="s">
        <v>36</v>
      </c>
      <c r="C164" s="1">
        <v>71</v>
      </c>
      <c r="D164" s="1">
        <v>79</v>
      </c>
      <c r="E164" s="1">
        <v>60</v>
      </c>
      <c r="G164" s="33">
        <v>4182.84</v>
      </c>
      <c r="H164" s="2">
        <v>1342.2</v>
      </c>
      <c r="I164" s="2">
        <v>2042.51</v>
      </c>
      <c r="J164" s="2">
        <v>7567.55</v>
      </c>
      <c r="K164" s="2">
        <v>7979.71</v>
      </c>
      <c r="L164" s="2">
        <v>2243.64</v>
      </c>
      <c r="M164" s="2">
        <v>2698.46</v>
      </c>
      <c r="N164" s="2">
        <v>12921.81</v>
      </c>
      <c r="O164" s="2">
        <v>4580.97</v>
      </c>
      <c r="P164" s="2">
        <v>2991.53</v>
      </c>
      <c r="Q164" s="2">
        <v>2455.67</v>
      </c>
      <c r="R164" s="2">
        <v>10028.17</v>
      </c>
      <c r="S164" s="2"/>
      <c r="T164" s="2"/>
      <c r="U164" s="2"/>
      <c r="V164" s="2"/>
    </row>
    <row r="165" spans="1:22" x14ac:dyDescent="0.25">
      <c r="A165" s="47" t="s">
        <v>73</v>
      </c>
      <c r="B165" s="1" t="s">
        <v>36</v>
      </c>
      <c r="C165" s="1">
        <v>62</v>
      </c>
      <c r="D165" s="1">
        <v>69</v>
      </c>
      <c r="E165" s="1">
        <v>72</v>
      </c>
      <c r="G165" s="33">
        <v>5573.91</v>
      </c>
      <c r="H165" s="2">
        <v>990.94</v>
      </c>
      <c r="I165" s="2">
        <v>1178.95</v>
      </c>
      <c r="J165" s="2">
        <v>7743.8</v>
      </c>
      <c r="K165" s="2">
        <v>8531.42</v>
      </c>
      <c r="L165" s="2">
        <v>2036.93</v>
      </c>
      <c r="M165" s="2">
        <v>1677.9299999999998</v>
      </c>
      <c r="N165" s="2">
        <v>12246.28</v>
      </c>
      <c r="O165" s="2">
        <v>7338.65</v>
      </c>
      <c r="P165" s="2">
        <v>3430.06</v>
      </c>
      <c r="Q165" s="2">
        <v>2636.6499999999996</v>
      </c>
      <c r="R165" s="2">
        <v>13405.36</v>
      </c>
      <c r="S165" s="2"/>
      <c r="T165" s="2"/>
      <c r="U165" s="2"/>
      <c r="V165" s="2"/>
    </row>
    <row r="166" spans="1:22" x14ac:dyDescent="0.25">
      <c r="A166" s="47" t="s">
        <v>74</v>
      </c>
      <c r="B166" s="1" t="s">
        <v>36</v>
      </c>
      <c r="C166" s="1">
        <v>1548</v>
      </c>
      <c r="D166" s="1">
        <v>1827</v>
      </c>
      <c r="E166" s="1">
        <v>679</v>
      </c>
      <c r="G166" s="33">
        <v>139222.67000000001</v>
      </c>
      <c r="H166" s="2">
        <v>28709.13</v>
      </c>
      <c r="I166" s="2">
        <v>32217.339999999997</v>
      </c>
      <c r="J166" s="2">
        <v>200149.14</v>
      </c>
      <c r="K166" s="2">
        <v>236335.79</v>
      </c>
      <c r="L166" s="2">
        <v>40466.26</v>
      </c>
      <c r="M166" s="2">
        <v>28248.46</v>
      </c>
      <c r="N166" s="2">
        <v>305050.51</v>
      </c>
      <c r="O166" s="2">
        <v>19109.53</v>
      </c>
      <c r="P166" s="2">
        <v>60345.52</v>
      </c>
      <c r="Q166" s="2">
        <v>43360.53</v>
      </c>
      <c r="R166" s="2">
        <v>122815.58</v>
      </c>
      <c r="S166" s="2"/>
      <c r="T166" s="2"/>
      <c r="U166" s="2"/>
      <c r="V166" s="2"/>
    </row>
    <row r="167" spans="1:22" x14ac:dyDescent="0.25">
      <c r="A167" s="47" t="s">
        <v>75</v>
      </c>
      <c r="B167" s="1" t="s">
        <v>36</v>
      </c>
      <c r="C167" s="1">
        <v>14</v>
      </c>
      <c r="D167" s="1">
        <v>15</v>
      </c>
      <c r="E167" s="1">
        <v>11</v>
      </c>
      <c r="G167" s="33">
        <v>641.15</v>
      </c>
      <c r="H167" s="2">
        <v>178.28</v>
      </c>
      <c r="I167" s="2">
        <v>276.05</v>
      </c>
      <c r="J167" s="2">
        <v>1095.48</v>
      </c>
      <c r="K167" s="2">
        <v>1586.08</v>
      </c>
      <c r="L167" s="2">
        <v>407.72</v>
      </c>
      <c r="M167" s="2">
        <v>316.8</v>
      </c>
      <c r="N167" s="2">
        <v>2310.6</v>
      </c>
      <c r="O167" s="2">
        <v>663.7</v>
      </c>
      <c r="P167" s="2">
        <v>522.67999999999995</v>
      </c>
      <c r="Q167" s="2">
        <v>646.97</v>
      </c>
      <c r="R167" s="2">
        <v>1833.35</v>
      </c>
      <c r="S167" s="2"/>
      <c r="T167" s="2"/>
      <c r="U167" s="2"/>
      <c r="V167" s="2"/>
    </row>
    <row r="168" spans="1:22" x14ac:dyDescent="0.25">
      <c r="A168" s="47" t="s">
        <v>76</v>
      </c>
      <c r="B168" s="1" t="s">
        <v>36</v>
      </c>
      <c r="C168" s="1">
        <v>111</v>
      </c>
      <c r="D168" s="1">
        <v>130</v>
      </c>
      <c r="E168" s="1">
        <v>125</v>
      </c>
      <c r="G168" s="33">
        <v>6809.05</v>
      </c>
      <c r="H168" s="2">
        <v>1948.72</v>
      </c>
      <c r="I168" s="2">
        <v>3319.7</v>
      </c>
      <c r="J168" s="2">
        <v>12077.47</v>
      </c>
      <c r="K168" s="2">
        <v>12889.3</v>
      </c>
      <c r="L168" s="2">
        <v>3131.85</v>
      </c>
      <c r="M168" s="2">
        <v>3076.7</v>
      </c>
      <c r="N168" s="2">
        <v>19097.849999999999</v>
      </c>
      <c r="O168" s="2">
        <v>10272.620000000001</v>
      </c>
      <c r="P168" s="2">
        <v>5111.59</v>
      </c>
      <c r="Q168" s="2">
        <v>3821.29</v>
      </c>
      <c r="R168" s="2">
        <v>19205.5</v>
      </c>
      <c r="S168" s="2"/>
      <c r="T168" s="2"/>
      <c r="U168" s="2"/>
      <c r="V168" s="2"/>
    </row>
    <row r="169" spans="1:22" x14ac:dyDescent="0.25">
      <c r="A169" s="47" t="s">
        <v>13</v>
      </c>
      <c r="B169" s="1" t="s">
        <v>36</v>
      </c>
      <c r="C169" s="1">
        <v>289</v>
      </c>
      <c r="D169" s="1">
        <v>305</v>
      </c>
      <c r="E169" s="1">
        <v>280</v>
      </c>
      <c r="G169" s="33">
        <v>15569.37</v>
      </c>
      <c r="H169" s="2">
        <v>4104.95</v>
      </c>
      <c r="I169" s="2">
        <v>12801.3</v>
      </c>
      <c r="J169" s="2">
        <v>32475.62</v>
      </c>
      <c r="K169" s="2">
        <v>28258.22</v>
      </c>
      <c r="L169" s="2">
        <v>7293.38</v>
      </c>
      <c r="M169" s="2">
        <v>14165.5</v>
      </c>
      <c r="N169" s="2">
        <v>49717.1</v>
      </c>
      <c r="O169" s="2">
        <v>20486.61</v>
      </c>
      <c r="P169" s="2">
        <v>10712.32</v>
      </c>
      <c r="Q169" s="2">
        <v>14245.28</v>
      </c>
      <c r="R169" s="2">
        <v>45444.21</v>
      </c>
      <c r="S169" s="2"/>
      <c r="T169" s="2"/>
      <c r="U169" s="2"/>
      <c r="V169" s="2"/>
    </row>
    <row r="170" spans="1:22" x14ac:dyDescent="0.25">
      <c r="A170" s="47" t="s">
        <v>77</v>
      </c>
      <c r="B170" s="1" t="s">
        <v>36</v>
      </c>
      <c r="C170" s="1">
        <v>77</v>
      </c>
      <c r="D170" s="1">
        <v>114</v>
      </c>
      <c r="E170" s="1">
        <v>81</v>
      </c>
      <c r="G170" s="33">
        <v>5193.45</v>
      </c>
      <c r="H170" s="2">
        <v>4524.0200000000004</v>
      </c>
      <c r="I170" s="2">
        <v>3655.14</v>
      </c>
      <c r="J170" s="2">
        <v>13372.61</v>
      </c>
      <c r="K170" s="2">
        <v>13774.47</v>
      </c>
      <c r="L170" s="2">
        <v>2934.75</v>
      </c>
      <c r="M170" s="2">
        <v>6933.35</v>
      </c>
      <c r="N170" s="2">
        <v>23642.57</v>
      </c>
      <c r="O170" s="2">
        <v>9038.2199999999993</v>
      </c>
      <c r="P170" s="2">
        <v>5692.19</v>
      </c>
      <c r="Q170" s="2">
        <v>6048.9</v>
      </c>
      <c r="R170" s="2">
        <v>20779.310000000001</v>
      </c>
      <c r="S170" s="2"/>
      <c r="T170" s="2"/>
      <c r="U170" s="2"/>
      <c r="V170" s="2"/>
    </row>
    <row r="171" spans="1:22" x14ac:dyDescent="0.25">
      <c r="A171" s="47" t="s">
        <v>78</v>
      </c>
      <c r="B171" s="1" t="s">
        <v>36</v>
      </c>
      <c r="C171" s="1">
        <v>42</v>
      </c>
      <c r="D171" s="1">
        <v>56</v>
      </c>
      <c r="E171" s="1">
        <v>42</v>
      </c>
      <c r="G171" s="33">
        <v>2717.61</v>
      </c>
      <c r="H171" s="2">
        <v>442.52</v>
      </c>
      <c r="I171" s="2">
        <v>2415.88</v>
      </c>
      <c r="J171" s="2">
        <v>5576.01</v>
      </c>
      <c r="K171" s="2">
        <v>6709.08</v>
      </c>
      <c r="L171" s="2">
        <v>506.95</v>
      </c>
      <c r="M171" s="2">
        <v>611.68999999999994</v>
      </c>
      <c r="N171" s="2">
        <v>7827.72</v>
      </c>
      <c r="O171" s="2">
        <v>3548.75</v>
      </c>
      <c r="P171" s="2">
        <v>1665.12</v>
      </c>
      <c r="Q171" s="2">
        <v>930.21</v>
      </c>
      <c r="R171" s="2">
        <v>6144.08</v>
      </c>
      <c r="S171" s="2"/>
      <c r="T171" s="2"/>
      <c r="U171" s="2"/>
      <c r="V171" s="2"/>
    </row>
    <row r="172" spans="1:22" x14ac:dyDescent="0.25">
      <c r="A172" s="47" t="s">
        <v>21</v>
      </c>
      <c r="B172" s="1" t="s">
        <v>36</v>
      </c>
      <c r="C172" s="1">
        <v>136</v>
      </c>
      <c r="D172" s="1">
        <v>153</v>
      </c>
      <c r="E172" s="1">
        <v>119</v>
      </c>
      <c r="G172" s="33">
        <v>8319.86</v>
      </c>
      <c r="H172" s="2">
        <v>1781.12</v>
      </c>
      <c r="I172" s="2">
        <v>5031.74</v>
      </c>
      <c r="J172" s="2">
        <v>15132.72</v>
      </c>
      <c r="K172" s="2">
        <v>15977.58</v>
      </c>
      <c r="L172" s="2">
        <v>4072.51</v>
      </c>
      <c r="M172" s="2">
        <v>5489.66</v>
      </c>
      <c r="N172" s="2">
        <v>25539.75</v>
      </c>
      <c r="O172" s="2">
        <v>9752.7099999999991</v>
      </c>
      <c r="P172" s="2">
        <v>6426.05</v>
      </c>
      <c r="Q172" s="2">
        <v>4775.18</v>
      </c>
      <c r="R172" s="2">
        <v>20953.939999999999</v>
      </c>
      <c r="S172" s="2"/>
      <c r="T172" s="2"/>
      <c r="U172" s="2"/>
      <c r="V172" s="2"/>
    </row>
    <row r="173" spans="1:22" x14ac:dyDescent="0.25">
      <c r="A173" s="47" t="s">
        <v>79</v>
      </c>
      <c r="B173" s="1" t="s">
        <v>36</v>
      </c>
      <c r="C173" s="1">
        <v>47</v>
      </c>
      <c r="D173" s="1">
        <v>68</v>
      </c>
      <c r="E173" s="1">
        <v>59</v>
      </c>
      <c r="G173" s="33">
        <v>4256.3500000000004</v>
      </c>
      <c r="H173" s="2">
        <v>686.06</v>
      </c>
      <c r="I173" s="2">
        <v>332.31</v>
      </c>
      <c r="J173" s="2">
        <v>5274.72</v>
      </c>
      <c r="K173" s="2">
        <v>8586.18</v>
      </c>
      <c r="L173" s="2">
        <v>1236.97</v>
      </c>
      <c r="M173" s="2">
        <v>1166.17</v>
      </c>
      <c r="N173" s="2">
        <v>10989.32</v>
      </c>
      <c r="O173" s="2">
        <v>6494.5</v>
      </c>
      <c r="P173" s="2">
        <v>1532.63</v>
      </c>
      <c r="Q173" s="2">
        <v>924.66</v>
      </c>
      <c r="R173" s="2">
        <v>8951.7900000000009</v>
      </c>
      <c r="S173" s="2"/>
      <c r="T173" s="2"/>
      <c r="U173" s="2"/>
      <c r="V173" s="2"/>
    </row>
    <row r="174" spans="1:22" x14ac:dyDescent="0.25">
      <c r="A174" s="47" t="s">
        <v>80</v>
      </c>
      <c r="B174" s="1" t="s">
        <v>36</v>
      </c>
      <c r="C174" s="1">
        <v>238</v>
      </c>
      <c r="D174" s="1">
        <v>275</v>
      </c>
      <c r="E174" s="1">
        <v>241</v>
      </c>
      <c r="G174" s="33">
        <v>15952.75</v>
      </c>
      <c r="H174" s="2">
        <v>3999.42</v>
      </c>
      <c r="I174" s="2">
        <v>13849.41</v>
      </c>
      <c r="J174" s="2">
        <v>33801.58</v>
      </c>
      <c r="K174" s="2">
        <v>33219</v>
      </c>
      <c r="L174" s="2">
        <v>6386.12</v>
      </c>
      <c r="M174" s="2">
        <v>11752.29</v>
      </c>
      <c r="N174" s="2">
        <v>51357.41</v>
      </c>
      <c r="O174" s="2">
        <v>21971.75</v>
      </c>
      <c r="P174" s="2">
        <v>11942.02</v>
      </c>
      <c r="Q174" s="2">
        <v>13632.04</v>
      </c>
      <c r="R174" s="2">
        <v>47545.81</v>
      </c>
      <c r="S174" s="2"/>
      <c r="T174" s="2"/>
      <c r="U174" s="2"/>
      <c r="V174" s="2"/>
    </row>
    <row r="175" spans="1:22" x14ac:dyDescent="0.25">
      <c r="A175" s="47" t="s">
        <v>81</v>
      </c>
      <c r="B175" s="1" t="s">
        <v>36</v>
      </c>
      <c r="C175" s="1">
        <v>28</v>
      </c>
      <c r="D175" s="1">
        <v>30</v>
      </c>
      <c r="E175" s="1">
        <v>32</v>
      </c>
      <c r="G175" s="33">
        <v>1274.68</v>
      </c>
      <c r="H175" s="2">
        <v>283.52</v>
      </c>
      <c r="I175" s="2">
        <v>279.27999999999997</v>
      </c>
      <c r="J175" s="2">
        <v>1837.48</v>
      </c>
      <c r="K175" s="2">
        <v>2773.33</v>
      </c>
      <c r="L175" s="2">
        <v>271.51</v>
      </c>
      <c r="M175" s="2">
        <v>368.18</v>
      </c>
      <c r="N175" s="2">
        <v>3413.02</v>
      </c>
      <c r="O175" s="2">
        <v>1866.62</v>
      </c>
      <c r="P175" s="2">
        <v>724.07</v>
      </c>
      <c r="Q175" s="2">
        <v>539.29999999999995</v>
      </c>
      <c r="R175" s="2">
        <v>3129.99</v>
      </c>
      <c r="S175" s="2"/>
      <c r="T175" s="2"/>
      <c r="U175" s="2"/>
      <c r="V175" s="2"/>
    </row>
    <row r="176" spans="1:22" x14ac:dyDescent="0.25">
      <c r="A176" s="47" t="s">
        <v>82</v>
      </c>
      <c r="B176" s="1" t="s">
        <v>36</v>
      </c>
      <c r="C176" s="1">
        <v>132</v>
      </c>
      <c r="D176" s="1">
        <v>165</v>
      </c>
      <c r="E176" s="1">
        <v>148</v>
      </c>
      <c r="G176" s="33">
        <v>10104.959999999999</v>
      </c>
      <c r="H176" s="2">
        <v>2028.68</v>
      </c>
      <c r="I176" s="2">
        <v>5572.5999999999995</v>
      </c>
      <c r="J176" s="2">
        <v>17706.240000000002</v>
      </c>
      <c r="K176" s="2">
        <v>23330.29</v>
      </c>
      <c r="L176" s="2">
        <v>3428.4</v>
      </c>
      <c r="M176" s="2">
        <v>6718.13</v>
      </c>
      <c r="N176" s="2">
        <v>33476.82</v>
      </c>
      <c r="O176" s="2">
        <v>13691.38</v>
      </c>
      <c r="P176" s="2">
        <v>7279.61</v>
      </c>
      <c r="Q176" s="2">
        <v>7524.9599999999991</v>
      </c>
      <c r="R176" s="2">
        <v>28495.95</v>
      </c>
      <c r="S176" s="2"/>
      <c r="T176" s="2"/>
      <c r="U176" s="2"/>
      <c r="V176" s="2"/>
    </row>
    <row r="177" spans="1:22" x14ac:dyDescent="0.25">
      <c r="A177" s="47" t="s">
        <v>83</v>
      </c>
      <c r="B177" s="1" t="s">
        <v>36</v>
      </c>
      <c r="C177" s="1">
        <v>565</v>
      </c>
      <c r="D177" s="1">
        <v>685</v>
      </c>
      <c r="E177" s="1">
        <v>595</v>
      </c>
      <c r="G177" s="33">
        <v>35438.89</v>
      </c>
      <c r="H177" s="2">
        <v>9354.74</v>
      </c>
      <c r="I177" s="2">
        <v>23131.83</v>
      </c>
      <c r="J177" s="2">
        <v>67925.460000000006</v>
      </c>
      <c r="K177" s="2">
        <v>73972.95</v>
      </c>
      <c r="L177" s="2">
        <v>15273.93</v>
      </c>
      <c r="M177" s="2">
        <v>25701.06</v>
      </c>
      <c r="N177" s="2">
        <v>114947.94</v>
      </c>
      <c r="O177" s="2">
        <v>48625.21</v>
      </c>
      <c r="P177" s="2">
        <v>26124.39</v>
      </c>
      <c r="Q177" s="2">
        <v>26862.16</v>
      </c>
      <c r="R177" s="2">
        <v>101611.76</v>
      </c>
      <c r="S177" s="2"/>
      <c r="T177" s="2"/>
      <c r="U177" s="2"/>
      <c r="V177" s="2"/>
    </row>
    <row r="178" spans="1:22" x14ac:dyDescent="0.25">
      <c r="A178" s="47" t="s">
        <v>88</v>
      </c>
      <c r="B178" s="1" t="s">
        <v>84</v>
      </c>
      <c r="C178" s="1">
        <v>1</v>
      </c>
      <c r="D178" s="1">
        <v>1</v>
      </c>
      <c r="E178" s="1">
        <v>1</v>
      </c>
      <c r="G178" s="33">
        <v>74.489999999999995</v>
      </c>
      <c r="H178" s="2">
        <v>61.29</v>
      </c>
      <c r="I178" s="2">
        <v>399.21</v>
      </c>
      <c r="J178" s="2">
        <v>534.99</v>
      </c>
      <c r="K178" s="2">
        <v>98.07</v>
      </c>
      <c r="L178" s="2">
        <v>74.489999999999995</v>
      </c>
      <c r="M178" s="2">
        <v>460.5</v>
      </c>
      <c r="N178" s="2">
        <v>633.05999999999995</v>
      </c>
      <c r="O178" s="2">
        <v>67.319999999999993</v>
      </c>
      <c r="P178" s="2">
        <v>98.07</v>
      </c>
      <c r="Q178" s="2">
        <v>192.37</v>
      </c>
      <c r="R178" s="2">
        <v>357.76</v>
      </c>
      <c r="S178" s="2"/>
      <c r="T178" s="2"/>
      <c r="U178" s="2"/>
      <c r="V178" s="2"/>
    </row>
    <row r="179" spans="1:22" x14ac:dyDescent="0.25">
      <c r="A179" s="47" t="s">
        <v>7</v>
      </c>
      <c r="B179" s="1" t="s">
        <v>84</v>
      </c>
      <c r="C179" s="1">
        <v>2</v>
      </c>
      <c r="D179" s="1">
        <v>1</v>
      </c>
      <c r="E179" s="1">
        <v>1</v>
      </c>
      <c r="G179" s="33">
        <v>547.72</v>
      </c>
      <c r="H179" s="2">
        <v>80.31</v>
      </c>
      <c r="I179" s="2">
        <v>0</v>
      </c>
      <c r="J179" s="2">
        <v>628.03</v>
      </c>
      <c r="K179" s="2">
        <v>538.80999999999995</v>
      </c>
      <c r="L179" s="2">
        <v>326.64999999999998</v>
      </c>
      <c r="M179" s="2">
        <v>80.31</v>
      </c>
      <c r="N179" s="2">
        <v>945.77</v>
      </c>
      <c r="O179" s="2">
        <v>297.95</v>
      </c>
      <c r="P179" s="2">
        <v>538.77</v>
      </c>
      <c r="Q179" s="2">
        <v>0</v>
      </c>
      <c r="R179" s="2">
        <v>836.72</v>
      </c>
      <c r="S179" s="2"/>
      <c r="T179" s="2"/>
      <c r="U179" s="2"/>
      <c r="V179" s="2"/>
    </row>
    <row r="180" spans="1:22" x14ac:dyDescent="0.25">
      <c r="A180" s="47" t="s">
        <v>37</v>
      </c>
      <c r="B180" s="1" t="s">
        <v>84</v>
      </c>
      <c r="C180" s="1">
        <v>47</v>
      </c>
      <c r="D180" s="1">
        <v>43</v>
      </c>
      <c r="E180" s="1">
        <v>39</v>
      </c>
      <c r="G180" s="33">
        <v>9933.4500000000007</v>
      </c>
      <c r="H180" s="2">
        <v>1670.84</v>
      </c>
      <c r="I180" s="2">
        <v>3391.69</v>
      </c>
      <c r="J180" s="2">
        <v>14995.98</v>
      </c>
      <c r="K180" s="2">
        <v>17090.03</v>
      </c>
      <c r="L180" s="2">
        <v>1758.51</v>
      </c>
      <c r="M180" s="2">
        <v>4109.8100000000004</v>
      </c>
      <c r="N180" s="2">
        <v>22958.35</v>
      </c>
      <c r="O180" s="2">
        <v>7409.25</v>
      </c>
      <c r="P180" s="2">
        <v>3733.1</v>
      </c>
      <c r="Q180" s="2">
        <v>4879.92</v>
      </c>
      <c r="R180" s="2">
        <v>16022.27</v>
      </c>
      <c r="S180" s="2"/>
      <c r="T180" s="2"/>
      <c r="U180" s="2"/>
      <c r="V180" s="2"/>
    </row>
    <row r="181" spans="1:22" x14ac:dyDescent="0.25">
      <c r="A181" s="47" t="s">
        <v>34</v>
      </c>
      <c r="B181" s="1" t="s">
        <v>84</v>
      </c>
      <c r="C181" s="1">
        <v>60</v>
      </c>
      <c r="D181" s="1">
        <v>58</v>
      </c>
      <c r="E181" s="1">
        <v>63</v>
      </c>
      <c r="G181" s="33">
        <v>21906.78</v>
      </c>
      <c r="H181" s="2">
        <v>2404.9499999999998</v>
      </c>
      <c r="I181" s="2">
        <v>20723.07</v>
      </c>
      <c r="J181" s="2">
        <v>45034.8</v>
      </c>
      <c r="K181" s="2">
        <v>29858.95</v>
      </c>
      <c r="L181" s="2">
        <v>4253.6099999999997</v>
      </c>
      <c r="M181" s="2">
        <v>21253.78</v>
      </c>
      <c r="N181" s="2">
        <v>55366.34</v>
      </c>
      <c r="O181" s="2">
        <v>26639.8</v>
      </c>
      <c r="P181" s="2">
        <v>3704.48</v>
      </c>
      <c r="Q181" s="2">
        <v>21490.22</v>
      </c>
      <c r="R181" s="2">
        <v>51834.5</v>
      </c>
      <c r="S181" s="2"/>
      <c r="T181" s="2"/>
      <c r="U181" s="2"/>
      <c r="V181" s="2"/>
    </row>
    <row r="182" spans="1:22" x14ac:dyDescent="0.25">
      <c r="A182" s="47" t="s">
        <v>30</v>
      </c>
      <c r="B182" s="1" t="s">
        <v>84</v>
      </c>
      <c r="C182" s="1">
        <v>113</v>
      </c>
      <c r="D182" s="1">
        <v>131</v>
      </c>
      <c r="E182" s="1">
        <v>68</v>
      </c>
      <c r="G182" s="33">
        <v>33460.129999999997</v>
      </c>
      <c r="H182" s="2">
        <v>7015.21</v>
      </c>
      <c r="I182" s="2">
        <v>24183.37</v>
      </c>
      <c r="J182" s="2">
        <v>64658.71</v>
      </c>
      <c r="K182" s="2">
        <v>34287.129999999997</v>
      </c>
      <c r="L182" s="2">
        <v>11219.19</v>
      </c>
      <c r="M182" s="2">
        <v>24556.28</v>
      </c>
      <c r="N182" s="2">
        <v>70062.600000000006</v>
      </c>
      <c r="O182" s="2">
        <v>8305.64</v>
      </c>
      <c r="P182" s="2">
        <v>8204.86</v>
      </c>
      <c r="Q182" s="2">
        <v>19676.16</v>
      </c>
      <c r="R182" s="2">
        <v>36186.660000000003</v>
      </c>
      <c r="S182" s="2"/>
      <c r="T182" s="2"/>
      <c r="U182" s="2"/>
      <c r="V182" s="2"/>
    </row>
    <row r="183" spans="1:22" x14ac:dyDescent="0.25">
      <c r="A183" s="47" t="s">
        <v>38</v>
      </c>
      <c r="B183" s="1" t="s">
        <v>84</v>
      </c>
      <c r="C183" s="1">
        <v>109</v>
      </c>
      <c r="D183" s="1">
        <v>124</v>
      </c>
      <c r="E183" s="1">
        <v>73</v>
      </c>
      <c r="G183" s="33">
        <v>23694.49</v>
      </c>
      <c r="H183" s="2">
        <v>2843.57</v>
      </c>
      <c r="I183" s="2">
        <v>18170.070000000003</v>
      </c>
      <c r="J183" s="2">
        <v>44708.13</v>
      </c>
      <c r="K183" s="2">
        <v>31767.84</v>
      </c>
      <c r="L183" s="2">
        <v>7084.2</v>
      </c>
      <c r="M183" s="2">
        <v>16344.31</v>
      </c>
      <c r="N183" s="2">
        <v>55196.35</v>
      </c>
      <c r="O183" s="2">
        <v>6238.7</v>
      </c>
      <c r="P183" s="2">
        <v>11356.57</v>
      </c>
      <c r="Q183" s="2">
        <v>16099.7</v>
      </c>
      <c r="R183" s="2">
        <v>33694.97</v>
      </c>
      <c r="S183" s="2"/>
      <c r="T183" s="2"/>
      <c r="U183" s="2"/>
      <c r="V183" s="2"/>
    </row>
    <row r="184" spans="1:22" x14ac:dyDescent="0.25">
      <c r="A184" s="47" t="s">
        <v>39</v>
      </c>
      <c r="B184" s="1" t="s">
        <v>84</v>
      </c>
      <c r="C184" s="1">
        <v>24</v>
      </c>
      <c r="D184" s="1">
        <v>22</v>
      </c>
      <c r="E184" s="1">
        <v>9</v>
      </c>
      <c r="G184" s="33">
        <v>5214.55</v>
      </c>
      <c r="H184" s="2">
        <v>665.7</v>
      </c>
      <c r="I184" s="2">
        <v>5120.1499999999996</v>
      </c>
      <c r="J184" s="2">
        <v>11000.4</v>
      </c>
      <c r="K184" s="2">
        <v>5925.18</v>
      </c>
      <c r="L184" s="2">
        <v>2981.01</v>
      </c>
      <c r="M184" s="2">
        <v>5447.6399999999994</v>
      </c>
      <c r="N184" s="2">
        <v>14353.83</v>
      </c>
      <c r="O184" s="2">
        <v>1061.68</v>
      </c>
      <c r="P184" s="2">
        <v>1352.54</v>
      </c>
      <c r="Q184" s="2">
        <v>6336.58</v>
      </c>
      <c r="R184" s="2">
        <v>8750.7999999999993</v>
      </c>
      <c r="S184" s="2"/>
      <c r="T184" s="2"/>
      <c r="U184" s="2"/>
      <c r="V184" s="2"/>
    </row>
    <row r="185" spans="1:22" x14ac:dyDescent="0.25">
      <c r="A185" s="47" t="s">
        <v>40</v>
      </c>
      <c r="B185" s="1" t="s">
        <v>84</v>
      </c>
      <c r="C185" s="1">
        <v>21</v>
      </c>
      <c r="D185" s="1">
        <v>21</v>
      </c>
      <c r="E185" s="1">
        <v>19</v>
      </c>
      <c r="G185" s="33">
        <v>24943.89</v>
      </c>
      <c r="H185" s="2">
        <v>1476.86</v>
      </c>
      <c r="I185" s="2">
        <v>1158.69</v>
      </c>
      <c r="J185" s="2">
        <v>27579.439999999999</v>
      </c>
      <c r="K185" s="2">
        <v>4243.3900000000003</v>
      </c>
      <c r="L185" s="2">
        <v>304.52999999999997</v>
      </c>
      <c r="M185" s="2">
        <v>1145.6100000000001</v>
      </c>
      <c r="N185" s="2">
        <v>5693.53</v>
      </c>
      <c r="O185" s="2">
        <v>1125.04</v>
      </c>
      <c r="P185" s="2">
        <v>1439.78</v>
      </c>
      <c r="Q185" s="2">
        <v>1341.04</v>
      </c>
      <c r="R185" s="2">
        <v>3905.86</v>
      </c>
      <c r="S185" s="2"/>
      <c r="T185" s="2"/>
      <c r="U185" s="2"/>
      <c r="V185" s="2"/>
    </row>
    <row r="186" spans="1:22" x14ac:dyDescent="0.25">
      <c r="A186" s="47" t="s">
        <v>85</v>
      </c>
      <c r="B186" s="1" t="s">
        <v>84</v>
      </c>
      <c r="C186" s="1">
        <v>1</v>
      </c>
      <c r="D186" s="1">
        <v>2</v>
      </c>
      <c r="E186" s="1">
        <v>1</v>
      </c>
      <c r="G186" s="33">
        <v>334.85</v>
      </c>
      <c r="H186" s="2">
        <v>284.2</v>
      </c>
      <c r="I186" s="2">
        <v>0</v>
      </c>
      <c r="J186" s="2">
        <v>619.04999999999995</v>
      </c>
      <c r="K186" s="2">
        <v>340.67</v>
      </c>
      <c r="L186" s="2">
        <v>0</v>
      </c>
      <c r="M186" s="2">
        <v>0</v>
      </c>
      <c r="N186" s="2">
        <v>340.67</v>
      </c>
      <c r="O186" s="2">
        <v>259</v>
      </c>
      <c r="P186" s="2">
        <v>281.55</v>
      </c>
      <c r="Q186" s="2">
        <v>0</v>
      </c>
      <c r="R186" s="2">
        <v>540.54999999999995</v>
      </c>
      <c r="S186" s="2"/>
      <c r="T186" s="2"/>
      <c r="U186" s="2"/>
      <c r="V186" s="2"/>
    </row>
    <row r="187" spans="1:22" x14ac:dyDescent="0.25">
      <c r="A187" s="47" t="s">
        <v>41</v>
      </c>
      <c r="B187" s="1" t="s">
        <v>84</v>
      </c>
      <c r="C187" s="1">
        <v>76</v>
      </c>
      <c r="D187" s="1">
        <v>54</v>
      </c>
      <c r="E187" s="1">
        <v>59</v>
      </c>
      <c r="G187" s="33">
        <v>51405.37</v>
      </c>
      <c r="H187" s="2">
        <v>1915.7</v>
      </c>
      <c r="I187" s="2">
        <v>2612.27</v>
      </c>
      <c r="J187" s="2">
        <v>55933.34</v>
      </c>
      <c r="K187" s="2">
        <v>27256.37</v>
      </c>
      <c r="L187" s="2">
        <v>2264.61</v>
      </c>
      <c r="M187" s="2">
        <v>2778.4399999999996</v>
      </c>
      <c r="N187" s="2">
        <v>32299.42</v>
      </c>
      <c r="O187" s="2">
        <v>18906.52</v>
      </c>
      <c r="P187" s="2">
        <v>2299.62</v>
      </c>
      <c r="Q187" s="2">
        <v>3086.6</v>
      </c>
      <c r="R187" s="2">
        <v>24292.74</v>
      </c>
      <c r="S187" s="2"/>
      <c r="T187" s="2"/>
      <c r="U187" s="2"/>
      <c r="V187" s="2"/>
    </row>
    <row r="188" spans="1:22" x14ac:dyDescent="0.25">
      <c r="A188" s="47" t="s">
        <v>42</v>
      </c>
      <c r="B188" s="1" t="s">
        <v>84</v>
      </c>
      <c r="C188" s="1">
        <v>1</v>
      </c>
      <c r="D188" s="1">
        <v>1</v>
      </c>
      <c r="E188" s="1">
        <v>2</v>
      </c>
      <c r="G188" s="33">
        <v>255.91</v>
      </c>
      <c r="H188" s="2">
        <v>0</v>
      </c>
      <c r="I188" s="2">
        <v>0</v>
      </c>
      <c r="J188" s="2">
        <v>255.91</v>
      </c>
      <c r="K188" s="2">
        <v>360.46</v>
      </c>
      <c r="L188" s="2">
        <v>0</v>
      </c>
      <c r="M188" s="2">
        <v>0</v>
      </c>
      <c r="N188" s="2">
        <v>360.46</v>
      </c>
      <c r="O188" s="2">
        <v>1057.1099999999999</v>
      </c>
      <c r="P188" s="2">
        <v>0</v>
      </c>
      <c r="Q188" s="2">
        <v>0</v>
      </c>
      <c r="R188" s="2">
        <v>1057.1099999999999</v>
      </c>
      <c r="S188" s="2"/>
      <c r="T188" s="2"/>
      <c r="U188" s="2"/>
      <c r="V188" s="2"/>
    </row>
    <row r="189" spans="1:22" x14ac:dyDescent="0.25">
      <c r="A189" s="47" t="s">
        <v>43</v>
      </c>
      <c r="B189" s="1" t="s">
        <v>84</v>
      </c>
      <c r="C189" s="1">
        <v>1</v>
      </c>
      <c r="D189" s="1">
        <v>6</v>
      </c>
      <c r="E189" s="1">
        <v>4</v>
      </c>
      <c r="G189" s="33">
        <v>53.72</v>
      </c>
      <c r="H189" s="2">
        <v>0</v>
      </c>
      <c r="I189" s="2">
        <v>0</v>
      </c>
      <c r="J189" s="2">
        <v>53.72</v>
      </c>
      <c r="K189" s="2">
        <v>3496.48</v>
      </c>
      <c r="L189" s="2">
        <v>53.72</v>
      </c>
      <c r="M189" s="2">
        <v>0</v>
      </c>
      <c r="N189" s="2">
        <v>3550.2</v>
      </c>
      <c r="O189" s="2">
        <v>976.86</v>
      </c>
      <c r="P189" s="2">
        <v>1410.42</v>
      </c>
      <c r="Q189" s="2">
        <v>53.72</v>
      </c>
      <c r="R189" s="2">
        <v>2441</v>
      </c>
      <c r="S189" s="2"/>
      <c r="T189" s="2"/>
      <c r="U189" s="2"/>
      <c r="V189" s="2"/>
    </row>
    <row r="190" spans="1:22" x14ac:dyDescent="0.25">
      <c r="A190" s="47" t="s">
        <v>44</v>
      </c>
      <c r="B190" s="1" t="s">
        <v>84</v>
      </c>
      <c r="C190" s="1">
        <v>65</v>
      </c>
      <c r="D190" s="1">
        <v>71</v>
      </c>
      <c r="E190" s="1">
        <v>48</v>
      </c>
      <c r="G190" s="33">
        <v>8310.41</v>
      </c>
      <c r="H190" s="2">
        <v>3914.94</v>
      </c>
      <c r="I190" s="2">
        <v>6225.47</v>
      </c>
      <c r="J190" s="2">
        <v>18450.82</v>
      </c>
      <c r="K190" s="2">
        <v>21008.65</v>
      </c>
      <c r="L190" s="2">
        <v>3573.94</v>
      </c>
      <c r="M190" s="2">
        <v>9325.5499999999993</v>
      </c>
      <c r="N190" s="2">
        <v>33908.14</v>
      </c>
      <c r="O190" s="2">
        <v>8426.33</v>
      </c>
      <c r="P190" s="2">
        <v>12451.95</v>
      </c>
      <c r="Q190" s="2">
        <v>9668.0400000000009</v>
      </c>
      <c r="R190" s="2">
        <v>30546.32</v>
      </c>
      <c r="S190" s="2"/>
      <c r="T190" s="2"/>
      <c r="U190" s="2"/>
      <c r="V190" s="2"/>
    </row>
    <row r="191" spans="1:22" x14ac:dyDescent="0.25">
      <c r="A191" s="47" t="s">
        <v>17</v>
      </c>
      <c r="B191" s="1" t="s">
        <v>84</v>
      </c>
      <c r="C191" s="1">
        <v>9</v>
      </c>
      <c r="D191" s="1">
        <v>12</v>
      </c>
      <c r="E191" s="1">
        <v>12</v>
      </c>
      <c r="G191" s="33">
        <v>1287.96</v>
      </c>
      <c r="H191" s="2">
        <v>601.41999999999996</v>
      </c>
      <c r="I191" s="2">
        <v>4467.25</v>
      </c>
      <c r="J191" s="2">
        <v>6356.63</v>
      </c>
      <c r="K191" s="2">
        <v>2268.41</v>
      </c>
      <c r="L191" s="2">
        <v>917.78</v>
      </c>
      <c r="M191" s="2">
        <v>5002.83</v>
      </c>
      <c r="N191" s="2">
        <v>8189.02</v>
      </c>
      <c r="O191" s="2">
        <v>1504.16</v>
      </c>
      <c r="P191" s="2">
        <v>1202.1300000000001</v>
      </c>
      <c r="Q191" s="2">
        <v>1920.6100000000001</v>
      </c>
      <c r="R191" s="2">
        <v>4626.8999999999996</v>
      </c>
      <c r="S191" s="2"/>
      <c r="T191" s="2"/>
      <c r="U191" s="2"/>
      <c r="V191" s="2"/>
    </row>
    <row r="192" spans="1:22" x14ac:dyDescent="0.25">
      <c r="A192" s="47" t="s">
        <v>45</v>
      </c>
      <c r="B192" s="1" t="s">
        <v>84</v>
      </c>
      <c r="C192" s="1">
        <v>30</v>
      </c>
      <c r="D192" s="1">
        <v>28</v>
      </c>
      <c r="E192" s="1">
        <v>21</v>
      </c>
      <c r="G192" s="33">
        <v>9221.26</v>
      </c>
      <c r="H192" s="2">
        <v>208.36</v>
      </c>
      <c r="I192" s="2">
        <v>2018.34</v>
      </c>
      <c r="J192" s="2">
        <v>11447.96</v>
      </c>
      <c r="K192" s="2">
        <v>7039.37</v>
      </c>
      <c r="L192" s="2">
        <v>355.99</v>
      </c>
      <c r="M192" s="2">
        <v>2048.02</v>
      </c>
      <c r="N192" s="2">
        <v>9443.3799999999992</v>
      </c>
      <c r="O192" s="2">
        <v>3884.77</v>
      </c>
      <c r="P192" s="2">
        <v>1144.93</v>
      </c>
      <c r="Q192" s="2">
        <v>1188.43</v>
      </c>
      <c r="R192" s="2">
        <v>6218.13</v>
      </c>
      <c r="S192" s="2"/>
      <c r="T192" s="2"/>
      <c r="U192" s="2"/>
      <c r="V192" s="2"/>
    </row>
    <row r="193" spans="1:83" x14ac:dyDescent="0.25">
      <c r="A193" s="47" t="s">
        <v>46</v>
      </c>
      <c r="B193" s="1" t="s">
        <v>84</v>
      </c>
      <c r="E193" s="1">
        <v>2</v>
      </c>
      <c r="G193" s="33"/>
      <c r="H193" s="2"/>
      <c r="I193" s="2"/>
      <c r="J193" s="2"/>
      <c r="K193" s="2"/>
      <c r="L193" s="2"/>
      <c r="M193" s="2"/>
      <c r="N193" s="2"/>
      <c r="O193" s="2">
        <v>1396.25</v>
      </c>
      <c r="P193" s="2">
        <v>0</v>
      </c>
      <c r="Q193" s="2">
        <v>0</v>
      </c>
      <c r="R193" s="2">
        <v>1396.25</v>
      </c>
      <c r="S193" s="2"/>
      <c r="T193" s="2"/>
      <c r="U193" s="2"/>
      <c r="V193" s="2"/>
    </row>
    <row r="194" spans="1:83" x14ac:dyDescent="0.25">
      <c r="A194" s="47" t="s">
        <v>31</v>
      </c>
      <c r="B194" s="1" t="s">
        <v>84</v>
      </c>
      <c r="C194" s="1">
        <v>91</v>
      </c>
      <c r="D194" s="1">
        <v>97</v>
      </c>
      <c r="E194" s="1">
        <v>39</v>
      </c>
      <c r="G194" s="33">
        <v>55355.07</v>
      </c>
      <c r="H194" s="2">
        <v>4221.1400000000003</v>
      </c>
      <c r="I194" s="2">
        <v>12061.93</v>
      </c>
      <c r="J194" s="2">
        <v>71638.14</v>
      </c>
      <c r="K194" s="2">
        <v>33297.300000000003</v>
      </c>
      <c r="L194" s="2">
        <v>4563.6899999999996</v>
      </c>
      <c r="M194" s="2">
        <v>9599.16</v>
      </c>
      <c r="N194" s="2">
        <v>47460.15</v>
      </c>
      <c r="O194" s="2">
        <v>4970.3100000000004</v>
      </c>
      <c r="P194" s="2">
        <v>9110.69</v>
      </c>
      <c r="Q194" s="2">
        <v>12563.24</v>
      </c>
      <c r="R194" s="2">
        <v>26644.240000000002</v>
      </c>
      <c r="S194" s="2"/>
      <c r="T194" s="2"/>
      <c r="U194" s="2"/>
      <c r="V194" s="2"/>
    </row>
    <row r="195" spans="1:83" x14ac:dyDescent="0.25">
      <c r="A195" s="47" t="s">
        <v>47</v>
      </c>
      <c r="B195" s="1" t="s">
        <v>84</v>
      </c>
      <c r="C195" s="1">
        <v>5</v>
      </c>
      <c r="D195" s="1">
        <v>5</v>
      </c>
      <c r="E195" s="1">
        <v>2</v>
      </c>
      <c r="G195" s="33">
        <v>1147.8399999999999</v>
      </c>
      <c r="H195" s="2">
        <v>236.01</v>
      </c>
      <c r="I195" s="2">
        <v>172.2</v>
      </c>
      <c r="J195" s="2">
        <v>1556.05</v>
      </c>
      <c r="K195" s="2">
        <v>1532.36</v>
      </c>
      <c r="L195" s="2">
        <v>387.25</v>
      </c>
      <c r="M195" s="2">
        <v>0</v>
      </c>
      <c r="N195" s="2">
        <v>1919.61</v>
      </c>
      <c r="O195" s="2">
        <v>940.97</v>
      </c>
      <c r="P195" s="2">
        <v>631.98</v>
      </c>
      <c r="Q195" s="2">
        <v>371.28</v>
      </c>
      <c r="R195" s="2">
        <v>1944.23</v>
      </c>
      <c r="S195" s="2"/>
      <c r="T195" s="2"/>
      <c r="U195" s="2"/>
      <c r="V195" s="2"/>
    </row>
    <row r="196" spans="1:83" x14ac:dyDescent="0.25">
      <c r="A196" s="47" t="s">
        <v>48</v>
      </c>
      <c r="B196" s="1" t="s">
        <v>84</v>
      </c>
      <c r="C196" s="1">
        <v>2</v>
      </c>
      <c r="E196" s="1">
        <v>1</v>
      </c>
      <c r="G196" s="33">
        <v>53.64</v>
      </c>
      <c r="H196" s="2">
        <v>16.47</v>
      </c>
      <c r="I196" s="2">
        <v>187.23</v>
      </c>
      <c r="J196" s="2">
        <v>257.33999999999997</v>
      </c>
      <c r="K196" s="2"/>
      <c r="L196" s="2"/>
      <c r="M196" s="2"/>
      <c r="N196" s="2"/>
      <c r="O196" s="2">
        <v>86.56</v>
      </c>
      <c r="P196" s="2">
        <v>0</v>
      </c>
      <c r="Q196" s="2">
        <v>0</v>
      </c>
      <c r="R196" s="2">
        <v>86.56</v>
      </c>
      <c r="S196" s="2"/>
      <c r="T196" s="2"/>
      <c r="U196" s="2"/>
      <c r="V196" s="2"/>
    </row>
    <row r="197" spans="1:83" x14ac:dyDescent="0.25">
      <c r="A197" s="47" t="s">
        <v>32</v>
      </c>
      <c r="B197" s="1" t="s">
        <v>84</v>
      </c>
      <c r="C197" s="1">
        <v>30</v>
      </c>
      <c r="D197" s="1">
        <v>38</v>
      </c>
      <c r="E197" s="1">
        <v>31</v>
      </c>
      <c r="G197" s="33">
        <v>12272.07</v>
      </c>
      <c r="H197" s="2">
        <v>1040.0899999999999</v>
      </c>
      <c r="I197" s="2">
        <v>7407.0599999999995</v>
      </c>
      <c r="J197" s="2">
        <v>20719.22</v>
      </c>
      <c r="K197" s="2">
        <v>14372.99</v>
      </c>
      <c r="L197" s="2">
        <v>3072.09</v>
      </c>
      <c r="M197" s="2">
        <v>7580.74</v>
      </c>
      <c r="N197" s="2">
        <v>25025.82</v>
      </c>
      <c r="O197" s="2">
        <v>16821.189999999999</v>
      </c>
      <c r="P197" s="2">
        <v>11401.79</v>
      </c>
      <c r="Q197" s="2">
        <v>11170.650000000001</v>
      </c>
      <c r="R197" s="2">
        <v>39393.629999999997</v>
      </c>
      <c r="S197" s="2"/>
      <c r="T197" s="2"/>
      <c r="U197" s="2"/>
      <c r="V197" s="2"/>
    </row>
    <row r="198" spans="1:83" x14ac:dyDescent="0.25">
      <c r="A198" s="47" t="s">
        <v>49</v>
      </c>
      <c r="B198" s="1" t="s">
        <v>84</v>
      </c>
      <c r="C198" s="1">
        <v>6</v>
      </c>
      <c r="D198" s="1">
        <v>8</v>
      </c>
      <c r="E198" s="1">
        <v>8</v>
      </c>
      <c r="G198" s="33">
        <v>338.24</v>
      </c>
      <c r="H198" s="2">
        <v>103.55</v>
      </c>
      <c r="I198" s="2">
        <v>81.89</v>
      </c>
      <c r="J198" s="2">
        <v>523.67999999999995</v>
      </c>
      <c r="K198" s="2">
        <v>439.06</v>
      </c>
      <c r="L198" s="2">
        <v>92.8</v>
      </c>
      <c r="M198" s="2">
        <v>153.5</v>
      </c>
      <c r="N198" s="2">
        <v>685.36</v>
      </c>
      <c r="O198" s="2">
        <v>519.6</v>
      </c>
      <c r="P198" s="2">
        <v>144.46</v>
      </c>
      <c r="Q198" s="2">
        <v>238.62</v>
      </c>
      <c r="R198" s="2">
        <v>902.68</v>
      </c>
      <c r="S198" s="2"/>
      <c r="T198" s="2"/>
      <c r="U198" s="2"/>
      <c r="V198" s="2"/>
    </row>
    <row r="199" spans="1:83" x14ac:dyDescent="0.25">
      <c r="A199" s="47" t="s">
        <v>50</v>
      </c>
      <c r="B199" s="1" t="s">
        <v>84</v>
      </c>
      <c r="C199" s="1">
        <v>9</v>
      </c>
      <c r="D199" s="1">
        <v>12</v>
      </c>
      <c r="E199" s="1">
        <v>9</v>
      </c>
      <c r="G199" s="33">
        <v>3959.02</v>
      </c>
      <c r="H199" s="2">
        <v>0</v>
      </c>
      <c r="I199" s="2">
        <v>17901.02</v>
      </c>
      <c r="J199" s="2">
        <v>21860.04</v>
      </c>
      <c r="K199" s="2">
        <v>4666.1400000000003</v>
      </c>
      <c r="L199" s="2">
        <v>3308.17</v>
      </c>
      <c r="M199" s="2">
        <v>17814.27</v>
      </c>
      <c r="N199" s="2">
        <v>25788.58</v>
      </c>
      <c r="O199" s="2">
        <v>3618.39</v>
      </c>
      <c r="P199" s="2">
        <v>3627.29</v>
      </c>
      <c r="Q199" s="2">
        <v>10883.82</v>
      </c>
      <c r="R199" s="2">
        <v>18129.5</v>
      </c>
      <c r="S199" s="2"/>
      <c r="T199" s="2"/>
      <c r="U199" s="2"/>
      <c r="V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</row>
    <row r="200" spans="1:83" x14ac:dyDescent="0.25">
      <c r="A200" s="47" t="s">
        <v>24</v>
      </c>
      <c r="B200" s="1" t="s">
        <v>84</v>
      </c>
      <c r="C200" s="1">
        <v>16</v>
      </c>
      <c r="D200" s="1">
        <v>27</v>
      </c>
      <c r="E200" s="1">
        <v>15</v>
      </c>
      <c r="G200" s="33">
        <v>1892.06</v>
      </c>
      <c r="H200" s="2">
        <v>595.63</v>
      </c>
      <c r="I200" s="2">
        <v>3555.15</v>
      </c>
      <c r="J200" s="2">
        <v>6042.84</v>
      </c>
      <c r="K200" s="2">
        <v>6902.62</v>
      </c>
      <c r="L200" s="2">
        <v>1317.01</v>
      </c>
      <c r="M200" s="2">
        <v>2827.61</v>
      </c>
      <c r="N200" s="2">
        <v>11047.24</v>
      </c>
      <c r="O200" s="2">
        <v>1620.55</v>
      </c>
      <c r="P200" s="2">
        <v>1563.31</v>
      </c>
      <c r="Q200" s="2">
        <v>408.25</v>
      </c>
      <c r="R200" s="2">
        <v>3592.11</v>
      </c>
      <c r="S200" s="2"/>
      <c r="T200" s="2"/>
      <c r="U200" s="2"/>
      <c r="V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</row>
    <row r="201" spans="1:83" x14ac:dyDescent="0.25">
      <c r="A201" s="47" t="s">
        <v>25</v>
      </c>
      <c r="B201" s="1" t="s">
        <v>84</v>
      </c>
      <c r="C201" s="1">
        <v>7</v>
      </c>
      <c r="D201" s="1">
        <v>8</v>
      </c>
      <c r="E201" s="1">
        <v>5</v>
      </c>
      <c r="G201" s="33">
        <v>1282.1500000000001</v>
      </c>
      <c r="H201" s="2">
        <v>174.36</v>
      </c>
      <c r="I201" s="2">
        <v>156.54</v>
      </c>
      <c r="J201" s="2">
        <v>1613.05</v>
      </c>
      <c r="K201" s="2">
        <v>2993.87</v>
      </c>
      <c r="L201" s="2">
        <v>1184.52</v>
      </c>
      <c r="M201" s="2">
        <v>330.9</v>
      </c>
      <c r="N201" s="2">
        <v>4509.29</v>
      </c>
      <c r="O201" s="2">
        <v>1893.87</v>
      </c>
      <c r="P201" s="2">
        <v>2575.25</v>
      </c>
      <c r="Q201" s="2">
        <v>1183.5999999999999</v>
      </c>
      <c r="R201" s="2">
        <v>5652.72</v>
      </c>
      <c r="S201" s="2"/>
      <c r="T201" s="2"/>
      <c r="U201" s="2"/>
      <c r="V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</row>
    <row r="202" spans="1:83" x14ac:dyDescent="0.25">
      <c r="A202" s="47" t="s">
        <v>51</v>
      </c>
      <c r="B202" s="1" t="s">
        <v>84</v>
      </c>
      <c r="C202" s="1">
        <v>40</v>
      </c>
      <c r="D202" s="1">
        <v>40</v>
      </c>
      <c r="E202" s="1">
        <v>28</v>
      </c>
      <c r="G202" s="33">
        <v>6294.07</v>
      </c>
      <c r="H202" s="2">
        <v>1004.58</v>
      </c>
      <c r="I202" s="2">
        <v>5046.0599999999995</v>
      </c>
      <c r="J202" s="2">
        <v>12344.71</v>
      </c>
      <c r="K202" s="2">
        <v>12558.88</v>
      </c>
      <c r="L202" s="2">
        <v>2692.89</v>
      </c>
      <c r="M202" s="2">
        <v>5440.92</v>
      </c>
      <c r="N202" s="2">
        <v>20692.689999999999</v>
      </c>
      <c r="O202" s="2">
        <v>7432.59</v>
      </c>
      <c r="P202" s="2">
        <v>5396.1</v>
      </c>
      <c r="Q202" s="2">
        <v>2631.38</v>
      </c>
      <c r="R202" s="2">
        <v>15460.07</v>
      </c>
      <c r="S202" s="2"/>
      <c r="T202" s="2"/>
      <c r="U202" s="2"/>
      <c r="V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</row>
    <row r="203" spans="1:83" x14ac:dyDescent="0.25">
      <c r="A203" s="47" t="s">
        <v>52</v>
      </c>
      <c r="B203" s="1" t="s">
        <v>84</v>
      </c>
      <c r="C203" s="1">
        <v>10</v>
      </c>
      <c r="D203" s="1">
        <v>12</v>
      </c>
      <c r="E203" s="1">
        <v>4</v>
      </c>
      <c r="G203" s="33">
        <v>1262.5999999999999</v>
      </c>
      <c r="H203" s="2">
        <v>114.85</v>
      </c>
      <c r="I203" s="2">
        <v>117.46000000000001</v>
      </c>
      <c r="J203" s="2">
        <v>1494.91</v>
      </c>
      <c r="K203" s="2">
        <v>3027.59</v>
      </c>
      <c r="L203" s="2">
        <v>127.47</v>
      </c>
      <c r="M203" s="2">
        <v>184.59</v>
      </c>
      <c r="N203" s="2">
        <v>3339.65</v>
      </c>
      <c r="O203" s="2">
        <v>400.81</v>
      </c>
      <c r="P203" s="2">
        <v>211.51</v>
      </c>
      <c r="Q203" s="2">
        <v>168.37</v>
      </c>
      <c r="R203" s="2">
        <v>780.69</v>
      </c>
      <c r="S203" s="2"/>
      <c r="T203" s="2"/>
      <c r="U203" s="2"/>
      <c r="V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</row>
    <row r="204" spans="1:83" x14ac:dyDescent="0.25">
      <c r="A204" s="47" t="s">
        <v>53</v>
      </c>
      <c r="B204" s="1" t="s">
        <v>84</v>
      </c>
      <c r="C204" s="1">
        <v>36</v>
      </c>
      <c r="D204" s="1">
        <v>41</v>
      </c>
      <c r="E204" s="1">
        <v>36</v>
      </c>
      <c r="G204" s="33">
        <v>10013.459999999999</v>
      </c>
      <c r="H204" s="2">
        <v>2471.11</v>
      </c>
      <c r="I204" s="2">
        <v>3049.2999999999997</v>
      </c>
      <c r="J204" s="2">
        <v>15533.87</v>
      </c>
      <c r="K204" s="2">
        <v>12683.8</v>
      </c>
      <c r="L204" s="2">
        <v>2247.66</v>
      </c>
      <c r="M204" s="2">
        <v>5358.44</v>
      </c>
      <c r="N204" s="2">
        <v>20289.900000000001</v>
      </c>
      <c r="O204" s="2">
        <v>10136.15</v>
      </c>
      <c r="P204" s="2">
        <v>1709.14</v>
      </c>
      <c r="Q204" s="2">
        <v>5444.03</v>
      </c>
      <c r="R204" s="2">
        <v>17289.32</v>
      </c>
      <c r="S204" s="2"/>
      <c r="T204" s="2"/>
      <c r="U204" s="2"/>
      <c r="V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</row>
    <row r="205" spans="1:83" x14ac:dyDescent="0.25">
      <c r="A205" s="47" t="s">
        <v>54</v>
      </c>
      <c r="B205" s="1" t="s">
        <v>84</v>
      </c>
      <c r="C205" s="1">
        <v>15</v>
      </c>
      <c r="D205" s="1">
        <v>15</v>
      </c>
      <c r="E205" s="1">
        <v>11</v>
      </c>
      <c r="G205" s="33">
        <v>6882.36</v>
      </c>
      <c r="H205" s="2">
        <v>1027.69</v>
      </c>
      <c r="I205" s="2">
        <v>2258.86</v>
      </c>
      <c r="J205" s="2">
        <v>10168.91</v>
      </c>
      <c r="K205" s="2">
        <v>4365.0200000000004</v>
      </c>
      <c r="L205" s="2">
        <v>1899.35</v>
      </c>
      <c r="M205" s="2">
        <v>3131.0499999999997</v>
      </c>
      <c r="N205" s="2">
        <v>9395.42</v>
      </c>
      <c r="O205" s="2">
        <v>3085.1</v>
      </c>
      <c r="P205" s="2">
        <v>2590.33</v>
      </c>
      <c r="Q205" s="2">
        <v>4421.8500000000004</v>
      </c>
      <c r="R205" s="2">
        <v>10097.280000000001</v>
      </c>
      <c r="S205" s="2"/>
      <c r="T205" s="2"/>
      <c r="U205" s="2"/>
      <c r="V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</row>
    <row r="206" spans="1:83" x14ac:dyDescent="0.25">
      <c r="A206" s="47" t="s">
        <v>18</v>
      </c>
      <c r="B206" s="1" t="s">
        <v>84</v>
      </c>
      <c r="C206" s="1">
        <v>21</v>
      </c>
      <c r="D206" s="1">
        <v>28</v>
      </c>
      <c r="E206" s="1">
        <v>26</v>
      </c>
      <c r="G206" s="33">
        <v>4283.42</v>
      </c>
      <c r="H206" s="2">
        <v>3922.79</v>
      </c>
      <c r="I206" s="2">
        <v>6207.4299999999994</v>
      </c>
      <c r="J206" s="2">
        <v>14413.64</v>
      </c>
      <c r="K206" s="2">
        <v>5312.51</v>
      </c>
      <c r="L206" s="2">
        <v>2639.68</v>
      </c>
      <c r="M206" s="2">
        <v>9875.68</v>
      </c>
      <c r="N206" s="2">
        <v>17827.87</v>
      </c>
      <c r="O206" s="2">
        <v>3918.96</v>
      </c>
      <c r="P206" s="2">
        <v>3083.69</v>
      </c>
      <c r="Q206" s="2">
        <v>10530.380000000001</v>
      </c>
      <c r="R206" s="2">
        <v>17533.03</v>
      </c>
      <c r="S206" s="2"/>
      <c r="T206" s="2"/>
      <c r="U206" s="2"/>
      <c r="V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</row>
    <row r="207" spans="1:83" x14ac:dyDescent="0.25">
      <c r="A207" s="47" t="s">
        <v>55</v>
      </c>
      <c r="B207" s="1" t="s">
        <v>84</v>
      </c>
      <c r="C207" s="1">
        <v>1</v>
      </c>
      <c r="D207" s="1">
        <v>3</v>
      </c>
      <c r="E207" s="1">
        <v>2</v>
      </c>
      <c r="G207" s="33">
        <v>14.01</v>
      </c>
      <c r="H207" s="2">
        <v>13</v>
      </c>
      <c r="I207" s="2">
        <v>65</v>
      </c>
      <c r="J207" s="2">
        <v>92.01</v>
      </c>
      <c r="K207" s="2">
        <v>323.22000000000003</v>
      </c>
      <c r="L207" s="2">
        <v>14.01</v>
      </c>
      <c r="M207" s="2">
        <v>78</v>
      </c>
      <c r="N207" s="2">
        <v>415.23</v>
      </c>
      <c r="O207" s="2">
        <v>681.37</v>
      </c>
      <c r="P207" s="2">
        <v>13</v>
      </c>
      <c r="Q207" s="2">
        <v>92.01</v>
      </c>
      <c r="R207" s="2">
        <v>786.38</v>
      </c>
      <c r="S207" s="2"/>
      <c r="T207" s="2"/>
      <c r="U207" s="2"/>
      <c r="V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</row>
    <row r="208" spans="1:83" x14ac:dyDescent="0.25">
      <c r="A208" s="47" t="s">
        <v>56</v>
      </c>
      <c r="B208" s="1" t="s">
        <v>84</v>
      </c>
      <c r="C208" s="1">
        <v>9</v>
      </c>
      <c r="D208" s="1">
        <v>9</v>
      </c>
      <c r="E208" s="1">
        <v>9</v>
      </c>
      <c r="G208" s="33">
        <v>2006.9</v>
      </c>
      <c r="H208" s="2">
        <v>165.97</v>
      </c>
      <c r="I208" s="2">
        <v>600.08999999999992</v>
      </c>
      <c r="J208" s="2">
        <v>2772.96</v>
      </c>
      <c r="K208" s="2">
        <v>2144.5</v>
      </c>
      <c r="L208" s="2">
        <v>1013.76</v>
      </c>
      <c r="M208" s="2">
        <v>684.66</v>
      </c>
      <c r="N208" s="2">
        <v>3842.92</v>
      </c>
      <c r="O208" s="2">
        <v>1463.85</v>
      </c>
      <c r="P208" s="2">
        <v>622.77</v>
      </c>
      <c r="Q208" s="2">
        <v>912.1099999999999</v>
      </c>
      <c r="R208" s="2">
        <v>2998.73</v>
      </c>
      <c r="S208" s="2"/>
      <c r="T208" s="2"/>
      <c r="U208" s="2"/>
      <c r="V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</row>
    <row r="209" spans="1:83" x14ac:dyDescent="0.25">
      <c r="A209" s="47" t="s">
        <v>57</v>
      </c>
      <c r="B209" s="1" t="s">
        <v>84</v>
      </c>
      <c r="C209" s="1">
        <v>28</v>
      </c>
      <c r="D209" s="1">
        <v>25</v>
      </c>
      <c r="E209" s="1">
        <v>27</v>
      </c>
      <c r="G209" s="33">
        <v>3090.3</v>
      </c>
      <c r="H209" s="2">
        <v>628.33000000000004</v>
      </c>
      <c r="I209" s="2">
        <v>5044.7699999999995</v>
      </c>
      <c r="J209" s="2">
        <v>8763.4</v>
      </c>
      <c r="K209" s="2">
        <v>6433.68</v>
      </c>
      <c r="L209" s="2">
        <v>1654.91</v>
      </c>
      <c r="M209" s="2">
        <v>5411.21</v>
      </c>
      <c r="N209" s="2">
        <v>13499.8</v>
      </c>
      <c r="O209" s="2">
        <v>3485.06</v>
      </c>
      <c r="P209" s="2">
        <v>2392.0700000000002</v>
      </c>
      <c r="Q209" s="2">
        <v>8580.89</v>
      </c>
      <c r="R209" s="2">
        <v>14458.02</v>
      </c>
      <c r="S209" s="2"/>
      <c r="T209" s="2"/>
      <c r="U209" s="2"/>
      <c r="V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</row>
    <row r="210" spans="1:83" x14ac:dyDescent="0.25">
      <c r="A210" s="47" t="s">
        <v>58</v>
      </c>
      <c r="B210" s="1" t="s">
        <v>84</v>
      </c>
      <c r="C210" s="1">
        <v>18</v>
      </c>
      <c r="D210" s="1">
        <v>23</v>
      </c>
      <c r="E210" s="1">
        <v>16</v>
      </c>
      <c r="G210" s="33">
        <v>1998.58</v>
      </c>
      <c r="H210" s="2">
        <v>408.58</v>
      </c>
      <c r="I210" s="2">
        <v>2171.14</v>
      </c>
      <c r="J210" s="2">
        <v>4578.3</v>
      </c>
      <c r="K210" s="2">
        <v>6574.66</v>
      </c>
      <c r="L210" s="2">
        <v>1260.6099999999999</v>
      </c>
      <c r="M210" s="2">
        <v>2138.09</v>
      </c>
      <c r="N210" s="2">
        <v>9973.36</v>
      </c>
      <c r="O210" s="2">
        <v>1712.92</v>
      </c>
      <c r="P210" s="2">
        <v>879.11</v>
      </c>
      <c r="Q210" s="2">
        <v>2393.09</v>
      </c>
      <c r="R210" s="2">
        <v>4985.12</v>
      </c>
      <c r="S210" s="2"/>
      <c r="T210" s="2"/>
      <c r="U210" s="2"/>
      <c r="V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</row>
    <row r="211" spans="1:83" x14ac:dyDescent="0.25">
      <c r="A211" s="47" t="s">
        <v>9</v>
      </c>
      <c r="B211" s="1" t="s">
        <v>84</v>
      </c>
      <c r="C211" s="1">
        <v>14</v>
      </c>
      <c r="D211" s="1">
        <v>20</v>
      </c>
      <c r="E211" s="1">
        <v>21</v>
      </c>
      <c r="G211" s="33">
        <v>4414.3999999999996</v>
      </c>
      <c r="H211" s="2">
        <v>7244.78</v>
      </c>
      <c r="I211" s="2">
        <v>3687.8199999999997</v>
      </c>
      <c r="J211" s="2">
        <v>15347</v>
      </c>
      <c r="K211" s="2">
        <v>5324.44</v>
      </c>
      <c r="L211" s="2">
        <v>1650.02</v>
      </c>
      <c r="M211" s="2">
        <v>8291.5400000000009</v>
      </c>
      <c r="N211" s="2">
        <v>15266</v>
      </c>
      <c r="O211" s="2">
        <v>8600.57</v>
      </c>
      <c r="P211" s="2">
        <v>5359.8</v>
      </c>
      <c r="Q211" s="2">
        <v>4148.79</v>
      </c>
      <c r="R211" s="2">
        <v>18109.16</v>
      </c>
      <c r="S211" s="2"/>
      <c r="T211" s="2"/>
      <c r="U211" s="2"/>
      <c r="V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</row>
    <row r="212" spans="1:83" x14ac:dyDescent="0.25">
      <c r="A212" s="47" t="s">
        <v>12</v>
      </c>
      <c r="B212" s="1" t="s">
        <v>84</v>
      </c>
      <c r="C212" s="1">
        <v>3</v>
      </c>
      <c r="E212" s="1">
        <v>1</v>
      </c>
      <c r="G212" s="33">
        <v>391.17</v>
      </c>
      <c r="H212" s="2">
        <v>134.80000000000001</v>
      </c>
      <c r="I212" s="2">
        <v>633.93999999999994</v>
      </c>
      <c r="J212" s="2">
        <v>1159.9100000000001</v>
      </c>
      <c r="K212" s="2"/>
      <c r="L212" s="2"/>
      <c r="M212" s="2"/>
      <c r="N212" s="2"/>
      <c r="O212" s="2">
        <v>44.95</v>
      </c>
      <c r="P212" s="2">
        <v>0</v>
      </c>
      <c r="Q212" s="2">
        <v>0</v>
      </c>
      <c r="R212" s="2">
        <v>44.95</v>
      </c>
      <c r="S212" s="2"/>
      <c r="T212" s="2"/>
      <c r="U212" s="2"/>
      <c r="V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</row>
    <row r="213" spans="1:83" x14ac:dyDescent="0.25">
      <c r="A213" s="47" t="s">
        <v>59</v>
      </c>
      <c r="B213" s="1" t="s">
        <v>84</v>
      </c>
      <c r="C213" s="1">
        <v>12</v>
      </c>
      <c r="D213" s="1">
        <v>15</v>
      </c>
      <c r="E213" s="1">
        <v>15</v>
      </c>
      <c r="G213" s="33">
        <v>3440.87</v>
      </c>
      <c r="H213" s="2">
        <v>567.38</v>
      </c>
      <c r="I213" s="2">
        <v>426.68</v>
      </c>
      <c r="J213" s="2">
        <v>4434.93</v>
      </c>
      <c r="K213" s="2">
        <v>7346.16</v>
      </c>
      <c r="L213" s="2">
        <v>3052.01</v>
      </c>
      <c r="M213" s="2">
        <v>876.09999999999991</v>
      </c>
      <c r="N213" s="2">
        <v>11274.27</v>
      </c>
      <c r="O213" s="2">
        <v>4536.2299999999996</v>
      </c>
      <c r="P213" s="2">
        <v>2828.05</v>
      </c>
      <c r="Q213" s="2">
        <v>1154.02</v>
      </c>
      <c r="R213" s="2">
        <v>8518.2999999999993</v>
      </c>
      <c r="S213" s="2"/>
      <c r="T213" s="2"/>
      <c r="U213" s="2"/>
      <c r="V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</row>
    <row r="214" spans="1:83" x14ac:dyDescent="0.25">
      <c r="A214" s="47" t="s">
        <v>19</v>
      </c>
      <c r="B214" s="1" t="s">
        <v>84</v>
      </c>
      <c r="C214" s="1">
        <v>3</v>
      </c>
      <c r="D214" s="1">
        <v>3</v>
      </c>
      <c r="G214" s="33">
        <v>621.5</v>
      </c>
      <c r="H214" s="2">
        <v>349.64</v>
      </c>
      <c r="I214" s="2">
        <v>5142.04</v>
      </c>
      <c r="J214" s="2">
        <v>6113.18</v>
      </c>
      <c r="K214" s="2">
        <v>735.9</v>
      </c>
      <c r="L214" s="2">
        <v>621.5</v>
      </c>
      <c r="M214" s="2">
        <v>3491.68</v>
      </c>
      <c r="N214" s="2">
        <v>4849.08</v>
      </c>
      <c r="O214" s="2"/>
      <c r="P214" s="2"/>
      <c r="Q214" s="2"/>
      <c r="R214" s="2"/>
      <c r="S214" s="2"/>
      <c r="T214" s="2"/>
      <c r="U214" s="2"/>
      <c r="V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</row>
    <row r="215" spans="1:83" x14ac:dyDescent="0.25">
      <c r="A215" s="47" t="s">
        <v>60</v>
      </c>
      <c r="B215" s="1" t="s">
        <v>84</v>
      </c>
      <c r="C215" s="1">
        <v>2</v>
      </c>
      <c r="D215" s="1">
        <v>3</v>
      </c>
      <c r="E215" s="1">
        <v>4</v>
      </c>
      <c r="G215" s="33">
        <v>595.79</v>
      </c>
      <c r="H215" s="2">
        <v>131.13999999999999</v>
      </c>
      <c r="I215" s="2">
        <v>0</v>
      </c>
      <c r="J215" s="2">
        <v>726.93</v>
      </c>
      <c r="K215" s="2">
        <v>524.82000000000005</v>
      </c>
      <c r="L215" s="2">
        <v>420.12</v>
      </c>
      <c r="M215" s="2">
        <v>131.13999999999999</v>
      </c>
      <c r="N215" s="2">
        <v>1076.08</v>
      </c>
      <c r="O215" s="2">
        <v>1414.29</v>
      </c>
      <c r="P215" s="2">
        <v>524.82000000000005</v>
      </c>
      <c r="Q215" s="2">
        <v>551.26</v>
      </c>
      <c r="R215" s="2">
        <v>2490.37</v>
      </c>
      <c r="S215" s="2"/>
      <c r="T215" s="2"/>
      <c r="U215" s="2"/>
      <c r="V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</row>
    <row r="216" spans="1:83" x14ac:dyDescent="0.25">
      <c r="A216" s="47" t="s">
        <v>22</v>
      </c>
      <c r="B216" s="1" t="s">
        <v>84</v>
      </c>
      <c r="C216" s="1">
        <v>1</v>
      </c>
      <c r="G216" s="33">
        <v>52.96</v>
      </c>
      <c r="H216" s="2">
        <v>14.99</v>
      </c>
      <c r="I216" s="2">
        <v>0</v>
      </c>
      <c r="J216" s="2">
        <v>67.95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</row>
    <row r="217" spans="1:83" x14ac:dyDescent="0.25">
      <c r="A217" s="47" t="s">
        <v>23</v>
      </c>
      <c r="B217" s="1" t="s">
        <v>84</v>
      </c>
      <c r="C217" s="1">
        <v>11</v>
      </c>
      <c r="D217" s="1">
        <v>12</v>
      </c>
      <c r="E217" s="1">
        <v>11</v>
      </c>
      <c r="G217" s="33">
        <v>2206.9899999999998</v>
      </c>
      <c r="H217" s="2">
        <v>302.79000000000002</v>
      </c>
      <c r="I217" s="2">
        <v>6878.0599999999995</v>
      </c>
      <c r="J217" s="2">
        <v>9387.84</v>
      </c>
      <c r="K217" s="2">
        <v>7398.58</v>
      </c>
      <c r="L217" s="2">
        <v>1830.19</v>
      </c>
      <c r="M217" s="2">
        <v>6878.06</v>
      </c>
      <c r="N217" s="2">
        <v>16106.83</v>
      </c>
      <c r="O217" s="2">
        <v>3580.12</v>
      </c>
      <c r="P217" s="2">
        <v>2669.68</v>
      </c>
      <c r="Q217" s="2">
        <v>7511.78</v>
      </c>
      <c r="R217" s="2">
        <v>13761.58</v>
      </c>
      <c r="S217" s="2"/>
      <c r="T217" s="2"/>
      <c r="U217" s="2"/>
      <c r="V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</row>
    <row r="218" spans="1:83" x14ac:dyDescent="0.25">
      <c r="A218" s="47" t="s">
        <v>10</v>
      </c>
      <c r="B218" s="1" t="s">
        <v>84</v>
      </c>
      <c r="C218" s="1">
        <v>2</v>
      </c>
      <c r="D218" s="1">
        <v>4</v>
      </c>
      <c r="G218" s="33">
        <v>293.73</v>
      </c>
      <c r="H218" s="2">
        <v>0</v>
      </c>
      <c r="I218" s="2">
        <v>0</v>
      </c>
      <c r="J218" s="2">
        <v>293.73</v>
      </c>
      <c r="K218" s="2">
        <v>884.53</v>
      </c>
      <c r="L218" s="2">
        <v>0</v>
      </c>
      <c r="M218" s="2">
        <v>0</v>
      </c>
      <c r="N218" s="2">
        <v>884.53</v>
      </c>
      <c r="O218" s="2"/>
      <c r="P218" s="2"/>
      <c r="Q218" s="2"/>
      <c r="R218" s="2"/>
      <c r="S218" s="2"/>
      <c r="T218" s="2"/>
      <c r="U218" s="2"/>
      <c r="V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</row>
    <row r="219" spans="1:83" x14ac:dyDescent="0.25">
      <c r="A219" s="47" t="s">
        <v>15</v>
      </c>
      <c r="B219" s="1" t="s">
        <v>84</v>
      </c>
      <c r="C219" s="1">
        <v>7</v>
      </c>
      <c r="D219" s="1">
        <v>6</v>
      </c>
      <c r="E219" s="1">
        <v>2</v>
      </c>
      <c r="G219" s="33">
        <v>5573.94</v>
      </c>
      <c r="H219" s="2">
        <v>0</v>
      </c>
      <c r="I219" s="2">
        <v>0</v>
      </c>
      <c r="J219" s="2">
        <v>5573.94</v>
      </c>
      <c r="K219" s="2">
        <v>3285.36</v>
      </c>
      <c r="L219" s="2">
        <v>203.2</v>
      </c>
      <c r="M219" s="2">
        <v>0</v>
      </c>
      <c r="N219" s="2">
        <v>3488.56</v>
      </c>
      <c r="O219" s="2">
        <v>0</v>
      </c>
      <c r="P219" s="2">
        <v>193.77</v>
      </c>
      <c r="Q219" s="2">
        <v>180.74</v>
      </c>
      <c r="R219" s="2">
        <v>374.51</v>
      </c>
      <c r="S219" s="2"/>
      <c r="T219" s="2"/>
      <c r="U219" s="2"/>
      <c r="V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</row>
    <row r="220" spans="1:83" x14ac:dyDescent="0.25">
      <c r="A220" s="47" t="s">
        <v>61</v>
      </c>
      <c r="B220" s="1" t="s">
        <v>84</v>
      </c>
      <c r="C220" s="1">
        <v>20</v>
      </c>
      <c r="D220" s="1">
        <v>15</v>
      </c>
      <c r="E220" s="1">
        <v>7</v>
      </c>
      <c r="G220" s="33">
        <v>8952.15</v>
      </c>
      <c r="H220" s="2">
        <v>1512.87</v>
      </c>
      <c r="I220" s="2">
        <v>4016.96</v>
      </c>
      <c r="J220" s="2">
        <v>14481.98</v>
      </c>
      <c r="K220" s="2">
        <v>7705.83</v>
      </c>
      <c r="L220" s="2">
        <v>2108.69</v>
      </c>
      <c r="M220" s="2">
        <v>4003.13</v>
      </c>
      <c r="N220" s="2">
        <v>13817.65</v>
      </c>
      <c r="O220" s="2">
        <v>13.83</v>
      </c>
      <c r="P220" s="2">
        <v>967.46</v>
      </c>
      <c r="Q220" s="2">
        <v>6204.04</v>
      </c>
      <c r="R220" s="2">
        <v>7185.33</v>
      </c>
      <c r="S220" s="2"/>
      <c r="T220" s="2"/>
      <c r="U220" s="2"/>
      <c r="V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</row>
    <row r="221" spans="1:83" x14ac:dyDescent="0.25">
      <c r="A221" s="47" t="s">
        <v>62</v>
      </c>
      <c r="B221" s="1" t="s">
        <v>84</v>
      </c>
      <c r="C221" s="1">
        <v>37</v>
      </c>
      <c r="D221" s="1">
        <v>33</v>
      </c>
      <c r="E221" s="1">
        <v>38</v>
      </c>
      <c r="G221" s="33">
        <v>6890.01</v>
      </c>
      <c r="H221" s="2">
        <v>1681.08</v>
      </c>
      <c r="I221" s="2">
        <v>8100.66</v>
      </c>
      <c r="J221" s="2">
        <v>16671.75</v>
      </c>
      <c r="K221" s="2">
        <v>11013.42</v>
      </c>
      <c r="L221" s="2">
        <v>3465.3</v>
      </c>
      <c r="M221" s="2">
        <v>9515.1299999999992</v>
      </c>
      <c r="N221" s="2">
        <v>23993.85</v>
      </c>
      <c r="O221" s="2">
        <v>15811.97</v>
      </c>
      <c r="P221" s="2">
        <v>7380.06</v>
      </c>
      <c r="Q221" s="2">
        <v>10943.01</v>
      </c>
      <c r="R221" s="2">
        <v>34135.040000000001</v>
      </c>
      <c r="S221" s="2"/>
      <c r="T221" s="2"/>
      <c r="U221" s="2"/>
      <c r="V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</row>
    <row r="222" spans="1:83" x14ac:dyDescent="0.25">
      <c r="A222" s="47" t="s">
        <v>63</v>
      </c>
      <c r="B222" s="1" t="s">
        <v>84</v>
      </c>
      <c r="C222" s="1">
        <v>31</v>
      </c>
      <c r="D222" s="1">
        <v>31</v>
      </c>
      <c r="E222" s="1">
        <v>11</v>
      </c>
      <c r="G222" s="33">
        <v>7112.65</v>
      </c>
      <c r="H222" s="2">
        <v>374.93</v>
      </c>
      <c r="I222" s="2">
        <v>2683.64</v>
      </c>
      <c r="J222" s="2">
        <v>10171.219999999999</v>
      </c>
      <c r="K222" s="2">
        <v>6609.36</v>
      </c>
      <c r="L222" s="2">
        <v>374.93</v>
      </c>
      <c r="M222" s="2">
        <v>2683.64</v>
      </c>
      <c r="N222" s="2">
        <v>9667.93</v>
      </c>
      <c r="O222" s="2">
        <v>0</v>
      </c>
      <c r="P222" s="2">
        <v>1782.08</v>
      </c>
      <c r="Q222" s="2">
        <v>4656.42</v>
      </c>
      <c r="R222" s="2">
        <v>6438.5</v>
      </c>
      <c r="S222" s="2"/>
      <c r="T222" s="2"/>
      <c r="U222" s="2"/>
      <c r="V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</row>
    <row r="223" spans="1:83" x14ac:dyDescent="0.25">
      <c r="A223" s="47" t="s">
        <v>64</v>
      </c>
      <c r="B223" s="1" t="s">
        <v>84</v>
      </c>
      <c r="C223" s="1">
        <v>28</v>
      </c>
      <c r="D223" s="1">
        <v>38</v>
      </c>
      <c r="E223" s="1">
        <v>39</v>
      </c>
      <c r="G223" s="33">
        <v>17672.89</v>
      </c>
      <c r="H223" s="2">
        <v>572.99</v>
      </c>
      <c r="I223" s="2">
        <v>420.20000000000005</v>
      </c>
      <c r="J223" s="2">
        <v>18666.080000000002</v>
      </c>
      <c r="K223" s="2">
        <v>18658.52</v>
      </c>
      <c r="L223" s="2">
        <v>1550.68</v>
      </c>
      <c r="M223" s="2">
        <v>158.06</v>
      </c>
      <c r="N223" s="2">
        <v>20367.259999999998</v>
      </c>
      <c r="O223" s="2">
        <v>17630.38</v>
      </c>
      <c r="P223" s="2">
        <v>4063.02</v>
      </c>
      <c r="Q223" s="2">
        <v>1414.46</v>
      </c>
      <c r="R223" s="2">
        <v>23107.86</v>
      </c>
      <c r="S223" s="2"/>
      <c r="T223" s="2"/>
      <c r="U223" s="2"/>
      <c r="V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</row>
    <row r="224" spans="1:83" x14ac:dyDescent="0.25">
      <c r="A224" s="47" t="s">
        <v>65</v>
      </c>
      <c r="B224" s="1" t="s">
        <v>84</v>
      </c>
      <c r="C224" s="1">
        <v>8</v>
      </c>
      <c r="D224" s="1">
        <v>8</v>
      </c>
      <c r="E224" s="1">
        <v>7</v>
      </c>
      <c r="G224" s="33">
        <v>1922.5</v>
      </c>
      <c r="H224" s="2">
        <v>694.97</v>
      </c>
      <c r="I224" s="2">
        <v>3650.48</v>
      </c>
      <c r="J224" s="2">
        <v>6267.95</v>
      </c>
      <c r="K224" s="2">
        <v>1672.34</v>
      </c>
      <c r="L224" s="2">
        <v>762.25</v>
      </c>
      <c r="M224" s="2">
        <v>2884.17</v>
      </c>
      <c r="N224" s="2">
        <v>5318.76</v>
      </c>
      <c r="O224" s="2">
        <v>7328.51</v>
      </c>
      <c r="P224" s="2">
        <v>884.36</v>
      </c>
      <c r="Q224" s="2">
        <v>3646.42</v>
      </c>
      <c r="R224" s="2">
        <v>11859.29</v>
      </c>
      <c r="S224" s="2"/>
      <c r="T224" s="2"/>
      <c r="U224" s="2"/>
      <c r="V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</row>
    <row r="225" spans="1:83" x14ac:dyDescent="0.25">
      <c r="A225" s="47" t="s">
        <v>28</v>
      </c>
      <c r="B225" s="1" t="s">
        <v>84</v>
      </c>
      <c r="C225" s="1">
        <v>20</v>
      </c>
      <c r="D225" s="1">
        <v>25</v>
      </c>
      <c r="E225" s="1">
        <v>22</v>
      </c>
      <c r="G225" s="33">
        <v>6098.24</v>
      </c>
      <c r="H225" s="2">
        <v>1099.48</v>
      </c>
      <c r="I225" s="2">
        <v>735.81999999999994</v>
      </c>
      <c r="J225" s="2">
        <v>7933.54</v>
      </c>
      <c r="K225" s="2">
        <v>14952.77</v>
      </c>
      <c r="L225" s="2">
        <v>2858.27</v>
      </c>
      <c r="M225" s="2">
        <v>354.40999999999997</v>
      </c>
      <c r="N225" s="2">
        <v>18165.45</v>
      </c>
      <c r="O225" s="2">
        <v>7252.43</v>
      </c>
      <c r="P225" s="2">
        <v>1828.78</v>
      </c>
      <c r="Q225" s="2">
        <v>583.08999999999992</v>
      </c>
      <c r="R225" s="2">
        <v>9664.2999999999993</v>
      </c>
      <c r="S225" s="2"/>
      <c r="T225" s="2"/>
      <c r="U225" s="2"/>
      <c r="V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</row>
    <row r="226" spans="1:83" x14ac:dyDescent="0.25">
      <c r="A226" s="47" t="s">
        <v>66</v>
      </c>
      <c r="B226" s="1" t="s">
        <v>84</v>
      </c>
      <c r="C226" s="1">
        <v>6</v>
      </c>
      <c r="D226" s="1">
        <v>6</v>
      </c>
      <c r="E226" s="1">
        <v>6</v>
      </c>
      <c r="G226" s="33">
        <v>1755.23</v>
      </c>
      <c r="H226" s="2">
        <v>520.97</v>
      </c>
      <c r="I226" s="2">
        <v>8117.73</v>
      </c>
      <c r="J226" s="2">
        <v>10393.93</v>
      </c>
      <c r="K226" s="2">
        <v>1033.82</v>
      </c>
      <c r="L226" s="2">
        <v>1290.42</v>
      </c>
      <c r="M226" s="2">
        <v>8236.57</v>
      </c>
      <c r="N226" s="2">
        <v>10560.81</v>
      </c>
      <c r="O226" s="2">
        <v>1742.52</v>
      </c>
      <c r="P226" s="2">
        <v>766</v>
      </c>
      <c r="Q226" s="2">
        <v>9454.76</v>
      </c>
      <c r="R226" s="2">
        <v>11963.28</v>
      </c>
      <c r="S226" s="2"/>
      <c r="T226" s="2"/>
      <c r="U226" s="2"/>
      <c r="V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</row>
    <row r="227" spans="1:83" x14ac:dyDescent="0.25">
      <c r="A227" s="47" t="s">
        <v>67</v>
      </c>
      <c r="B227" s="1" t="s">
        <v>84</v>
      </c>
      <c r="C227" s="1">
        <v>54</v>
      </c>
      <c r="D227" s="1">
        <v>73</v>
      </c>
      <c r="E227" s="1">
        <v>65</v>
      </c>
      <c r="G227" s="33">
        <v>35190.93</v>
      </c>
      <c r="H227" s="2">
        <v>4270.0600000000004</v>
      </c>
      <c r="I227" s="2">
        <v>14891.560000000001</v>
      </c>
      <c r="J227" s="2">
        <v>54352.55</v>
      </c>
      <c r="K227" s="2">
        <v>47739.360000000001</v>
      </c>
      <c r="L227" s="2">
        <v>26655.26</v>
      </c>
      <c r="M227" s="2">
        <v>15007.21</v>
      </c>
      <c r="N227" s="2">
        <v>89401.83</v>
      </c>
      <c r="O227" s="2">
        <v>18987.27</v>
      </c>
      <c r="P227" s="2">
        <v>17029.16</v>
      </c>
      <c r="Q227" s="2">
        <v>35088.92</v>
      </c>
      <c r="R227" s="2">
        <v>71105.350000000006</v>
      </c>
      <c r="S227" s="2"/>
      <c r="T227" s="2"/>
      <c r="U227" s="2"/>
      <c r="V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</row>
    <row r="228" spans="1:83" x14ac:dyDescent="0.25">
      <c r="A228" s="47" t="s">
        <v>68</v>
      </c>
      <c r="B228" s="1" t="s">
        <v>84</v>
      </c>
      <c r="C228" s="1">
        <v>138</v>
      </c>
      <c r="D228" s="1">
        <v>161</v>
      </c>
      <c r="E228" s="1">
        <v>130</v>
      </c>
      <c r="G228" s="33">
        <v>43253.94</v>
      </c>
      <c r="H228" s="2">
        <v>5423.95</v>
      </c>
      <c r="I228" s="2">
        <v>11737.26</v>
      </c>
      <c r="J228" s="2">
        <v>60415.15</v>
      </c>
      <c r="K228" s="2">
        <v>145219.24</v>
      </c>
      <c r="L228" s="2">
        <v>12022.28</v>
      </c>
      <c r="M228" s="2">
        <v>13038.39</v>
      </c>
      <c r="N228" s="2">
        <v>170279.91</v>
      </c>
      <c r="O228" s="2">
        <v>30513.599999999999</v>
      </c>
      <c r="P228" s="2">
        <v>17473.580000000002</v>
      </c>
      <c r="Q228" s="2">
        <v>25113.559999999998</v>
      </c>
      <c r="R228" s="2">
        <v>73100.740000000005</v>
      </c>
      <c r="S228" s="2"/>
      <c r="T228" s="2"/>
      <c r="U228" s="2"/>
      <c r="V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</row>
    <row r="229" spans="1:83" x14ac:dyDescent="0.25">
      <c r="A229" s="47" t="s">
        <v>69</v>
      </c>
      <c r="B229" s="1" t="s">
        <v>84</v>
      </c>
      <c r="C229" s="1">
        <v>29</v>
      </c>
      <c r="D229" s="1">
        <v>37</v>
      </c>
      <c r="E229" s="1">
        <v>29</v>
      </c>
      <c r="G229" s="33">
        <v>8168.98</v>
      </c>
      <c r="H229" s="2">
        <v>1637.96</v>
      </c>
      <c r="I229" s="2">
        <v>3309.46</v>
      </c>
      <c r="J229" s="2">
        <v>13116.4</v>
      </c>
      <c r="K229" s="2">
        <v>12640.94</v>
      </c>
      <c r="L229" s="2">
        <v>2489.7600000000002</v>
      </c>
      <c r="M229" s="2">
        <v>4046.95</v>
      </c>
      <c r="N229" s="2">
        <v>19177.650000000001</v>
      </c>
      <c r="O229" s="2">
        <v>6274.38</v>
      </c>
      <c r="P229" s="2">
        <v>3163.44</v>
      </c>
      <c r="Q229" s="2">
        <v>4530.6900000000005</v>
      </c>
      <c r="R229" s="2">
        <v>13968.51</v>
      </c>
      <c r="S229" s="2"/>
      <c r="T229" s="2"/>
      <c r="U229" s="2"/>
      <c r="V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</row>
    <row r="230" spans="1:83" x14ac:dyDescent="0.25">
      <c r="A230" s="47" t="s">
        <v>29</v>
      </c>
      <c r="B230" s="1" t="s">
        <v>84</v>
      </c>
      <c r="C230" s="1">
        <v>23</v>
      </c>
      <c r="D230" s="1">
        <v>24</v>
      </c>
      <c r="E230" s="1">
        <v>27</v>
      </c>
      <c r="G230" s="33">
        <v>4125.42</v>
      </c>
      <c r="H230" s="2">
        <v>1869.24</v>
      </c>
      <c r="I230" s="2">
        <v>2903.4700000000003</v>
      </c>
      <c r="J230" s="2">
        <v>8898.1299999999992</v>
      </c>
      <c r="K230" s="2">
        <v>11000.99</v>
      </c>
      <c r="L230" s="2">
        <v>765.83</v>
      </c>
      <c r="M230" s="2">
        <v>4163.8999999999996</v>
      </c>
      <c r="N230" s="2">
        <v>15930.72</v>
      </c>
      <c r="O230" s="2">
        <v>5664.22</v>
      </c>
      <c r="P230" s="2">
        <v>7068.32</v>
      </c>
      <c r="Q230" s="2">
        <v>4601.33</v>
      </c>
      <c r="R230" s="2">
        <v>17333.87</v>
      </c>
      <c r="S230" s="2"/>
      <c r="T230" s="2"/>
      <c r="U230" s="2"/>
      <c r="V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</row>
    <row r="231" spans="1:83" x14ac:dyDescent="0.25">
      <c r="A231" s="47" t="s">
        <v>70</v>
      </c>
      <c r="B231" s="1" t="s">
        <v>84</v>
      </c>
      <c r="C231" s="1">
        <v>19</v>
      </c>
      <c r="D231" s="1">
        <v>18</v>
      </c>
      <c r="E231" s="1">
        <v>28</v>
      </c>
      <c r="G231" s="33">
        <v>5168.37</v>
      </c>
      <c r="H231" s="2">
        <v>1817.85</v>
      </c>
      <c r="I231" s="2">
        <v>2262.7399999999998</v>
      </c>
      <c r="J231" s="2">
        <v>9248.9599999999991</v>
      </c>
      <c r="K231" s="2">
        <v>5422.43</v>
      </c>
      <c r="L231" s="2">
        <v>3457.01</v>
      </c>
      <c r="M231" s="2">
        <v>3512.24</v>
      </c>
      <c r="N231" s="2">
        <v>12391.68</v>
      </c>
      <c r="O231" s="2">
        <v>17467.82</v>
      </c>
      <c r="P231" s="2">
        <v>2948.08</v>
      </c>
      <c r="Q231" s="2">
        <v>4571.4400000000005</v>
      </c>
      <c r="R231" s="2">
        <v>24987.34</v>
      </c>
      <c r="S231" s="2"/>
      <c r="T231" s="2"/>
      <c r="U231" s="2"/>
      <c r="V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</row>
    <row r="232" spans="1:83" x14ac:dyDescent="0.25">
      <c r="A232" s="47" t="s">
        <v>14</v>
      </c>
      <c r="B232" s="1" t="s">
        <v>84</v>
      </c>
      <c r="C232" s="1">
        <v>8</v>
      </c>
      <c r="D232" s="1">
        <v>7</v>
      </c>
      <c r="E232" s="1">
        <v>7</v>
      </c>
      <c r="G232" s="33">
        <v>1126.0999999999999</v>
      </c>
      <c r="H232" s="2">
        <v>33.9</v>
      </c>
      <c r="I232" s="2">
        <v>481.33000000000004</v>
      </c>
      <c r="J232" s="2">
        <v>1641.33</v>
      </c>
      <c r="K232" s="2">
        <v>1370.87</v>
      </c>
      <c r="L232" s="2">
        <v>856.98</v>
      </c>
      <c r="M232" s="2">
        <v>501.45</v>
      </c>
      <c r="N232" s="2">
        <v>2729.3</v>
      </c>
      <c r="O232" s="2">
        <v>3677.08</v>
      </c>
      <c r="P232" s="2">
        <v>431.36</v>
      </c>
      <c r="Q232" s="2">
        <v>771.81999999999994</v>
      </c>
      <c r="R232" s="2">
        <v>4880.26</v>
      </c>
      <c r="S232" s="2"/>
      <c r="T232" s="2"/>
      <c r="U232" s="2"/>
      <c r="V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</row>
    <row r="233" spans="1:83" x14ac:dyDescent="0.25">
      <c r="A233" s="47" t="s">
        <v>20</v>
      </c>
      <c r="B233" s="1" t="s">
        <v>84</v>
      </c>
      <c r="C233" s="1">
        <v>4</v>
      </c>
      <c r="D233" s="1">
        <v>4</v>
      </c>
      <c r="E233" s="1">
        <v>5</v>
      </c>
      <c r="G233" s="33">
        <v>301.27999999999997</v>
      </c>
      <c r="H233" s="2">
        <v>13.78</v>
      </c>
      <c r="I233" s="2">
        <v>181.63</v>
      </c>
      <c r="J233" s="2">
        <v>496.69</v>
      </c>
      <c r="K233" s="2">
        <v>692.02</v>
      </c>
      <c r="L233" s="2">
        <v>232.83</v>
      </c>
      <c r="M233" s="2">
        <v>85.87</v>
      </c>
      <c r="N233" s="2">
        <v>1010.72</v>
      </c>
      <c r="O233" s="2">
        <v>2032.61</v>
      </c>
      <c r="P233" s="2">
        <v>535.02</v>
      </c>
      <c r="Q233" s="2">
        <v>318.70000000000005</v>
      </c>
      <c r="R233" s="2">
        <v>2886.33</v>
      </c>
      <c r="S233" s="2"/>
      <c r="T233" s="2"/>
      <c r="U233" s="2"/>
      <c r="V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</row>
    <row r="234" spans="1:83" x14ac:dyDescent="0.25">
      <c r="A234" s="47" t="s">
        <v>71</v>
      </c>
      <c r="B234" s="1" t="s">
        <v>84</v>
      </c>
      <c r="C234" s="1">
        <v>12</v>
      </c>
      <c r="D234" s="1">
        <v>16</v>
      </c>
      <c r="E234" s="1">
        <v>16</v>
      </c>
      <c r="G234" s="33">
        <v>3158.29</v>
      </c>
      <c r="H234" s="2">
        <v>356.44</v>
      </c>
      <c r="I234" s="2">
        <v>3144.2599999999998</v>
      </c>
      <c r="J234" s="2">
        <v>6658.99</v>
      </c>
      <c r="K234" s="2">
        <v>6814.1</v>
      </c>
      <c r="L234" s="2">
        <v>504.54</v>
      </c>
      <c r="M234" s="2">
        <v>3341.7</v>
      </c>
      <c r="N234" s="2">
        <v>10660.34</v>
      </c>
      <c r="O234" s="2">
        <v>3150.66</v>
      </c>
      <c r="P234" s="2">
        <v>3839.21</v>
      </c>
      <c r="Q234" s="2">
        <v>3780.31</v>
      </c>
      <c r="R234" s="2">
        <v>10770.18</v>
      </c>
      <c r="S234" s="2"/>
      <c r="T234" s="2"/>
      <c r="U234" s="2"/>
      <c r="V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</row>
    <row r="235" spans="1:83" x14ac:dyDescent="0.25">
      <c r="A235" s="47" t="s">
        <v>26</v>
      </c>
      <c r="B235" s="1" t="s">
        <v>84</v>
      </c>
      <c r="C235" s="1">
        <v>43</v>
      </c>
      <c r="D235" s="1">
        <v>44</v>
      </c>
      <c r="E235" s="1">
        <v>35</v>
      </c>
      <c r="G235" s="33">
        <v>7345.93</v>
      </c>
      <c r="H235" s="2">
        <v>2797.68</v>
      </c>
      <c r="I235" s="2">
        <v>7226.43</v>
      </c>
      <c r="J235" s="2">
        <v>17370.04</v>
      </c>
      <c r="K235" s="2">
        <v>10913.83</v>
      </c>
      <c r="L235" s="2">
        <v>4544.1099999999997</v>
      </c>
      <c r="M235" s="2">
        <v>7864.08</v>
      </c>
      <c r="N235" s="2">
        <v>23322.02</v>
      </c>
      <c r="O235" s="2">
        <v>9169.31</v>
      </c>
      <c r="P235" s="2">
        <v>6151.41</v>
      </c>
      <c r="Q235" s="2">
        <v>9460.2900000000009</v>
      </c>
      <c r="R235" s="2">
        <v>24781.01</v>
      </c>
      <c r="S235" s="2"/>
      <c r="T235" s="2"/>
      <c r="U235" s="2"/>
      <c r="V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</row>
    <row r="236" spans="1:83" x14ac:dyDescent="0.25">
      <c r="A236" s="47" t="s">
        <v>27</v>
      </c>
      <c r="B236" s="1" t="s">
        <v>84</v>
      </c>
      <c r="C236" s="1">
        <v>49</v>
      </c>
      <c r="D236" s="1">
        <v>51</v>
      </c>
      <c r="E236" s="1">
        <v>32</v>
      </c>
      <c r="G236" s="33">
        <v>26479.37</v>
      </c>
      <c r="H236" s="2">
        <v>9946.8799999999992</v>
      </c>
      <c r="I236" s="2">
        <v>7148.2000000000007</v>
      </c>
      <c r="J236" s="2">
        <v>43574.45</v>
      </c>
      <c r="K236" s="2">
        <v>38312.550000000003</v>
      </c>
      <c r="L236" s="2">
        <v>20568.45</v>
      </c>
      <c r="M236" s="2">
        <v>14138.060000000001</v>
      </c>
      <c r="N236" s="2">
        <v>73019.06</v>
      </c>
      <c r="O236" s="2">
        <v>20531.86</v>
      </c>
      <c r="P236" s="2">
        <v>9429.7999999999993</v>
      </c>
      <c r="Q236" s="2">
        <v>12949.720000000001</v>
      </c>
      <c r="R236" s="2">
        <v>42911.38</v>
      </c>
      <c r="S236" s="2"/>
      <c r="T236" s="2"/>
      <c r="U236" s="2"/>
      <c r="V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</row>
    <row r="237" spans="1:83" x14ac:dyDescent="0.25">
      <c r="A237" s="47" t="s">
        <v>72</v>
      </c>
      <c r="B237" s="1" t="s">
        <v>84</v>
      </c>
      <c r="C237" s="1">
        <v>14</v>
      </c>
      <c r="D237" s="1">
        <v>13</v>
      </c>
      <c r="E237" s="1">
        <v>21</v>
      </c>
      <c r="G237" s="33">
        <v>4199.8999999999996</v>
      </c>
      <c r="H237" s="2">
        <v>572.26</v>
      </c>
      <c r="I237" s="2">
        <v>3079.8700000000003</v>
      </c>
      <c r="J237" s="2">
        <v>7852.03</v>
      </c>
      <c r="K237" s="2">
        <v>4027.48</v>
      </c>
      <c r="L237" s="2">
        <v>2520.16</v>
      </c>
      <c r="M237" s="2">
        <v>1067.9100000000001</v>
      </c>
      <c r="N237" s="2">
        <v>7615.55</v>
      </c>
      <c r="O237" s="2">
        <v>7627.18</v>
      </c>
      <c r="P237" s="2">
        <v>1963.02</v>
      </c>
      <c r="Q237" s="2">
        <v>2728.46</v>
      </c>
      <c r="R237" s="2">
        <v>12318.66</v>
      </c>
      <c r="S237" s="2"/>
      <c r="T237" s="2"/>
      <c r="U237" s="2"/>
      <c r="V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</row>
    <row r="238" spans="1:83" x14ac:dyDescent="0.25">
      <c r="A238" s="47" t="s">
        <v>73</v>
      </c>
      <c r="B238" s="1" t="s">
        <v>84</v>
      </c>
      <c r="C238" s="1">
        <v>10</v>
      </c>
      <c r="D238" s="1">
        <v>11</v>
      </c>
      <c r="E238" s="1">
        <v>10</v>
      </c>
      <c r="G238" s="33">
        <v>2585.2800000000002</v>
      </c>
      <c r="H238" s="2">
        <v>984.56</v>
      </c>
      <c r="I238" s="2">
        <v>332.3</v>
      </c>
      <c r="J238" s="2">
        <v>3902.14</v>
      </c>
      <c r="K238" s="2">
        <v>2999.08</v>
      </c>
      <c r="L238" s="2">
        <v>4769.62</v>
      </c>
      <c r="M238" s="2">
        <v>825.57999999999993</v>
      </c>
      <c r="N238" s="2">
        <v>8594.2800000000007</v>
      </c>
      <c r="O238" s="2">
        <v>2143.59</v>
      </c>
      <c r="P238" s="2">
        <v>1626.62</v>
      </c>
      <c r="Q238" s="2">
        <v>5117.3999999999996</v>
      </c>
      <c r="R238" s="2">
        <v>8887.61</v>
      </c>
      <c r="S238" s="2"/>
      <c r="T238" s="2"/>
      <c r="U238" s="2"/>
      <c r="V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</row>
    <row r="239" spans="1:83" x14ac:dyDescent="0.25">
      <c r="A239" s="47" t="s">
        <v>74</v>
      </c>
      <c r="B239" s="1" t="s">
        <v>84</v>
      </c>
      <c r="C239" s="1">
        <v>130</v>
      </c>
      <c r="D239" s="1">
        <v>120</v>
      </c>
      <c r="E239" s="1">
        <v>75</v>
      </c>
      <c r="G239" s="33">
        <v>38875.839999999997</v>
      </c>
      <c r="H239" s="2">
        <v>5312.03</v>
      </c>
      <c r="I239" s="2">
        <v>30293.46</v>
      </c>
      <c r="J239" s="2">
        <v>74481.33</v>
      </c>
      <c r="K239" s="2">
        <v>411607.24</v>
      </c>
      <c r="L239" s="2">
        <v>11041.85</v>
      </c>
      <c r="M239" s="2">
        <v>30083.75</v>
      </c>
      <c r="N239" s="2">
        <v>452732.84</v>
      </c>
      <c r="O239" s="2">
        <v>10322.01</v>
      </c>
      <c r="P239" s="2">
        <v>23029.25</v>
      </c>
      <c r="Q239" s="2">
        <v>41298.400000000001</v>
      </c>
      <c r="R239" s="2">
        <v>74649.66</v>
      </c>
      <c r="S239" s="2"/>
      <c r="T239" s="2"/>
      <c r="U239" s="2"/>
      <c r="V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</row>
    <row r="240" spans="1:83" x14ac:dyDescent="0.25">
      <c r="A240" s="47" t="s">
        <v>75</v>
      </c>
      <c r="B240" s="1" t="s">
        <v>84</v>
      </c>
      <c r="C240" s="1">
        <v>3</v>
      </c>
      <c r="D240" s="1">
        <v>2</v>
      </c>
      <c r="E240" s="1">
        <v>2</v>
      </c>
      <c r="G240" s="33">
        <v>532.04</v>
      </c>
      <c r="H240" s="2">
        <v>61.84</v>
      </c>
      <c r="I240" s="2">
        <v>27.36</v>
      </c>
      <c r="J240" s="2">
        <v>621.24</v>
      </c>
      <c r="K240" s="2">
        <v>1909.9</v>
      </c>
      <c r="L240" s="2">
        <v>0</v>
      </c>
      <c r="M240" s="2">
        <v>0</v>
      </c>
      <c r="N240" s="2">
        <v>1909.9</v>
      </c>
      <c r="O240" s="2">
        <v>328.35</v>
      </c>
      <c r="P240" s="2">
        <v>0</v>
      </c>
      <c r="Q240" s="2">
        <v>0</v>
      </c>
      <c r="R240" s="2">
        <v>328.35</v>
      </c>
      <c r="S240" s="2"/>
      <c r="T240" s="2"/>
      <c r="U240" s="2"/>
      <c r="V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</row>
    <row r="241" spans="1:83" x14ac:dyDescent="0.25">
      <c r="A241" s="47" t="s">
        <v>76</v>
      </c>
      <c r="B241" s="1" t="s">
        <v>84</v>
      </c>
      <c r="C241" s="1">
        <v>9</v>
      </c>
      <c r="D241" s="1">
        <v>9</v>
      </c>
      <c r="E241" s="1">
        <v>9</v>
      </c>
      <c r="G241" s="33">
        <v>1248.47</v>
      </c>
      <c r="H241" s="2">
        <v>434.26</v>
      </c>
      <c r="I241" s="2">
        <v>3678.4399999999996</v>
      </c>
      <c r="J241" s="2">
        <v>5361.17</v>
      </c>
      <c r="K241" s="2">
        <v>2605.92</v>
      </c>
      <c r="L241" s="2">
        <v>1073.1600000000001</v>
      </c>
      <c r="M241" s="2">
        <v>2518.85</v>
      </c>
      <c r="N241" s="2">
        <v>6197.93</v>
      </c>
      <c r="O241" s="2">
        <v>953.75</v>
      </c>
      <c r="P241" s="2">
        <v>1800.79</v>
      </c>
      <c r="Q241" s="2">
        <v>3338.12</v>
      </c>
      <c r="R241" s="2">
        <v>6092.66</v>
      </c>
      <c r="S241" s="2"/>
      <c r="T241" s="2"/>
      <c r="U241" s="2"/>
      <c r="V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</row>
    <row r="242" spans="1:83" x14ac:dyDescent="0.25">
      <c r="A242" s="47" t="s">
        <v>13</v>
      </c>
      <c r="B242" s="1" t="s">
        <v>84</v>
      </c>
      <c r="C242" s="1">
        <v>65</v>
      </c>
      <c r="D242" s="1">
        <v>86</v>
      </c>
      <c r="E242" s="1">
        <v>64</v>
      </c>
      <c r="G242" s="33">
        <v>40369.65</v>
      </c>
      <c r="H242" s="2">
        <v>6998.4</v>
      </c>
      <c r="I242" s="2">
        <v>22781.510000000002</v>
      </c>
      <c r="J242" s="2">
        <v>70149.56</v>
      </c>
      <c r="K242" s="2">
        <v>79388.600000000006</v>
      </c>
      <c r="L242" s="2">
        <v>34703.629999999997</v>
      </c>
      <c r="M242" s="2">
        <v>20514.61</v>
      </c>
      <c r="N242" s="2">
        <v>134606.84</v>
      </c>
      <c r="O242" s="2">
        <v>21763.08</v>
      </c>
      <c r="P242" s="2">
        <v>43750.239999999998</v>
      </c>
      <c r="Q242" s="2">
        <v>46141.89</v>
      </c>
      <c r="R242" s="2">
        <v>111655.21</v>
      </c>
      <c r="S242" s="2"/>
      <c r="T242" s="2"/>
      <c r="U242" s="2"/>
      <c r="V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</row>
    <row r="243" spans="1:83" x14ac:dyDescent="0.25">
      <c r="A243" s="47" t="s">
        <v>77</v>
      </c>
      <c r="B243" s="1" t="s">
        <v>84</v>
      </c>
      <c r="C243" s="1">
        <v>5</v>
      </c>
      <c r="D243" s="1">
        <v>4</v>
      </c>
      <c r="E243" s="1">
        <v>8</v>
      </c>
      <c r="G243" s="33">
        <v>339.63</v>
      </c>
      <c r="H243" s="2">
        <v>263.10000000000002</v>
      </c>
      <c r="I243" s="2">
        <v>947.23</v>
      </c>
      <c r="J243" s="2">
        <v>1549.96</v>
      </c>
      <c r="K243" s="2">
        <v>3509.21</v>
      </c>
      <c r="L243" s="2">
        <v>199.8</v>
      </c>
      <c r="M243" s="2">
        <v>136.72</v>
      </c>
      <c r="N243" s="2">
        <v>3845.73</v>
      </c>
      <c r="O243" s="2">
        <v>1341.19</v>
      </c>
      <c r="P243" s="2">
        <v>489.58</v>
      </c>
      <c r="Q243" s="2">
        <v>336.52</v>
      </c>
      <c r="R243" s="2">
        <v>2167.29</v>
      </c>
      <c r="S243" s="2"/>
      <c r="T243" s="2"/>
      <c r="U243" s="2"/>
      <c r="V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</row>
    <row r="244" spans="1:83" x14ac:dyDescent="0.25">
      <c r="A244" s="47" t="s">
        <v>78</v>
      </c>
      <c r="B244" s="1" t="s">
        <v>84</v>
      </c>
      <c r="C244" s="1">
        <v>6</v>
      </c>
      <c r="D244" s="1">
        <v>8</v>
      </c>
      <c r="E244" s="1">
        <v>5</v>
      </c>
      <c r="G244" s="33">
        <v>865.74</v>
      </c>
      <c r="H244" s="2">
        <v>223.65</v>
      </c>
      <c r="I244" s="2">
        <v>86.92</v>
      </c>
      <c r="J244" s="2">
        <v>1176.31</v>
      </c>
      <c r="K244" s="2">
        <v>2255.58</v>
      </c>
      <c r="L244" s="2">
        <v>398.83</v>
      </c>
      <c r="M244" s="2">
        <v>258.82</v>
      </c>
      <c r="N244" s="2">
        <v>2913.23</v>
      </c>
      <c r="O244" s="2">
        <v>2614.9899999999998</v>
      </c>
      <c r="P244" s="2">
        <v>1204.8499999999999</v>
      </c>
      <c r="Q244" s="2">
        <v>363.75</v>
      </c>
      <c r="R244" s="2">
        <v>4183.59</v>
      </c>
      <c r="S244" s="2"/>
      <c r="T244" s="2"/>
      <c r="U244" s="2"/>
      <c r="V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</row>
    <row r="245" spans="1:83" x14ac:dyDescent="0.25">
      <c r="A245" s="1" t="s">
        <v>21</v>
      </c>
      <c r="B245" s="1" t="s">
        <v>84</v>
      </c>
      <c r="C245" s="1">
        <v>11</v>
      </c>
      <c r="D245" s="1">
        <v>17</v>
      </c>
      <c r="E245" s="1">
        <v>16</v>
      </c>
      <c r="G245" s="33">
        <v>1442.3</v>
      </c>
      <c r="H245" s="2">
        <v>8154.66</v>
      </c>
      <c r="I245" s="2">
        <v>427.68</v>
      </c>
      <c r="J245" s="2">
        <v>10024.64</v>
      </c>
      <c r="K245" s="2">
        <v>5387.06</v>
      </c>
      <c r="L245" s="2">
        <v>275.32</v>
      </c>
      <c r="M245" s="2">
        <v>435.75</v>
      </c>
      <c r="N245" s="2">
        <v>6098.13</v>
      </c>
      <c r="O245" s="2">
        <v>4234.2700000000004</v>
      </c>
      <c r="P245" s="2">
        <v>2517.33</v>
      </c>
      <c r="Q245" s="2">
        <v>523.79999999999995</v>
      </c>
      <c r="R245" s="2">
        <v>7275.4</v>
      </c>
      <c r="S245" s="2"/>
      <c r="T245" s="2"/>
      <c r="U245" s="2"/>
      <c r="V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</row>
    <row r="246" spans="1:83" x14ac:dyDescent="0.25">
      <c r="A246" s="1" t="s">
        <v>108</v>
      </c>
      <c r="B246" s="1" t="s">
        <v>84</v>
      </c>
      <c r="C246" s="1">
        <v>1</v>
      </c>
      <c r="G246" s="33">
        <v>375.84</v>
      </c>
      <c r="H246" s="2">
        <v>0</v>
      </c>
      <c r="I246" s="2">
        <v>0</v>
      </c>
      <c r="J246" s="2">
        <v>375.84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</row>
    <row r="247" spans="1:83" x14ac:dyDescent="0.25">
      <c r="A247" s="1" t="s">
        <v>79</v>
      </c>
      <c r="B247" s="1" t="s">
        <v>84</v>
      </c>
      <c r="C247" s="1">
        <v>14</v>
      </c>
      <c r="D247" s="1">
        <v>18</v>
      </c>
      <c r="E247" s="1">
        <v>21</v>
      </c>
      <c r="G247" s="33">
        <v>3695.98</v>
      </c>
      <c r="H247" s="2">
        <v>1188.98</v>
      </c>
      <c r="I247" s="2">
        <v>384.74</v>
      </c>
      <c r="J247" s="2">
        <v>5269.7</v>
      </c>
      <c r="K247" s="2">
        <v>7111.1</v>
      </c>
      <c r="L247" s="2">
        <v>1344.6</v>
      </c>
      <c r="M247" s="2">
        <v>1377.46</v>
      </c>
      <c r="N247" s="2">
        <v>9833.16</v>
      </c>
      <c r="O247" s="2">
        <v>5652.03</v>
      </c>
      <c r="P247" s="2">
        <v>1761.09</v>
      </c>
      <c r="Q247" s="2">
        <v>2570.84</v>
      </c>
      <c r="R247" s="2">
        <v>9983.9599999999991</v>
      </c>
      <c r="S247" s="2"/>
      <c r="T247" s="2"/>
      <c r="U247" s="2"/>
      <c r="V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</row>
    <row r="248" spans="1:83" x14ac:dyDescent="0.25">
      <c r="A248" s="1" t="s">
        <v>80</v>
      </c>
      <c r="B248" s="1" t="s">
        <v>84</v>
      </c>
      <c r="C248" s="1">
        <v>29</v>
      </c>
      <c r="D248" s="1">
        <v>32</v>
      </c>
      <c r="E248" s="1">
        <v>43</v>
      </c>
      <c r="G248" s="33">
        <v>13342.31</v>
      </c>
      <c r="H248" s="2">
        <v>507.47</v>
      </c>
      <c r="I248" s="2">
        <v>3096.75</v>
      </c>
      <c r="J248" s="2">
        <v>16946.53</v>
      </c>
      <c r="K248" s="2">
        <v>57325.120000000003</v>
      </c>
      <c r="L248" s="2">
        <v>3511.8</v>
      </c>
      <c r="M248" s="2">
        <v>3197.8</v>
      </c>
      <c r="N248" s="2">
        <v>64034.720000000001</v>
      </c>
      <c r="O248" s="2">
        <v>23941.17</v>
      </c>
      <c r="P248" s="2">
        <v>4003.78</v>
      </c>
      <c r="Q248" s="2">
        <v>3849.4700000000003</v>
      </c>
      <c r="R248" s="2">
        <v>31794.42</v>
      </c>
      <c r="S248" s="2"/>
      <c r="T248" s="2"/>
      <c r="U248" s="2"/>
      <c r="V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</row>
    <row r="249" spans="1:83" x14ac:dyDescent="0.25">
      <c r="A249" s="1" t="s">
        <v>81</v>
      </c>
      <c r="B249" s="1" t="s">
        <v>84</v>
      </c>
      <c r="C249" s="1">
        <v>1</v>
      </c>
      <c r="D249" s="1">
        <v>2</v>
      </c>
      <c r="E249" s="1">
        <v>2</v>
      </c>
      <c r="G249" s="33">
        <v>73.540000000000006</v>
      </c>
      <c r="H249" s="2">
        <v>0</v>
      </c>
      <c r="I249" s="2">
        <v>0</v>
      </c>
      <c r="J249" s="2">
        <v>73.540000000000006</v>
      </c>
      <c r="K249" s="2">
        <v>327.42</v>
      </c>
      <c r="L249" s="2">
        <v>0</v>
      </c>
      <c r="M249" s="2">
        <v>0</v>
      </c>
      <c r="N249" s="2">
        <v>327.42</v>
      </c>
      <c r="O249" s="2">
        <v>2434.0700000000002</v>
      </c>
      <c r="P249" s="2">
        <v>0</v>
      </c>
      <c r="Q249" s="2">
        <v>0</v>
      </c>
      <c r="R249" s="2">
        <v>2434.0700000000002</v>
      </c>
      <c r="S249" s="2"/>
      <c r="T249" s="2"/>
      <c r="U249" s="2"/>
      <c r="V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</row>
    <row r="250" spans="1:83" x14ac:dyDescent="0.25">
      <c r="A250" s="1" t="s">
        <v>82</v>
      </c>
      <c r="B250" s="1" t="s">
        <v>84</v>
      </c>
      <c r="C250" s="1">
        <v>12</v>
      </c>
      <c r="D250" s="1">
        <v>17</v>
      </c>
      <c r="E250" s="1">
        <v>11</v>
      </c>
      <c r="G250" s="33">
        <v>7933.12</v>
      </c>
      <c r="H250" s="2">
        <v>1715.64</v>
      </c>
      <c r="I250" s="2">
        <v>19.619999999999997</v>
      </c>
      <c r="J250" s="2">
        <v>9668.3799999999992</v>
      </c>
      <c r="K250" s="2">
        <v>18584.7</v>
      </c>
      <c r="L250" s="2">
        <v>5664.68</v>
      </c>
      <c r="M250" s="2">
        <v>1249.25</v>
      </c>
      <c r="N250" s="2">
        <v>25498.63</v>
      </c>
      <c r="O250" s="2">
        <v>5673.33</v>
      </c>
      <c r="P250" s="2">
        <v>9373.36</v>
      </c>
      <c r="Q250" s="2">
        <v>4210.8599999999997</v>
      </c>
      <c r="R250" s="2">
        <v>19257.55</v>
      </c>
      <c r="S250" s="2"/>
      <c r="T250" s="2"/>
      <c r="U250" s="2"/>
      <c r="V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</row>
    <row r="251" spans="1:83" x14ac:dyDescent="0.25">
      <c r="A251" s="1" t="s">
        <v>83</v>
      </c>
      <c r="B251" s="1" t="s">
        <v>84</v>
      </c>
      <c r="C251" s="1">
        <v>45</v>
      </c>
      <c r="D251" s="1">
        <v>41</v>
      </c>
      <c r="E251" s="1">
        <v>41</v>
      </c>
      <c r="G251" s="33">
        <v>6444.9</v>
      </c>
      <c r="H251" s="2">
        <v>2351.27</v>
      </c>
      <c r="I251" s="2">
        <v>10696.4</v>
      </c>
      <c r="J251" s="2">
        <v>19492.57</v>
      </c>
      <c r="K251" s="2">
        <v>12949.38</v>
      </c>
      <c r="L251" s="2">
        <v>3746.83</v>
      </c>
      <c r="M251" s="2">
        <v>9641.7200000000012</v>
      </c>
      <c r="N251" s="2">
        <v>26337.93</v>
      </c>
      <c r="O251" s="2">
        <v>20899.53</v>
      </c>
      <c r="P251" s="2">
        <v>7034.06</v>
      </c>
      <c r="Q251" s="2">
        <v>7991.8099999999995</v>
      </c>
      <c r="R251" s="2">
        <v>35925.4</v>
      </c>
      <c r="S251" s="2"/>
      <c r="T251" s="2"/>
      <c r="U251" s="2"/>
      <c r="V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</row>
    <row r="252" spans="1:83" x14ac:dyDescent="0.25">
      <c r="G252" s="3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</row>
    <row r="253" spans="1:83" x14ac:dyDescent="0.25">
      <c r="G253" s="3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</row>
    <row r="254" spans="1:83" x14ac:dyDescent="0.25">
      <c r="G254" s="3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</row>
    <row r="255" spans="1:83" x14ac:dyDescent="0.25">
      <c r="G255" s="3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</row>
    <row r="256" spans="1:83" x14ac:dyDescent="0.25">
      <c r="G256" s="3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</row>
    <row r="257" spans="7:83" x14ac:dyDescent="0.25">
      <c r="G257" s="3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</row>
    <row r="258" spans="7:83" x14ac:dyDescent="0.25">
      <c r="G258" s="3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</row>
    <row r="259" spans="7:83" x14ac:dyDescent="0.25">
      <c r="G259" s="3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</row>
    <row r="260" spans="7:83" x14ac:dyDescent="0.25">
      <c r="G260" s="3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</row>
    <row r="261" spans="7:83" x14ac:dyDescent="0.25">
      <c r="G261" s="3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</row>
    <row r="262" spans="7:83" x14ac:dyDescent="0.25">
      <c r="G262" s="3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</row>
    <row r="263" spans="7:83" x14ac:dyDescent="0.25">
      <c r="G263" s="3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</row>
    <row r="264" spans="7:83" x14ac:dyDescent="0.25">
      <c r="G264" s="3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</row>
    <row r="265" spans="7:83" x14ac:dyDescent="0.25">
      <c r="G265" s="3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</row>
    <row r="266" spans="7:83" x14ac:dyDescent="0.25">
      <c r="G266" s="3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</row>
    <row r="267" spans="7:83" x14ac:dyDescent="0.25">
      <c r="G267" s="3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</row>
    <row r="268" spans="7:83" x14ac:dyDescent="0.25">
      <c r="G268" s="3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</row>
    <row r="269" spans="7:83" x14ac:dyDescent="0.25">
      <c r="G269" s="3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</row>
    <row r="270" spans="7:83" x14ac:dyDescent="0.25">
      <c r="G270" s="3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</row>
    <row r="271" spans="7:83" x14ac:dyDescent="0.25">
      <c r="G271" s="3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</row>
    <row r="272" spans="7:83" x14ac:dyDescent="0.25">
      <c r="G272" s="3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</row>
    <row r="274" spans="24:83" x14ac:dyDescent="0.25"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49"/>
      <c r="BM274" s="49"/>
      <c r="BN274" s="49"/>
      <c r="BO274" s="49"/>
      <c r="BP274" s="49"/>
      <c r="BQ274" s="49"/>
      <c r="BR274" s="49"/>
      <c r="BS274" s="49"/>
      <c r="BT274" s="49"/>
      <c r="BU274" s="49"/>
      <c r="BV274" s="49"/>
      <c r="BW274" s="49"/>
      <c r="BX274" s="49"/>
      <c r="BY274" s="49"/>
      <c r="BZ274" s="49"/>
      <c r="CA274" s="49"/>
      <c r="CB274" s="49"/>
      <c r="CC274" s="49"/>
      <c r="CD274" s="49"/>
      <c r="CE274" s="49"/>
    </row>
  </sheetData>
  <mergeCells count="21">
    <mergeCell ref="AR2:AU2"/>
    <mergeCell ref="A1:F2"/>
    <mergeCell ref="G1:R1"/>
    <mergeCell ref="X1:AK1"/>
    <mergeCell ref="G2:J2"/>
    <mergeCell ref="K2:N2"/>
    <mergeCell ref="O2:R2"/>
    <mergeCell ref="S2:V2"/>
    <mergeCell ref="X2:Y2"/>
    <mergeCell ref="Z2:AC2"/>
    <mergeCell ref="AD2:AG2"/>
    <mergeCell ref="AH2:AK2"/>
    <mergeCell ref="AN2:AQ2"/>
    <mergeCell ref="BX2:CA2"/>
    <mergeCell ref="CB2:CE2"/>
    <mergeCell ref="AV2:AY2"/>
    <mergeCell ref="BB2:BE2"/>
    <mergeCell ref="BF2:BI2"/>
    <mergeCell ref="BJ2:BM2"/>
    <mergeCell ref="BP2:BS2"/>
    <mergeCell ref="BT2:B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85" t="s">
        <v>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17"/>
      <c r="M1" s="17"/>
      <c r="N1" s="17"/>
      <c r="P1" s="89" t="s">
        <v>114</v>
      </c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BM1" s="90" t="s">
        <v>89</v>
      </c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17"/>
      <c r="M2" s="17"/>
      <c r="N2" s="17"/>
      <c r="P2" s="92">
        <v>44197</v>
      </c>
      <c r="Q2" s="93"/>
      <c r="R2" s="93"/>
      <c r="S2" s="93"/>
      <c r="T2" s="92">
        <v>44228</v>
      </c>
      <c r="U2" s="93"/>
      <c r="V2" s="93"/>
      <c r="W2" s="93"/>
      <c r="X2" s="92">
        <v>44256</v>
      </c>
      <c r="Y2" s="93"/>
      <c r="Z2" s="93"/>
      <c r="AA2" s="93"/>
      <c r="AB2" s="92">
        <v>44287</v>
      </c>
      <c r="AC2" s="93"/>
      <c r="AD2" s="93"/>
      <c r="AE2" s="93"/>
      <c r="AF2" s="92">
        <v>44317</v>
      </c>
      <c r="AG2" s="93"/>
      <c r="AH2" s="93"/>
      <c r="AI2" s="93"/>
      <c r="AJ2" s="92">
        <v>44348</v>
      </c>
      <c r="AK2" s="93"/>
      <c r="AL2" s="93"/>
      <c r="AM2" s="93"/>
      <c r="AN2" s="92">
        <v>44378</v>
      </c>
      <c r="AO2" s="93"/>
      <c r="AP2" s="93"/>
      <c r="AQ2" s="93"/>
      <c r="AR2" s="92">
        <v>44409</v>
      </c>
      <c r="AS2" s="93"/>
      <c r="AT2" s="93"/>
      <c r="AU2" s="93"/>
      <c r="AV2" s="92">
        <v>44440</v>
      </c>
      <c r="AW2" s="93"/>
      <c r="AX2" s="93"/>
      <c r="AY2" s="93"/>
      <c r="AZ2" s="92">
        <v>44470</v>
      </c>
      <c r="BA2" s="93"/>
      <c r="BB2" s="93"/>
      <c r="BC2" s="93"/>
      <c r="BD2" s="92">
        <v>44501</v>
      </c>
      <c r="BE2" s="93"/>
      <c r="BF2" s="93"/>
      <c r="BG2" s="93"/>
      <c r="BH2" s="92">
        <v>44531</v>
      </c>
      <c r="BI2" s="93"/>
      <c r="BJ2" s="93"/>
      <c r="BK2" s="93"/>
      <c r="BM2" s="89"/>
      <c r="BN2" s="89"/>
      <c r="BO2" s="92">
        <v>44197</v>
      </c>
      <c r="BP2" s="93"/>
      <c r="BQ2" s="93"/>
      <c r="BR2" s="93"/>
      <c r="BS2" s="92">
        <v>44228</v>
      </c>
      <c r="BT2" s="93"/>
      <c r="BU2" s="93"/>
      <c r="BV2" s="93"/>
      <c r="BW2" s="92">
        <v>44256</v>
      </c>
      <c r="BX2" s="93"/>
      <c r="BY2" s="93"/>
      <c r="BZ2" s="94"/>
      <c r="CA2" s="20"/>
      <c r="CB2" s="21"/>
      <c r="CC2" s="95">
        <v>44287</v>
      </c>
      <c r="CD2" s="96"/>
      <c r="CE2" s="96"/>
      <c r="CF2" s="97"/>
      <c r="CG2" s="95">
        <v>44317</v>
      </c>
      <c r="CH2" s="96"/>
      <c r="CI2" s="96"/>
      <c r="CJ2" s="97"/>
      <c r="CK2" s="95">
        <v>44348</v>
      </c>
      <c r="CL2" s="96"/>
      <c r="CM2" s="96"/>
      <c r="CN2" s="96"/>
      <c r="CO2" s="22"/>
      <c r="CP2" s="23"/>
      <c r="CQ2" s="95">
        <v>44378</v>
      </c>
      <c r="CR2" s="96"/>
      <c r="CS2" s="96"/>
      <c r="CT2" s="97"/>
      <c r="CU2" s="95">
        <v>44409</v>
      </c>
      <c r="CV2" s="96"/>
      <c r="CW2" s="96"/>
      <c r="CX2" s="97"/>
      <c r="CY2" s="95">
        <v>44440</v>
      </c>
      <c r="CZ2" s="96"/>
      <c r="DA2" s="96"/>
      <c r="DB2" s="97"/>
      <c r="DC2" s="23"/>
      <c r="DD2" s="23"/>
      <c r="DE2" s="95">
        <v>44470</v>
      </c>
      <c r="DF2" s="96"/>
      <c r="DG2" s="96"/>
      <c r="DH2" s="97"/>
      <c r="DI2" s="95">
        <v>44501</v>
      </c>
      <c r="DJ2" s="96"/>
      <c r="DK2" s="96"/>
      <c r="DL2" s="97"/>
      <c r="DM2" s="95">
        <v>44531</v>
      </c>
      <c r="DN2" s="96"/>
      <c r="DO2" s="96"/>
      <c r="DP2" s="97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2022-04-08T07:00:00+00:00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8986A0D-752F-4533-9FE4-A411069655AE}"/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603669-7B38-4B26-BACC-A54B7CCC75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2022-04-08T14:13:52Z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