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embeddings/oleObject9.bin" ContentType="application/vnd.openxmlformats-officedocument.oleObject"/>
  <Override PartName="/xl/worksheets/sheet1.xml" ContentType="application/vnd.openxmlformats-officedocument.spreadsheetml.worksheet+xml"/>
  <Override PartName="/xl/embeddings/oleObject7.bin" ContentType="application/vnd.openxmlformats-officedocument.oleObject"/>
  <Override PartName="/xl/drawings/drawing3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embeddings/oleObject6.bin" ContentType="application/vnd.openxmlformats-officedocument.oleObject"/>
  <Override PartName="/xl/embeddings/oleObject8.bin" ContentType="application/vnd.openxmlformats-officedocument.oleObject"/>
  <Override PartName="/xl/embeddings/oleObject5.bin" ContentType="application/vnd.openxmlformats-officedocument.oleObject"/>
  <Override PartName="/xl/embeddings/oleObject1.bin" ContentType="application/vnd.openxmlformats-officedocument.oleObject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embeddings/oleObject3.bin" ContentType="application/vnd.openxmlformats-officedocument.oleObject"/>
  <Override PartName="/xl/embeddings/oleObject2.bin" ContentType="application/vnd.openxmlformats-officedocument.oleObject"/>
  <Override PartName="/xl/embeddings/oleObject4.bin" ContentType="application/vnd.openxmlformats-officedocument.oleObject"/>
  <Override PartName="/customXml/itemProps1.xml" ContentType="application/vnd.openxmlformats-officedocument.customXml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https://home.utc.wa.gov/sites/tp-190976/Staffs Testimony and Exhibits/"/>
    </mc:Choice>
  </mc:AlternateContent>
  <bookViews>
    <workbookView xWindow="-108" yWindow="-108" windowWidth="23256" windowHeight="12576" firstSheet="1" activeTab="3"/>
  </bookViews>
  <sheets>
    <sheet name="AMCL-8 Spons &amp; Prom workpaper" sheetId="1" r:id="rId1"/>
    <sheet name="AMCL-9 Legal Cost workpaper" sheetId="2" r:id="rId2"/>
    <sheet name="AMCL-10 DR 41 response" sheetId="3" r:id="rId3"/>
    <sheet name="AMCL-11 DR 43 response" sheetId="4" r:id="rId4"/>
    <sheet name="AMCL-12 Depr" sheetId="8" r:id="rId5"/>
    <sheet name="AMCL-13 DR 50" sheetId="6" r:id="rId6"/>
    <sheet name="AMCL-14 DR 61" sheetId="7" r:id="rId7"/>
  </sheets>
  <definedNames>
    <definedName name="_xlnm.Print_Area" localSheetId="0">'AMCL-8 Spons &amp; Prom workpaper'!$B$1:$O$38</definedName>
  </definedNames>
  <calcPr calcId="152511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62" i="4" l="1"/>
  <c r="K61" i="4"/>
  <c r="L60" i="4"/>
  <c r="K59" i="4"/>
  <c r="K58" i="4"/>
  <c r="J57" i="4"/>
  <c r="P56" i="4"/>
  <c r="K55" i="4"/>
  <c r="J54" i="4"/>
  <c r="K53" i="4"/>
  <c r="I52" i="4"/>
  <c r="I62" i="4" s="1"/>
  <c r="K51" i="4"/>
  <c r="K50" i="4"/>
  <c r="L49" i="4"/>
  <c r="P48" i="4"/>
  <c r="P47" i="4"/>
  <c r="P46" i="4"/>
  <c r="P45" i="4"/>
  <c r="K44" i="4"/>
  <c r="K43" i="4"/>
  <c r="K42" i="4"/>
  <c r="M41" i="4"/>
  <c r="M62" i="4" s="1"/>
  <c r="J40" i="4"/>
  <c r="K39" i="4"/>
  <c r="L38" i="4"/>
  <c r="K37" i="4"/>
  <c r="K36" i="4"/>
  <c r="J35" i="4"/>
  <c r="L34" i="4"/>
  <c r="K33" i="4"/>
  <c r="J32" i="4"/>
  <c r="L31" i="4"/>
  <c r="K30" i="4"/>
  <c r="L29" i="4"/>
  <c r="J28" i="4"/>
  <c r="L27" i="4"/>
  <c r="K26" i="4"/>
  <c r="J25" i="4"/>
  <c r="J24" i="4"/>
  <c r="N23" i="4"/>
  <c r="N62" i="4" s="1"/>
  <c r="K22" i="4"/>
  <c r="K62" i="4" s="1"/>
  <c r="P21" i="4"/>
  <c r="P20" i="4"/>
  <c r="O19" i="4"/>
  <c r="L18" i="4"/>
  <c r="L62" i="4" s="1"/>
  <c r="J17" i="4"/>
  <c r="P16" i="4"/>
  <c r="P15" i="4"/>
  <c r="J14" i="4"/>
  <c r="J13" i="4"/>
  <c r="J12" i="4"/>
  <c r="P11" i="4"/>
  <c r="P10" i="4"/>
  <c r="P9" i="4"/>
  <c r="P62" i="4" s="1"/>
  <c r="O8" i="4"/>
  <c r="J7" i="4"/>
  <c r="J62" i="4" s="1"/>
  <c r="O6" i="4"/>
  <c r="O62" i="4" s="1"/>
  <c r="J19" i="2" l="1"/>
  <c r="I19" i="2"/>
  <c r="H17" i="2"/>
  <c r="H19" i="2" s="1"/>
  <c r="M37" i="1" l="1"/>
  <c r="K35" i="1" l="1"/>
  <c r="K38" i="1" s="1"/>
  <c r="M34" i="1"/>
  <c r="M32" i="1"/>
  <c r="M31" i="1"/>
  <c r="M30" i="1"/>
  <c r="M25" i="1"/>
  <c r="M24" i="1"/>
  <c r="M23" i="1"/>
  <c r="M21" i="1"/>
  <c r="M20" i="1"/>
  <c r="M26" i="1"/>
  <c r="M16" i="1"/>
  <c r="M15" i="1"/>
  <c r="M11" i="1"/>
  <c r="M10" i="1"/>
  <c r="M9" i="1"/>
  <c r="M35" i="1" l="1"/>
  <c r="M38" i="1" s="1"/>
</calcChain>
</file>

<file path=xl/sharedStrings.xml><?xml version="1.0" encoding="utf-8"?>
<sst xmlns="http://schemas.openxmlformats.org/spreadsheetml/2006/main" count="550" uniqueCount="257">
  <si>
    <t>Puget Sound Pilots</t>
  </si>
  <si>
    <t>Travel &amp; Entertainment Expenses</t>
  </si>
  <si>
    <t>Index</t>
  </si>
  <si>
    <t>Year</t>
  </si>
  <si>
    <t>Period</t>
  </si>
  <si>
    <t>AcctNum</t>
  </si>
  <si>
    <t>AcctDesc</t>
  </si>
  <si>
    <t>Posting Date</t>
  </si>
  <si>
    <t>Document Type</t>
  </si>
  <si>
    <t>Document No.</t>
  </si>
  <si>
    <t>Source</t>
  </si>
  <si>
    <t>Description</t>
  </si>
  <si>
    <t>Debit Activities</t>
  </si>
  <si>
    <t>Account: 53700-009</t>
  </si>
  <si>
    <t>Travel/Ent./Promo./Mileage/Meetings</t>
  </si>
  <si>
    <t>Invoice</t>
  </si>
  <si>
    <t>PINV04038</t>
  </si>
  <si>
    <t>SGL001 - Soundview Graphics LLC</t>
  </si>
  <si>
    <t>Promo - Swag</t>
  </si>
  <si>
    <t>PINV04060</t>
  </si>
  <si>
    <t>MIF001 - Mercer Island Florist</t>
  </si>
  <si>
    <t>100000995</t>
  </si>
  <si>
    <t>PINV04139</t>
  </si>
  <si>
    <t>PCL004 - Propeller Club Seattle</t>
  </si>
  <si>
    <t>2018 GOLF - DRINK CART</t>
  </si>
  <si>
    <t>PINV04369</t>
  </si>
  <si>
    <t>USB010 - U.S. BANK</t>
  </si>
  <si>
    <t xml:space="preserve"> $3750 Deposit for PSP xmas Party -  </t>
  </si>
  <si>
    <t>PINV04424</t>
  </si>
  <si>
    <t>2018 MARITIME FORECAST BREAKFAST</t>
  </si>
  <si>
    <t>PINV04567</t>
  </si>
  <si>
    <t>PINV04658</t>
  </si>
  <si>
    <t>100001250</t>
  </si>
  <si>
    <t>PINV04736</t>
  </si>
  <si>
    <t>PINV04737</t>
  </si>
  <si>
    <t>PINV04801</t>
  </si>
  <si>
    <t>MIC003 - Manufacturing Industrial Council</t>
  </si>
  <si>
    <t>CORE PLUS LUNCH 2019</t>
  </si>
  <si>
    <t>PINV04861</t>
  </si>
  <si>
    <t>WEC001 - Washington Environmental Council</t>
  </si>
  <si>
    <t>2019 GALA</t>
  </si>
  <si>
    <t>PINV05017</t>
  </si>
  <si>
    <t>PINV05632</t>
  </si>
  <si>
    <t>UWF001 - UW Foundation-CITTL</t>
  </si>
  <si>
    <t>Sponsor a Hole</t>
  </si>
  <si>
    <t>PINV05650</t>
  </si>
  <si>
    <t>GMA001 - Green Marine Alliance Verte</t>
  </si>
  <si>
    <t>GT-2019-DEL-076</t>
  </si>
  <si>
    <t>PINV05677</t>
  </si>
  <si>
    <t>100001618</t>
  </si>
  <si>
    <t>PINV05679</t>
  </si>
  <si>
    <t xml:space="preserve">$1800 Puget Sound Restoration - </t>
  </si>
  <si>
    <t>Sponsorships</t>
  </si>
  <si>
    <t>PINV04140</t>
  </si>
  <si>
    <t>CAM002 - CAMM-YMTA</t>
  </si>
  <si>
    <t>50/50 HOLE SPONSOR</t>
  </si>
  <si>
    <t>PINV04269</t>
  </si>
  <si>
    <t>SSE001 - Salish Sea Expeditions</t>
  </si>
  <si>
    <t>FIRST MATE SPONSORSHIP</t>
  </si>
  <si>
    <t>PINV04320</t>
  </si>
  <si>
    <t>SOU001 - Sound Experience</t>
  </si>
  <si>
    <t>2018-14 SPONSORSHIP</t>
  </si>
  <si>
    <t>PINV04333</t>
  </si>
  <si>
    <t>VAL001 - Valentine, Brett E.</t>
  </si>
  <si>
    <t>LUNCH BLUEWATER</t>
  </si>
  <si>
    <t xml:space="preserve">$1500 WA Conservation Sponsorship </t>
  </si>
  <si>
    <t>PINV04682</t>
  </si>
  <si>
    <t>MARINE EXCHANGE-GIFTS</t>
  </si>
  <si>
    <t>PINV04738</t>
  </si>
  <si>
    <t>BEN004 - Bendixen, Capt. Sandra P.</t>
  </si>
  <si>
    <t>WOMEN ON THE WATER</t>
  </si>
  <si>
    <t>PINV04951</t>
  </si>
  <si>
    <t>Reimburse Business Lunch with Agent</t>
  </si>
  <si>
    <t>Test Period Ending June 30, 2019</t>
  </si>
  <si>
    <t>Promotion</t>
  </si>
  <si>
    <t>Sponsorships &amp; Promotion</t>
  </si>
  <si>
    <t>Puget Sound Restoration</t>
  </si>
  <si>
    <t>WA Conservation Sponsorship</t>
  </si>
  <si>
    <t>Women on the Water</t>
  </si>
  <si>
    <t>Mercer Island Florist</t>
  </si>
  <si>
    <t>Propeller Club Seattle</t>
  </si>
  <si>
    <t>Valentine, Brett E.</t>
  </si>
  <si>
    <t>Valentine, Brett E. Marine Exchange Gifts</t>
  </si>
  <si>
    <t>Manufacturing Industrial Council</t>
  </si>
  <si>
    <t>Washington Environmental Council</t>
  </si>
  <si>
    <t>Valentine, Brett E. Lunch with Agent</t>
  </si>
  <si>
    <t>UW Foundation-CITTL</t>
  </si>
  <si>
    <t>Green Marine Alliance Verte</t>
  </si>
  <si>
    <t>CAMM-YMTA Hole Sponsor</t>
  </si>
  <si>
    <t>Salish Sea Expeditions - First Mate Sponsor</t>
  </si>
  <si>
    <t>Sound Experience Sponsorship</t>
  </si>
  <si>
    <t>Amount</t>
  </si>
  <si>
    <t>Vendor Name &amp; Explanation</t>
  </si>
  <si>
    <t>Expenses to be Removed from Pro Forma</t>
  </si>
  <si>
    <t>Office Functions</t>
  </si>
  <si>
    <t>Christmas Party</t>
  </si>
  <si>
    <t>PSP Christmas Party Deposit</t>
  </si>
  <si>
    <t xml:space="preserve">Legal Costs </t>
  </si>
  <si>
    <t>Fiscal Year July 1, 2018 to June 30, 2019</t>
  </si>
  <si>
    <t>Allocation</t>
  </si>
  <si>
    <t>Total</t>
  </si>
  <si>
    <t>UTC</t>
  </si>
  <si>
    <t>Gen Legal</t>
  </si>
  <si>
    <t xml:space="preserve">Total on pro forma - present </t>
  </si>
  <si>
    <t>Out of period - Paid in July 2018 - Work in June 2018</t>
  </si>
  <si>
    <t>Out of period - Paid in July 2019 - Work in June 2019</t>
  </si>
  <si>
    <t>Test Period Legal</t>
  </si>
  <si>
    <t>Work subsequent to test period including protected period expenses</t>
  </si>
  <si>
    <t>Amortize UTC Expenses over 2 years</t>
  </si>
  <si>
    <t>Legal Cost Pro Forma</t>
  </si>
  <si>
    <t>The above totals are summarized from three law firms</t>
  </si>
  <si>
    <t>Analysis of Consulting Fees - Account 50700-009</t>
  </si>
  <si>
    <t>UTC Staff Data Request No. 43</t>
  </si>
  <si>
    <t>Document No</t>
  </si>
  <si>
    <t>Vendor</t>
  </si>
  <si>
    <t>Unidentified</t>
  </si>
  <si>
    <t>Regulatory Consulting</t>
  </si>
  <si>
    <t>Temporary Employee</t>
  </si>
  <si>
    <t>Fatigue Management</t>
  </si>
  <si>
    <t>Communication Consulting</t>
  </si>
  <si>
    <t>Database Consulting</t>
  </si>
  <si>
    <t>Human Resources Consulting</t>
  </si>
  <si>
    <t>Social Media Management</t>
  </si>
  <si>
    <t>PINV04136</t>
  </si>
  <si>
    <t>CSE001 - Centerstone Executive Search Inc.</t>
  </si>
  <si>
    <t>C-01</t>
  </si>
  <si>
    <t>PINV04221</t>
  </si>
  <si>
    <t>BUR003 - Weldon Burton</t>
  </si>
  <si>
    <t xml:space="preserve">UTC </t>
  </si>
  <si>
    <t>PINV04254</t>
  </si>
  <si>
    <t>PSPCE-001</t>
  </si>
  <si>
    <t>PINV04295</t>
  </si>
  <si>
    <t>JKS001 - Jenni K. Styrk</t>
  </si>
  <si>
    <t>0000029</t>
  </si>
  <si>
    <t>PINV04296</t>
  </si>
  <si>
    <t>0000030</t>
  </si>
  <si>
    <t>PINV04297</t>
  </si>
  <si>
    <t>0000031</t>
  </si>
  <si>
    <t>PINV04321</t>
  </si>
  <si>
    <t>10012018</t>
  </si>
  <si>
    <t>PINV04464</t>
  </si>
  <si>
    <t>11042018</t>
  </si>
  <si>
    <t>PINV04519</t>
  </si>
  <si>
    <t>IAI001 - Independent Actuaries, Inc</t>
  </si>
  <si>
    <t>23614</t>
  </si>
  <si>
    <t>PINV04549</t>
  </si>
  <si>
    <t>0000032</t>
  </si>
  <si>
    <t>PINV04550</t>
  </si>
  <si>
    <t>PINV04569</t>
  </si>
  <si>
    <t>UTC ACCOUNTING</t>
  </si>
  <si>
    <t>PINV04721</t>
  </si>
  <si>
    <t>BAR001 - Laura Barger</t>
  </si>
  <si>
    <t>11192018</t>
  </si>
  <si>
    <t>PINV04748</t>
  </si>
  <si>
    <t>E-06</t>
  </si>
  <si>
    <t>PINV04783</t>
  </si>
  <si>
    <t>0000033</t>
  </si>
  <si>
    <t>PINV04784</t>
  </si>
  <si>
    <t>0000034</t>
  </si>
  <si>
    <t>PINV04786</t>
  </si>
  <si>
    <t>BEA001 - Jack Baldwin Beardsley</t>
  </si>
  <si>
    <t>01222019</t>
  </si>
  <si>
    <t>PINV04802</t>
  </si>
  <si>
    <t>RCI001 - RedCloud Consulting Inc.</t>
  </si>
  <si>
    <t>PSPPSP001-1907</t>
  </si>
  <si>
    <t>PINV04853</t>
  </si>
  <si>
    <t>ACTUARIAL</t>
  </si>
  <si>
    <t>PINV04864</t>
  </si>
  <si>
    <t>TCL002 - Tabler Consulting, LLC</t>
  </si>
  <si>
    <t>006</t>
  </si>
  <si>
    <t>PINV04867</t>
  </si>
  <si>
    <t>02032019</t>
  </si>
  <si>
    <t>PINV04868</t>
  </si>
  <si>
    <t>SJS001 - SJSU RESEARCH FOUNDATION</t>
  </si>
  <si>
    <t>AR019326</t>
  </si>
  <si>
    <t>PINV04874</t>
  </si>
  <si>
    <t>02012019</t>
  </si>
  <si>
    <t>PINV04952</t>
  </si>
  <si>
    <t>AR019401</t>
  </si>
  <si>
    <t>PINV05018</t>
  </si>
  <si>
    <t>02/2019</t>
  </si>
  <si>
    <t>PINV05034</t>
  </si>
  <si>
    <t>AR019238</t>
  </si>
  <si>
    <t>PINV05048</t>
  </si>
  <si>
    <t>CAI002 - COMMUNITY ATTRIBUTES INC.</t>
  </si>
  <si>
    <t>2510</t>
  </si>
  <si>
    <t>PINV05049</t>
  </si>
  <si>
    <t>MOR008 - MARY MORENO</t>
  </si>
  <si>
    <t>1001</t>
  </si>
  <si>
    <t>PINV05098</t>
  </si>
  <si>
    <t>AR019465</t>
  </si>
  <si>
    <t>PINV05190</t>
  </si>
  <si>
    <t>04032019</t>
  </si>
  <si>
    <t>PINV05250</t>
  </si>
  <si>
    <t>1002</t>
  </si>
  <si>
    <t>PINV05284</t>
  </si>
  <si>
    <t>EEP001 - EXPRESS EMPLOYMENT PROFESSIONALS</t>
  </si>
  <si>
    <t>23764269</t>
  </si>
  <si>
    <t>PINV05336</t>
  </si>
  <si>
    <t>AR019566</t>
  </si>
  <si>
    <t>PINV05337</t>
  </si>
  <si>
    <t>PINV05350</t>
  </si>
  <si>
    <t/>
  </si>
  <si>
    <t>PINV05353</t>
  </si>
  <si>
    <t>RUD001 - Alicja Rudzki</t>
  </si>
  <si>
    <t>51</t>
  </si>
  <si>
    <t>PINV05404</t>
  </si>
  <si>
    <t>PINV05491</t>
  </si>
  <si>
    <t>PINV05492</t>
  </si>
  <si>
    <t>PINV05539</t>
  </si>
  <si>
    <t>0000037</t>
  </si>
  <si>
    <t>PINV05540</t>
  </si>
  <si>
    <t>0000036</t>
  </si>
  <si>
    <t>PINV05541</t>
  </si>
  <si>
    <t>0000038</t>
  </si>
  <si>
    <t>PINV05542</t>
  </si>
  <si>
    <t>0000035</t>
  </si>
  <si>
    <t>PINV05543</t>
  </si>
  <si>
    <t>AR019654</t>
  </si>
  <si>
    <t>PINV05546</t>
  </si>
  <si>
    <t>1003</t>
  </si>
  <si>
    <t>PINV05553</t>
  </si>
  <si>
    <t>PINV05600</t>
  </si>
  <si>
    <t>KTV001 - KTVC, Inc. - Heaven Scent Films</t>
  </si>
  <si>
    <t>082818</t>
  </si>
  <si>
    <t>?</t>
  </si>
  <si>
    <t>PINV05601</t>
  </si>
  <si>
    <t>PINV05605</t>
  </si>
  <si>
    <t>06062019</t>
  </si>
  <si>
    <t>PINV05608</t>
  </si>
  <si>
    <t>PINV05621</t>
  </si>
  <si>
    <t>0000039</t>
  </si>
  <si>
    <t>PINV05636</t>
  </si>
  <si>
    <t>ACG002 - Ankura Consulting Group, LLC</t>
  </si>
  <si>
    <t>Retainer</t>
  </si>
  <si>
    <t>PINV05643</t>
  </si>
  <si>
    <t>PINV05644</t>
  </si>
  <si>
    <t>PINV05648</t>
  </si>
  <si>
    <t>AR019739</t>
  </si>
  <si>
    <t>PINV05681</t>
  </si>
  <si>
    <t>HAZ001 - Easton Hazim</t>
  </si>
  <si>
    <t>80 Hours @ $15 per hour</t>
  </si>
  <si>
    <t>Total Consulting Fees for Test Period 7/1/18 to 6/30/19</t>
  </si>
  <si>
    <t>Consulting Expenses</t>
  </si>
  <si>
    <t>Test Period 7/1/19 - 6/30/19</t>
  </si>
  <si>
    <t>Ordinary</t>
  </si>
  <si>
    <t>Subsequent</t>
  </si>
  <si>
    <t>Rate Case</t>
  </si>
  <si>
    <t xml:space="preserve">Necessary </t>
  </si>
  <si>
    <t>Expense Categories</t>
  </si>
  <si>
    <t>Test Period</t>
  </si>
  <si>
    <t>Expense</t>
  </si>
  <si>
    <t xml:space="preserve">Period </t>
  </si>
  <si>
    <t>Expenses</t>
  </si>
  <si>
    <t>Totals</t>
  </si>
  <si>
    <t>Amort 2 years</t>
  </si>
  <si>
    <t>Regulatory Consulting - Rate Case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</si>
</sst>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10409]m/d/yyyy"/>
    <numFmt numFmtId="165" formatCode="[$-10409]#,##0.00"/>
  </numFmts>
  <fonts count="10" x14ac:knownFonts="1">
    <font>
      <sz val="11"/>
      <color theme="1"/>
      <name val="Calibri"/>
      <family val="2"/>
    </font>
    <font>
      <b/>
      <sz val="11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b/>
      <sz val="12"/>
      <color theme="1"/>
      <name val="Calibri"/>
      <family val="2"/>
    </font>
    <font>
      <b/>
      <i/>
      <sz val="11"/>
      <color theme="1"/>
      <name val="Calibri"/>
      <family val="2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b/>
      <sz val="14"/>
      <color theme="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91">
    <xf numFmtId="0" fontId="0" fillId="0" borderId="0" xfId="0"/>
    <xf numFmtId="0" fontId="1" fillId="2" borderId="0" xfId="0" applyFont="1" applyFill="1" applyAlignment="1">
      <alignment horizontal="right"/>
    </xf>
    <xf numFmtId="0" fontId="1" fillId="2" borderId="0" xfId="0" applyFont="1" applyFill="1" applyAlignment="1">
      <alignment horizontal="center"/>
    </xf>
    <xf numFmtId="0" fontId="2" fillId="0" borderId="0" xfId="0" applyFont="1" applyAlignment="1">
      <alignment horizontal="center" wrapText="1" readingOrder="1"/>
    </xf>
    <xf numFmtId="4" fontId="1" fillId="2" borderId="0" xfId="0" applyNumberFormat="1" applyFont="1" applyFill="1" applyAlignment="1">
      <alignment horizontal="right"/>
    </xf>
    <xf numFmtId="0" fontId="3" fillId="0" borderId="0" xfId="0" applyFont="1"/>
    <xf numFmtId="14" fontId="3" fillId="0" borderId="0" xfId="0" applyNumberFormat="1" applyFont="1"/>
    <xf numFmtId="4" fontId="3" fillId="0" borderId="0" xfId="0" applyNumberFormat="1" applyFont="1"/>
    <xf numFmtId="0" fontId="3" fillId="0" borderId="0" xfId="0" applyFont="1" applyFill="1"/>
    <xf numFmtId="14" fontId="3" fillId="0" borderId="0" xfId="0" applyNumberFormat="1" applyFont="1" applyFill="1"/>
    <xf numFmtId="4" fontId="3" fillId="0" borderId="0" xfId="0" applyNumberFormat="1" applyFont="1" applyFill="1"/>
    <xf numFmtId="0" fontId="4" fillId="0" borderId="0" xfId="0" applyFont="1" applyAlignment="1">
      <alignment horizontal="centerContinuous"/>
    </xf>
    <xf numFmtId="4" fontId="0" fillId="0" borderId="0" xfId="0" applyNumberFormat="1"/>
    <xf numFmtId="4" fontId="0" fillId="0" borderId="1" xfId="0" applyNumberFormat="1" applyBorder="1"/>
    <xf numFmtId="4" fontId="3" fillId="0" borderId="1" xfId="0" applyNumberFormat="1" applyFont="1" applyFill="1" applyBorder="1"/>
    <xf numFmtId="4" fontId="1" fillId="2" borderId="0" xfId="0" applyNumberFormat="1" applyFont="1" applyFill="1" applyAlignment="1">
      <alignment horizontal="left"/>
    </xf>
    <xf numFmtId="4" fontId="1" fillId="2" borderId="0" xfId="0" applyNumberFormat="1" applyFont="1" applyFill="1" applyAlignment="1">
      <alignment horizontal="right" wrapText="1"/>
    </xf>
    <xf numFmtId="0" fontId="5" fillId="0" borderId="2" xfId="0" applyFont="1" applyBorder="1" applyAlignment="1">
      <alignment horizontal="centerContinuous"/>
    </xf>
    <xf numFmtId="0" fontId="5" fillId="0" borderId="3" xfId="0" applyFont="1" applyBorder="1" applyAlignment="1">
      <alignment horizontal="centerContinuous"/>
    </xf>
    <xf numFmtId="0" fontId="5" fillId="0" borderId="4" xfId="0" applyFont="1" applyBorder="1" applyAlignment="1">
      <alignment horizontal="centerContinuous"/>
    </xf>
    <xf numFmtId="164" fontId="0" fillId="0" borderId="0" xfId="0" applyNumberFormat="1"/>
    <xf numFmtId="0" fontId="6" fillId="0" borderId="0" xfId="0" applyFont="1" applyAlignment="1"/>
    <xf numFmtId="0" fontId="7" fillId="0" borderId="0" xfId="0" applyFont="1" applyAlignment="1">
      <alignment vertical="top" readingOrder="1"/>
    </xf>
    <xf numFmtId="4" fontId="6" fillId="0" borderId="0" xfId="0" applyNumberFormat="1" applyFont="1" applyAlignment="1"/>
    <xf numFmtId="4" fontId="6" fillId="0" borderId="1" xfId="0" applyNumberFormat="1" applyFont="1" applyBorder="1" applyAlignment="1"/>
    <xf numFmtId="0" fontId="3" fillId="0" borderId="0" xfId="0" applyFont="1" applyFill="1" applyAlignment="1">
      <alignment wrapText="1"/>
    </xf>
    <xf numFmtId="0" fontId="3" fillId="0" borderId="0" xfId="0" applyFont="1" applyAlignment="1">
      <alignment wrapText="1"/>
    </xf>
    <xf numFmtId="0" fontId="0" fillId="0" borderId="0" xfId="0" applyAlignment="1">
      <alignment horizontal="centerContinuous"/>
    </xf>
    <xf numFmtId="3" fontId="0" fillId="0" borderId="0" xfId="0" applyNumberFormat="1"/>
    <xf numFmtId="3" fontId="0" fillId="0" borderId="0" xfId="0" applyNumberFormat="1" applyAlignment="1">
      <alignment horizontal="center"/>
    </xf>
    <xf numFmtId="0" fontId="0" fillId="0" borderId="0" xfId="0" applyAlignment="1">
      <alignment horizontal="left"/>
    </xf>
    <xf numFmtId="3" fontId="0" fillId="0" borderId="1" xfId="0" applyNumberFormat="1" applyBorder="1"/>
    <xf numFmtId="3" fontId="0" fillId="0" borderId="0" xfId="0" applyNumberFormat="1" applyAlignment="1">
      <alignment horizontal="centerContinuous"/>
    </xf>
    <xf numFmtId="0" fontId="8" fillId="0" borderId="0" xfId="0" applyFont="1" applyAlignment="1">
      <alignment vertical="top" readingOrder="1"/>
    </xf>
    <xf numFmtId="165" fontId="0" fillId="0" borderId="0" xfId="0" applyNumberFormat="1"/>
    <xf numFmtId="0" fontId="8" fillId="0" borderId="0" xfId="0" applyFont="1" applyAlignment="1">
      <alignment horizontal="left" vertical="top" readingOrder="1"/>
    </xf>
    <xf numFmtId="165" fontId="8" fillId="0" borderId="1" xfId="0" applyNumberFormat="1" applyFont="1" applyBorder="1" applyAlignment="1">
      <alignment horizontal="right" vertical="top" readingOrder="1"/>
    </xf>
    <xf numFmtId="165" fontId="0" fillId="0" borderId="1" xfId="0" applyNumberFormat="1" applyBorder="1"/>
    <xf numFmtId="0" fontId="0" fillId="0" borderId="1" xfId="0" applyBorder="1"/>
    <xf numFmtId="0" fontId="3" fillId="0" borderId="0" xfId="0" applyFont="1" applyAlignment="1"/>
    <xf numFmtId="4" fontId="0" fillId="0" borderId="1" xfId="0" applyNumberFormat="1" applyBorder="1" applyAlignment="1">
      <alignment horizontal="center"/>
    </xf>
    <xf numFmtId="0" fontId="9" fillId="0" borderId="5" xfId="0" applyFont="1" applyBorder="1" applyAlignment="1">
      <alignment horizontal="centerContinuous"/>
    </xf>
    <xf numFmtId="0" fontId="9" fillId="0" borderId="6" xfId="0" applyFont="1" applyBorder="1" applyAlignment="1">
      <alignment horizontal="centerContinuous"/>
    </xf>
    <xf numFmtId="0" fontId="9" fillId="0" borderId="7" xfId="0" applyFont="1" applyBorder="1" applyAlignment="1">
      <alignment horizontal="centerContinuous"/>
    </xf>
    <xf numFmtId="0" fontId="9" fillId="0" borderId="8" xfId="0" applyFont="1" applyBorder="1" applyAlignment="1">
      <alignment horizontal="centerContinuous"/>
    </xf>
    <xf numFmtId="0" fontId="9" fillId="0" borderId="0" xfId="0" applyFont="1" applyBorder="1" applyAlignment="1">
      <alignment horizontal="centerContinuous"/>
    </xf>
    <xf numFmtId="0" fontId="9" fillId="0" borderId="9" xfId="0" applyFont="1" applyBorder="1" applyAlignment="1">
      <alignment horizontal="centerContinuous"/>
    </xf>
    <xf numFmtId="0" fontId="0" fillId="0" borderId="8" xfId="0" applyBorder="1"/>
    <xf numFmtId="0" fontId="0" fillId="0" borderId="0" xfId="0" applyBorder="1"/>
    <xf numFmtId="0" fontId="0" fillId="0" borderId="9" xfId="0" applyBorder="1"/>
    <xf numFmtId="0" fontId="0" fillId="0" borderId="9" xfId="0" applyBorder="1" applyAlignment="1">
      <alignment horizontal="center"/>
    </xf>
    <xf numFmtId="0" fontId="0" fillId="0" borderId="0" xfId="0" applyBorder="1" applyAlignment="1">
      <alignment horizontal="center"/>
    </xf>
    <xf numFmtId="4" fontId="0" fillId="0" borderId="9" xfId="0" applyNumberFormat="1" applyBorder="1" applyAlignment="1">
      <alignment horizontal="center"/>
    </xf>
    <xf numFmtId="4" fontId="0" fillId="0" borderId="10" xfId="0" applyNumberFormat="1" applyBorder="1" applyAlignment="1">
      <alignment horizontal="center"/>
    </xf>
    <xf numFmtId="4" fontId="0" fillId="0" borderId="0" xfId="0" applyNumberFormat="1" applyBorder="1"/>
    <xf numFmtId="4" fontId="0" fillId="0" borderId="9" xfId="0" applyNumberFormat="1" applyBorder="1"/>
    <xf numFmtId="4" fontId="0" fillId="0" borderId="10" xfId="0" applyNumberFormat="1" applyBorder="1"/>
    <xf numFmtId="0" fontId="0" fillId="0" borderId="11" xfId="0" applyBorder="1"/>
    <xf numFmtId="0" fontId="4" fillId="0" borderId="5" xfId="0" applyFont="1" applyBorder="1" applyAlignment="1">
      <alignment horizontal="centerContinuous"/>
    </xf>
    <xf numFmtId="0" fontId="4" fillId="0" borderId="6" xfId="0" applyFont="1" applyBorder="1" applyAlignment="1">
      <alignment horizontal="centerContinuous"/>
    </xf>
    <xf numFmtId="0" fontId="0" fillId="0" borderId="6" xfId="0" applyBorder="1"/>
    <xf numFmtId="0" fontId="0" fillId="0" borderId="7" xfId="0" applyBorder="1"/>
    <xf numFmtId="0" fontId="4" fillId="0" borderId="8" xfId="0" applyFont="1" applyBorder="1" applyAlignment="1">
      <alignment horizontal="centerContinuous"/>
    </xf>
    <xf numFmtId="0" fontId="4" fillId="0" borderId="0" xfId="0" applyFont="1" applyBorder="1" applyAlignment="1">
      <alignment horizontal="centerContinuous"/>
    </xf>
    <xf numFmtId="0" fontId="0" fillId="0" borderId="8" xfId="0" applyFont="1" applyBorder="1"/>
    <xf numFmtId="0" fontId="0" fillId="0" borderId="0" xfId="0" applyFont="1" applyBorder="1"/>
    <xf numFmtId="0" fontId="0" fillId="0" borderId="8" xfId="0" applyFont="1" applyBorder="1" applyAlignment="1">
      <alignment horizontal="center" wrapText="1"/>
    </xf>
    <xf numFmtId="0" fontId="0" fillId="0" borderId="0" xfId="0" applyFont="1" applyBorder="1" applyAlignment="1">
      <alignment wrapText="1"/>
    </xf>
    <xf numFmtId="0" fontId="0" fillId="0" borderId="0" xfId="0" applyFont="1" applyBorder="1" applyAlignment="1">
      <alignment horizontal="center" wrapText="1"/>
    </xf>
    <xf numFmtId="0" fontId="0" fillId="0" borderId="0" xfId="0" applyFont="1" applyBorder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9" xfId="0" applyBorder="1" applyAlignment="1">
      <alignment horizontal="center" wrapText="1"/>
    </xf>
    <xf numFmtId="164" fontId="8" fillId="0" borderId="8" xfId="0" applyNumberFormat="1" applyFont="1" applyBorder="1" applyAlignment="1">
      <alignment horizontal="left" vertical="top" wrapText="1" readingOrder="1"/>
    </xf>
    <xf numFmtId="0" fontId="8" fillId="0" borderId="0" xfId="0" applyFont="1" applyBorder="1" applyAlignment="1">
      <alignment vertical="top" wrapText="1" readingOrder="1"/>
    </xf>
    <xf numFmtId="0" fontId="8" fillId="0" borderId="0" xfId="0" applyFont="1" applyBorder="1" applyAlignment="1">
      <alignment vertical="top" readingOrder="1"/>
    </xf>
    <xf numFmtId="165" fontId="8" fillId="0" borderId="0" xfId="0" applyNumberFormat="1" applyFont="1" applyBorder="1" applyAlignment="1">
      <alignment horizontal="right" vertical="top" wrapText="1" readingOrder="1"/>
    </xf>
    <xf numFmtId="0" fontId="2" fillId="0" borderId="0" xfId="0" applyFont="1" applyBorder="1" applyAlignment="1">
      <alignment horizontal="center" vertical="top" wrapText="1" readingOrder="1"/>
    </xf>
    <xf numFmtId="165" fontId="0" fillId="0" borderId="0" xfId="0" applyNumberFormat="1" applyBorder="1"/>
    <xf numFmtId="165" fontId="0" fillId="0" borderId="9" xfId="0" applyNumberFormat="1" applyBorder="1"/>
    <xf numFmtId="164" fontId="7" fillId="0" borderId="8" xfId="0" applyNumberFormat="1" applyFont="1" applyBorder="1" applyAlignment="1">
      <alignment horizontal="left" vertical="top" readingOrder="1"/>
    </xf>
    <xf numFmtId="0" fontId="7" fillId="0" borderId="0" xfId="0" applyFont="1" applyBorder="1" applyAlignment="1">
      <alignment vertical="top" readingOrder="1"/>
    </xf>
    <xf numFmtId="165" fontId="7" fillId="0" borderId="0" xfId="0" applyNumberFormat="1" applyFont="1" applyBorder="1" applyAlignment="1">
      <alignment horizontal="right" vertical="top" wrapText="1" readingOrder="1"/>
    </xf>
    <xf numFmtId="164" fontId="8" fillId="0" borderId="8" xfId="0" applyNumberFormat="1" applyFont="1" applyBorder="1" applyAlignment="1">
      <alignment horizontal="left" vertical="top" readingOrder="1"/>
    </xf>
    <xf numFmtId="165" fontId="8" fillId="0" borderId="0" xfId="0" applyNumberFormat="1" applyFont="1" applyBorder="1" applyAlignment="1">
      <alignment horizontal="right" vertical="top" readingOrder="1"/>
    </xf>
    <xf numFmtId="0" fontId="8" fillId="0" borderId="0" xfId="0" applyFont="1" applyBorder="1" applyAlignment="1">
      <alignment horizontal="left" vertical="top" readingOrder="1"/>
    </xf>
    <xf numFmtId="0" fontId="0" fillId="0" borderId="10" xfId="0" applyBorder="1"/>
    <xf numFmtId="0" fontId="8" fillId="0" borderId="1" xfId="0" applyFont="1" applyBorder="1" applyAlignment="1">
      <alignment horizontal="centerContinuous" vertical="top" readingOrder="1"/>
    </xf>
    <xf numFmtId="0" fontId="8" fillId="0" borderId="1" xfId="0" applyFont="1" applyBorder="1" applyAlignment="1">
      <alignment horizontal="left" vertical="top" readingOrder="1"/>
    </xf>
    <xf numFmtId="0" fontId="3" fillId="0" borderId="1" xfId="0" applyFont="1" applyBorder="1" applyAlignment="1"/>
    <xf numFmtId="165" fontId="3" fillId="0" borderId="1" xfId="0" applyNumberFormat="1" applyFont="1" applyBorder="1" applyAlignment="1"/>
    <xf numFmtId="165" fontId="3" fillId="0" borderId="10" xfId="0" applyNumberFormat="1" applyFont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6" Type="http://schemas.openxmlformats.org/officeDocument/2006/relationships/image" Target="../media/image7.emf"/><Relationship Id="rId5" Type="http://schemas.openxmlformats.org/officeDocument/2006/relationships/image" Target="../media/image6.emf"/><Relationship Id="rId4" Type="http://schemas.openxmlformats.org/officeDocument/2006/relationships/image" Target="../media/image5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</xdr:row>
          <xdr:rowOff>83820</xdr:rowOff>
        </xdr:from>
        <xdr:to>
          <xdr:col>9</xdr:col>
          <xdr:colOff>594360</xdr:colOff>
          <xdr:row>46</xdr:row>
          <xdr:rowOff>91440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="" xmlns:a16="http://schemas.microsoft.com/office/drawing/2014/main" id="{00000000-0008-0000-02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68580</xdr:colOff>
          <xdr:row>0</xdr:row>
          <xdr:rowOff>144780</xdr:rowOff>
        </xdr:from>
        <xdr:to>
          <xdr:col>10</xdr:col>
          <xdr:colOff>7620</xdr:colOff>
          <xdr:row>26</xdr:row>
          <xdr:rowOff>53340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="" xmlns:a16="http://schemas.microsoft.com/office/drawing/2014/main" id="{00000000-0008-0000-04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83820</xdr:colOff>
          <xdr:row>34</xdr:row>
          <xdr:rowOff>160020</xdr:rowOff>
        </xdr:from>
        <xdr:to>
          <xdr:col>10</xdr:col>
          <xdr:colOff>22860</xdr:colOff>
          <xdr:row>60</xdr:row>
          <xdr:rowOff>68580</xdr:rowOff>
        </xdr:to>
        <xdr:sp macro="" textlink="">
          <xdr:nvSpPr>
            <xdr:cNvPr id="6147" name="Object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="" xmlns:a16="http://schemas.microsoft.com/office/drawing/2014/main" id="{00000000-0008-0000-04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68580</xdr:colOff>
          <xdr:row>68</xdr:row>
          <xdr:rowOff>137160</xdr:rowOff>
        </xdr:from>
        <xdr:to>
          <xdr:col>10</xdr:col>
          <xdr:colOff>7620</xdr:colOff>
          <xdr:row>94</xdr:row>
          <xdr:rowOff>45720</xdr:rowOff>
        </xdr:to>
        <xdr:sp macro="" textlink="">
          <xdr:nvSpPr>
            <xdr:cNvPr id="6151" name="Object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="" xmlns:a16="http://schemas.microsoft.com/office/drawing/2014/main" id="{00000000-0008-0000-04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76200</xdr:colOff>
          <xdr:row>102</xdr:row>
          <xdr:rowOff>129540</xdr:rowOff>
        </xdr:from>
        <xdr:to>
          <xdr:col>10</xdr:col>
          <xdr:colOff>15240</xdr:colOff>
          <xdr:row>128</xdr:row>
          <xdr:rowOff>38100</xdr:rowOff>
        </xdr:to>
        <xdr:sp macro="" textlink="">
          <xdr:nvSpPr>
            <xdr:cNvPr id="6153" name="Object 9" hidden="1">
              <a:extLst>
                <a:ext uri="{63B3BB69-23CF-44E3-9099-C40C66FF867C}">
                  <a14:compatExt spid="_x0000_s6153"/>
                </a:ext>
                <a:ext uri="{FF2B5EF4-FFF2-40B4-BE49-F238E27FC236}">
                  <a16:creationId xmlns="" xmlns:a16="http://schemas.microsoft.com/office/drawing/2014/main" id="{00000000-0008-0000-0400-00000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83820</xdr:colOff>
          <xdr:row>136</xdr:row>
          <xdr:rowOff>144780</xdr:rowOff>
        </xdr:from>
        <xdr:to>
          <xdr:col>10</xdr:col>
          <xdr:colOff>22860</xdr:colOff>
          <xdr:row>162</xdr:row>
          <xdr:rowOff>53340</xdr:rowOff>
        </xdr:to>
        <xdr:sp macro="" textlink="">
          <xdr:nvSpPr>
            <xdr:cNvPr id="6154" name="Object 10" hidden="1">
              <a:extLst>
                <a:ext uri="{63B3BB69-23CF-44E3-9099-C40C66FF867C}">
                  <a14:compatExt spid="_x0000_s6154"/>
                </a:ext>
                <a:ext uri="{FF2B5EF4-FFF2-40B4-BE49-F238E27FC236}">
                  <a16:creationId xmlns="" xmlns:a16="http://schemas.microsoft.com/office/drawing/2014/main" id="{00000000-0008-0000-0400-00000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83820</xdr:colOff>
          <xdr:row>170</xdr:row>
          <xdr:rowOff>144780</xdr:rowOff>
        </xdr:from>
        <xdr:to>
          <xdr:col>10</xdr:col>
          <xdr:colOff>22860</xdr:colOff>
          <xdr:row>196</xdr:row>
          <xdr:rowOff>53340</xdr:rowOff>
        </xdr:to>
        <xdr:sp macro="" textlink="">
          <xdr:nvSpPr>
            <xdr:cNvPr id="6155" name="Object 11" hidden="1">
              <a:extLst>
                <a:ext uri="{63B3BB69-23CF-44E3-9099-C40C66FF867C}">
                  <a14:compatExt spid="_x0000_s6155"/>
                </a:ext>
                <a:ext uri="{FF2B5EF4-FFF2-40B4-BE49-F238E27FC236}">
                  <a16:creationId xmlns="" xmlns:a16="http://schemas.microsoft.com/office/drawing/2014/main" id="{00000000-0008-0000-0400-00000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</xdr:row>
          <xdr:rowOff>167640</xdr:rowOff>
        </xdr:from>
        <xdr:to>
          <xdr:col>9</xdr:col>
          <xdr:colOff>548640</xdr:colOff>
          <xdr:row>46</xdr:row>
          <xdr:rowOff>114300</xdr:rowOff>
        </xdr:to>
        <xdr:sp macro="" textlink="">
          <xdr:nvSpPr>
            <xdr:cNvPr id="4099" name="Object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="" xmlns:a16="http://schemas.microsoft.com/office/drawing/2014/main" id="{00000000-0008-0000-05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7620</xdr:colOff>
          <xdr:row>4</xdr:row>
          <xdr:rowOff>0</xdr:rowOff>
        </xdr:from>
        <xdr:to>
          <xdr:col>9</xdr:col>
          <xdr:colOff>556260</xdr:colOff>
          <xdr:row>46</xdr:row>
          <xdr:rowOff>129540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="" xmlns:a16="http://schemas.microsoft.com/office/drawing/2014/main" id="{00000000-0008-0000-06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4.bin"/><Relationship Id="rId13" Type="http://schemas.openxmlformats.org/officeDocument/2006/relationships/image" Target="../media/image6.emf"/><Relationship Id="rId3" Type="http://schemas.openxmlformats.org/officeDocument/2006/relationships/vmlDrawing" Target="../drawings/vmlDrawing2.vml"/><Relationship Id="rId7" Type="http://schemas.openxmlformats.org/officeDocument/2006/relationships/image" Target="../media/image3.emf"/><Relationship Id="rId12" Type="http://schemas.openxmlformats.org/officeDocument/2006/relationships/oleObject" Target="../embeddings/oleObject6.bin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Relationship Id="rId6" Type="http://schemas.openxmlformats.org/officeDocument/2006/relationships/oleObject" Target="../embeddings/oleObject3.bin"/><Relationship Id="rId11" Type="http://schemas.openxmlformats.org/officeDocument/2006/relationships/image" Target="../media/image5.emf"/><Relationship Id="rId5" Type="http://schemas.openxmlformats.org/officeDocument/2006/relationships/image" Target="../media/image2.emf"/><Relationship Id="rId15" Type="http://schemas.openxmlformats.org/officeDocument/2006/relationships/image" Target="../media/image7.emf"/><Relationship Id="rId10" Type="http://schemas.openxmlformats.org/officeDocument/2006/relationships/oleObject" Target="../embeddings/oleObject5.bin"/><Relationship Id="rId4" Type="http://schemas.openxmlformats.org/officeDocument/2006/relationships/oleObject" Target="../embeddings/oleObject2.bin"/><Relationship Id="rId9" Type="http://schemas.openxmlformats.org/officeDocument/2006/relationships/image" Target="../media/image4.emf"/><Relationship Id="rId14" Type="http://schemas.openxmlformats.org/officeDocument/2006/relationships/oleObject" Target="../embeddings/oleObject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8.emf"/><Relationship Id="rId4" Type="http://schemas.openxmlformats.org/officeDocument/2006/relationships/oleObject" Target="../embeddings/oleObject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9.emf"/><Relationship Id="rId4" Type="http://schemas.openxmlformats.org/officeDocument/2006/relationships/oleObject" Target="../embeddings/oleObject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40"/>
  <sheetViews>
    <sheetView topLeftCell="B1" workbookViewId="0">
      <selection activeCell="J20" sqref="J20"/>
    </sheetView>
  </sheetViews>
  <sheetFormatPr defaultRowHeight="14.4" x14ac:dyDescent="0.3"/>
  <cols>
    <col min="1" max="1" width="8.21875" hidden="1" customWidth="1"/>
    <col min="2" max="2" width="8.21875" customWidth="1"/>
    <col min="4" max="4" width="18.21875" hidden="1" customWidth="1"/>
    <col min="5" max="5" width="32.77734375" hidden="1" customWidth="1"/>
    <col min="6" max="6" width="12.21875" customWidth="1"/>
    <col min="7" max="7" width="12.5546875" hidden="1" customWidth="1"/>
    <col min="8" max="8" width="19.44140625" hidden="1" customWidth="1"/>
    <col min="9" max="9" width="41.21875" customWidth="1"/>
    <col min="10" max="10" width="33.77734375" customWidth="1"/>
    <col min="11" max="11" width="14.77734375" bestFit="1" customWidth="1"/>
    <col min="12" max="12" width="5.21875" customWidth="1"/>
    <col min="13" max="13" width="13.5546875" customWidth="1"/>
    <col min="14" max="14" width="3.21875" customWidth="1"/>
    <col min="15" max="15" width="38.21875" customWidth="1"/>
  </cols>
  <sheetData>
    <row r="1" spans="1:15" ht="15.6" x14ac:dyDescent="0.3">
      <c r="B1" s="11" t="s">
        <v>0</v>
      </c>
      <c r="C1" s="11"/>
      <c r="D1" s="11"/>
      <c r="E1" s="11"/>
      <c r="F1" s="11"/>
      <c r="G1" s="11"/>
      <c r="H1" s="11"/>
      <c r="I1" s="11"/>
      <c r="J1" s="11"/>
      <c r="K1" s="11"/>
    </row>
    <row r="2" spans="1:15" ht="15.6" x14ac:dyDescent="0.3">
      <c r="B2" s="11" t="s">
        <v>1</v>
      </c>
      <c r="C2" s="11"/>
      <c r="D2" s="11"/>
      <c r="E2" s="11"/>
      <c r="F2" s="11"/>
      <c r="G2" s="11"/>
      <c r="H2" s="11"/>
      <c r="I2" s="11"/>
      <c r="J2" s="11"/>
      <c r="K2" s="11"/>
    </row>
    <row r="3" spans="1:15" ht="15.6" x14ac:dyDescent="0.3">
      <c r="B3" s="11" t="s">
        <v>75</v>
      </c>
      <c r="C3" s="11"/>
      <c r="D3" s="11"/>
      <c r="E3" s="11"/>
      <c r="F3" s="11"/>
      <c r="G3" s="11"/>
      <c r="H3" s="11"/>
      <c r="I3" s="11"/>
      <c r="J3" s="11"/>
      <c r="K3" s="11"/>
    </row>
    <row r="4" spans="1:15" ht="16.2" thickBot="1" x14ac:dyDescent="0.35">
      <c r="B4" s="11" t="s">
        <v>73</v>
      </c>
      <c r="C4" s="11"/>
      <c r="D4" s="11"/>
      <c r="E4" s="11"/>
      <c r="F4" s="11"/>
      <c r="G4" s="11"/>
      <c r="H4" s="11"/>
      <c r="I4" s="11"/>
      <c r="J4" s="11"/>
      <c r="K4" s="11"/>
    </row>
    <row r="5" spans="1:15" ht="15.6" thickTop="1" thickBot="1" x14ac:dyDescent="0.35">
      <c r="B5" t="s">
        <v>74</v>
      </c>
      <c r="M5" s="17" t="s">
        <v>93</v>
      </c>
      <c r="N5" s="18"/>
      <c r="O5" s="19"/>
    </row>
    <row r="6" spans="1:15" ht="15" thickTop="1" x14ac:dyDescent="0.3"/>
    <row r="7" spans="1:15" ht="28.8" x14ac:dyDescent="0.3">
      <c r="A7" s="1" t="s">
        <v>2</v>
      </c>
      <c r="B7" s="1" t="s">
        <v>3</v>
      </c>
      <c r="C7" s="1" t="s">
        <v>4</v>
      </c>
      <c r="D7" s="2" t="s">
        <v>5</v>
      </c>
      <c r="E7" s="2" t="s">
        <v>6</v>
      </c>
      <c r="F7" s="1" t="s">
        <v>7</v>
      </c>
      <c r="G7" s="3" t="s">
        <v>8</v>
      </c>
      <c r="H7" s="3" t="s">
        <v>9</v>
      </c>
      <c r="I7" s="3" t="s">
        <v>10</v>
      </c>
      <c r="J7" s="3" t="s">
        <v>11</v>
      </c>
      <c r="K7" s="16" t="s">
        <v>12</v>
      </c>
      <c r="M7" s="4" t="s">
        <v>91</v>
      </c>
      <c r="O7" s="15" t="s">
        <v>92</v>
      </c>
    </row>
    <row r="8" spans="1:15" x14ac:dyDescent="0.3">
      <c r="A8" s="8">
        <v>2614</v>
      </c>
      <c r="B8" s="8">
        <v>2018</v>
      </c>
      <c r="C8" s="8">
        <v>7</v>
      </c>
      <c r="D8" s="8" t="s">
        <v>13</v>
      </c>
      <c r="E8" s="8" t="s">
        <v>14</v>
      </c>
      <c r="F8" s="9">
        <v>43305</v>
      </c>
      <c r="G8" s="8" t="s">
        <v>15</v>
      </c>
      <c r="H8" s="8" t="s">
        <v>16</v>
      </c>
      <c r="I8" s="8" t="s">
        <v>17</v>
      </c>
      <c r="J8" s="8" t="s">
        <v>18</v>
      </c>
      <c r="K8" s="10">
        <v>705.25</v>
      </c>
    </row>
    <row r="9" spans="1:15" x14ac:dyDescent="0.3">
      <c r="A9" s="8">
        <v>2615</v>
      </c>
      <c r="B9" s="8">
        <v>2018</v>
      </c>
      <c r="C9" s="8">
        <v>7</v>
      </c>
      <c r="D9" s="8" t="s">
        <v>13</v>
      </c>
      <c r="E9" s="8" t="s">
        <v>14</v>
      </c>
      <c r="F9" s="9">
        <v>43305</v>
      </c>
      <c r="G9" s="8" t="s">
        <v>15</v>
      </c>
      <c r="H9" s="8" t="s">
        <v>19</v>
      </c>
      <c r="I9" s="8" t="s">
        <v>20</v>
      </c>
      <c r="J9" s="8" t="s">
        <v>21</v>
      </c>
      <c r="K9" s="10">
        <v>481.19</v>
      </c>
      <c r="M9" s="12">
        <f>+K9</f>
        <v>481.19</v>
      </c>
      <c r="O9" t="s">
        <v>79</v>
      </c>
    </row>
    <row r="10" spans="1:15" x14ac:dyDescent="0.3">
      <c r="A10" s="8">
        <v>2619</v>
      </c>
      <c r="B10" s="8">
        <v>2018</v>
      </c>
      <c r="C10" s="8">
        <v>8</v>
      </c>
      <c r="D10" s="8" t="s">
        <v>13</v>
      </c>
      <c r="E10" s="8" t="s">
        <v>14</v>
      </c>
      <c r="F10" s="9">
        <v>43329</v>
      </c>
      <c r="G10" s="8" t="s">
        <v>15</v>
      </c>
      <c r="H10" s="8" t="s">
        <v>22</v>
      </c>
      <c r="I10" s="8" t="s">
        <v>23</v>
      </c>
      <c r="J10" s="8" t="s">
        <v>24</v>
      </c>
      <c r="K10" s="10">
        <v>1500</v>
      </c>
      <c r="M10" s="12">
        <f>+K10</f>
        <v>1500</v>
      </c>
      <c r="O10" t="s">
        <v>80</v>
      </c>
    </row>
    <row r="11" spans="1:15" x14ac:dyDescent="0.3">
      <c r="A11" s="5">
        <v>2630</v>
      </c>
      <c r="B11" s="5">
        <v>2018</v>
      </c>
      <c r="C11" s="5">
        <v>10</v>
      </c>
      <c r="D11" s="5" t="s">
        <v>13</v>
      </c>
      <c r="E11" s="5" t="s">
        <v>14</v>
      </c>
      <c r="F11" s="6">
        <v>43381</v>
      </c>
      <c r="G11" s="5" t="s">
        <v>15</v>
      </c>
      <c r="H11" s="5" t="s">
        <v>62</v>
      </c>
      <c r="I11" s="5" t="s">
        <v>63</v>
      </c>
      <c r="J11" s="5" t="s">
        <v>64</v>
      </c>
      <c r="K11" s="7">
        <v>205</v>
      </c>
      <c r="M11" s="12">
        <f>+K11</f>
        <v>205</v>
      </c>
      <c r="O11" t="s">
        <v>81</v>
      </c>
    </row>
    <row r="12" spans="1:15" x14ac:dyDescent="0.3">
      <c r="A12" s="8">
        <v>2631</v>
      </c>
      <c r="B12" s="8">
        <v>2018</v>
      </c>
      <c r="C12" s="8">
        <v>10</v>
      </c>
      <c r="D12" s="8" t="s">
        <v>13</v>
      </c>
      <c r="E12" s="8" t="s">
        <v>14</v>
      </c>
      <c r="F12" s="9">
        <v>43391</v>
      </c>
      <c r="G12" s="8" t="s">
        <v>15</v>
      </c>
      <c r="H12" s="8" t="s">
        <v>25</v>
      </c>
      <c r="I12" s="8" t="s">
        <v>26</v>
      </c>
      <c r="J12" s="25" t="s">
        <v>27</v>
      </c>
      <c r="K12" s="10">
        <v>3750</v>
      </c>
      <c r="M12" s="10">
        <v>3750</v>
      </c>
      <c r="O12" t="s">
        <v>96</v>
      </c>
    </row>
    <row r="13" spans="1:15" x14ac:dyDescent="0.3">
      <c r="A13" s="8">
        <v>2633</v>
      </c>
      <c r="B13" s="8">
        <v>2018</v>
      </c>
      <c r="C13" s="8">
        <v>10</v>
      </c>
      <c r="D13" s="8" t="s">
        <v>13</v>
      </c>
      <c r="E13" s="8" t="s">
        <v>14</v>
      </c>
      <c r="F13" s="9">
        <v>43402</v>
      </c>
      <c r="G13" s="8" t="s">
        <v>15</v>
      </c>
      <c r="H13" s="8" t="s">
        <v>28</v>
      </c>
      <c r="I13" s="8" t="s">
        <v>23</v>
      </c>
      <c r="J13" s="8" t="s">
        <v>29</v>
      </c>
      <c r="K13" s="10">
        <v>500</v>
      </c>
      <c r="M13" s="10">
        <v>500</v>
      </c>
      <c r="O13" t="s">
        <v>80</v>
      </c>
    </row>
    <row r="14" spans="1:15" x14ac:dyDescent="0.3">
      <c r="A14" s="8">
        <v>2637</v>
      </c>
      <c r="B14" s="8">
        <v>2018</v>
      </c>
      <c r="C14" s="8">
        <v>12</v>
      </c>
      <c r="D14" s="8" t="s">
        <v>13</v>
      </c>
      <c r="E14" s="8" t="s">
        <v>14</v>
      </c>
      <c r="F14" s="9">
        <v>43437</v>
      </c>
      <c r="G14" s="8" t="s">
        <v>15</v>
      </c>
      <c r="H14" s="8" t="s">
        <v>30</v>
      </c>
      <c r="I14" s="8" t="s">
        <v>17</v>
      </c>
      <c r="J14" s="8" t="s">
        <v>18</v>
      </c>
      <c r="K14" s="10">
        <v>1296.58</v>
      </c>
    </row>
    <row r="15" spans="1:15" x14ac:dyDescent="0.3">
      <c r="A15" s="5">
        <v>2639</v>
      </c>
      <c r="B15" s="5">
        <v>2018</v>
      </c>
      <c r="C15" s="5">
        <v>12</v>
      </c>
      <c r="D15" s="5" t="s">
        <v>13</v>
      </c>
      <c r="E15" s="5" t="s">
        <v>14</v>
      </c>
      <c r="F15" s="6">
        <v>43454</v>
      </c>
      <c r="G15" s="5" t="s">
        <v>15</v>
      </c>
      <c r="H15" s="5" t="s">
        <v>31</v>
      </c>
      <c r="I15" s="5" t="s">
        <v>20</v>
      </c>
      <c r="J15" s="5" t="s">
        <v>32</v>
      </c>
      <c r="K15" s="7">
        <v>318.89999999999998</v>
      </c>
      <c r="M15" s="12">
        <f>+K15</f>
        <v>318.89999999999998</v>
      </c>
      <c r="O15" t="s">
        <v>79</v>
      </c>
    </row>
    <row r="16" spans="1:15" x14ac:dyDescent="0.3">
      <c r="A16" s="5">
        <v>2642</v>
      </c>
      <c r="B16" s="5">
        <v>2018</v>
      </c>
      <c r="C16" s="5">
        <v>12</v>
      </c>
      <c r="D16" s="5" t="s">
        <v>13</v>
      </c>
      <c r="E16" s="5" t="s">
        <v>14</v>
      </c>
      <c r="F16" s="6">
        <v>43462</v>
      </c>
      <c r="G16" s="5" t="s">
        <v>15</v>
      </c>
      <c r="H16" s="5" t="s">
        <v>66</v>
      </c>
      <c r="I16" s="5" t="s">
        <v>63</v>
      </c>
      <c r="J16" s="5" t="s">
        <v>67</v>
      </c>
      <c r="K16" s="7">
        <v>124.33</v>
      </c>
      <c r="M16" s="12">
        <f>+K16</f>
        <v>124.33</v>
      </c>
      <c r="O16" t="s">
        <v>82</v>
      </c>
    </row>
    <row r="17" spans="1:15" x14ac:dyDescent="0.3">
      <c r="A17" s="8">
        <v>2792</v>
      </c>
      <c r="B17" s="8">
        <v>2019</v>
      </c>
      <c r="C17" s="8">
        <v>1</v>
      </c>
      <c r="D17" s="8" t="s">
        <v>13</v>
      </c>
      <c r="E17" s="8" t="s">
        <v>14</v>
      </c>
      <c r="F17" s="9">
        <v>43479</v>
      </c>
      <c r="G17" s="8" t="s">
        <v>15</v>
      </c>
      <c r="H17" s="8" t="s">
        <v>33</v>
      </c>
      <c r="I17" s="8" t="s">
        <v>17</v>
      </c>
      <c r="J17" s="8" t="s">
        <v>18</v>
      </c>
      <c r="K17" s="10">
        <v>786.08</v>
      </c>
    </row>
    <row r="18" spans="1:15" x14ac:dyDescent="0.3">
      <c r="A18" s="8">
        <v>2794</v>
      </c>
      <c r="B18" s="8">
        <v>2019</v>
      </c>
      <c r="C18" s="8">
        <v>1</v>
      </c>
      <c r="D18" s="8" t="s">
        <v>13</v>
      </c>
      <c r="E18" s="8" t="s">
        <v>14</v>
      </c>
      <c r="F18" s="9">
        <v>43479</v>
      </c>
      <c r="G18" s="8" t="s">
        <v>15</v>
      </c>
      <c r="H18" s="8" t="s">
        <v>34</v>
      </c>
      <c r="I18" s="8" t="s">
        <v>17</v>
      </c>
      <c r="J18" s="8" t="s">
        <v>18</v>
      </c>
      <c r="K18" s="10">
        <v>477.4</v>
      </c>
    </row>
    <row r="19" spans="1:15" x14ac:dyDescent="0.3">
      <c r="A19" s="5">
        <v>2798</v>
      </c>
      <c r="B19" s="5">
        <v>2019</v>
      </c>
      <c r="C19" s="5">
        <v>1</v>
      </c>
      <c r="D19" s="5" t="s">
        <v>13</v>
      </c>
      <c r="E19" s="5" t="s">
        <v>14</v>
      </c>
      <c r="F19" s="6">
        <v>43496</v>
      </c>
      <c r="G19" s="5" t="s">
        <v>15</v>
      </c>
      <c r="H19" s="5" t="s">
        <v>35</v>
      </c>
      <c r="I19" s="5" t="s">
        <v>36</v>
      </c>
      <c r="J19" s="5" t="s">
        <v>37</v>
      </c>
      <c r="K19" s="7">
        <v>1500</v>
      </c>
      <c r="M19" s="7">
        <v>1500</v>
      </c>
      <c r="O19" t="s">
        <v>83</v>
      </c>
    </row>
    <row r="20" spans="1:15" x14ac:dyDescent="0.3">
      <c r="A20" s="5">
        <v>2800</v>
      </c>
      <c r="B20" s="5">
        <v>2019</v>
      </c>
      <c r="C20" s="5">
        <v>2</v>
      </c>
      <c r="D20" s="5" t="s">
        <v>13</v>
      </c>
      <c r="E20" s="5" t="s">
        <v>14</v>
      </c>
      <c r="F20" s="6">
        <v>43507</v>
      </c>
      <c r="G20" s="5" t="s">
        <v>15</v>
      </c>
      <c r="H20" s="5" t="s">
        <v>38</v>
      </c>
      <c r="I20" s="5" t="s">
        <v>39</v>
      </c>
      <c r="J20" s="5" t="s">
        <v>40</v>
      </c>
      <c r="K20" s="7">
        <v>1750</v>
      </c>
      <c r="M20" s="12">
        <f>+K20</f>
        <v>1750</v>
      </c>
      <c r="O20" t="s">
        <v>84</v>
      </c>
    </row>
    <row r="21" spans="1:15" x14ac:dyDescent="0.3">
      <c r="A21" s="5">
        <v>2804</v>
      </c>
      <c r="B21" s="5">
        <v>2019</v>
      </c>
      <c r="C21" s="5">
        <v>2</v>
      </c>
      <c r="D21" s="5" t="s">
        <v>13</v>
      </c>
      <c r="E21" s="5" t="s">
        <v>14</v>
      </c>
      <c r="F21" s="6">
        <v>43523</v>
      </c>
      <c r="G21" s="5" t="s">
        <v>15</v>
      </c>
      <c r="H21" s="5" t="s">
        <v>71</v>
      </c>
      <c r="I21" s="5" t="s">
        <v>63</v>
      </c>
      <c r="J21" s="5" t="s">
        <v>72</v>
      </c>
      <c r="K21" s="7">
        <v>170</v>
      </c>
      <c r="M21" s="12">
        <f>+K21</f>
        <v>170</v>
      </c>
      <c r="O21" t="s">
        <v>85</v>
      </c>
    </row>
    <row r="22" spans="1:15" x14ac:dyDescent="0.3">
      <c r="A22" s="5">
        <v>2806</v>
      </c>
      <c r="B22" s="5">
        <v>2019</v>
      </c>
      <c r="C22" s="5">
        <v>3</v>
      </c>
      <c r="D22" s="5" t="s">
        <v>13</v>
      </c>
      <c r="E22" s="5" t="s">
        <v>14</v>
      </c>
      <c r="F22" s="6">
        <v>43530</v>
      </c>
      <c r="G22" s="5" t="s">
        <v>15</v>
      </c>
      <c r="H22" s="5" t="s">
        <v>41</v>
      </c>
      <c r="I22" s="5" t="s">
        <v>17</v>
      </c>
      <c r="J22" s="5" t="s">
        <v>18</v>
      </c>
      <c r="K22" s="7">
        <v>1058.42</v>
      </c>
    </row>
    <row r="23" spans="1:15" x14ac:dyDescent="0.3">
      <c r="A23" s="5">
        <v>2820</v>
      </c>
      <c r="B23" s="5">
        <v>2019</v>
      </c>
      <c r="C23" s="5">
        <v>6</v>
      </c>
      <c r="D23" s="5" t="s">
        <v>13</v>
      </c>
      <c r="E23" s="5" t="s">
        <v>14</v>
      </c>
      <c r="F23" s="6">
        <v>43630</v>
      </c>
      <c r="G23" s="5" t="s">
        <v>15</v>
      </c>
      <c r="H23" s="5" t="s">
        <v>42</v>
      </c>
      <c r="I23" s="5" t="s">
        <v>43</v>
      </c>
      <c r="J23" s="5" t="s">
        <v>44</v>
      </c>
      <c r="K23" s="7">
        <v>500</v>
      </c>
      <c r="M23" s="12">
        <f t="shared" ref="M23:M25" si="0">+K23</f>
        <v>500</v>
      </c>
      <c r="O23" t="s">
        <v>86</v>
      </c>
    </row>
    <row r="24" spans="1:15" x14ac:dyDescent="0.3">
      <c r="A24" s="5">
        <v>2822</v>
      </c>
      <c r="B24" s="5">
        <v>2019</v>
      </c>
      <c r="C24" s="5">
        <v>6</v>
      </c>
      <c r="D24" s="5" t="s">
        <v>13</v>
      </c>
      <c r="E24" s="5" t="s">
        <v>14</v>
      </c>
      <c r="F24" s="6">
        <v>43643</v>
      </c>
      <c r="G24" s="5" t="s">
        <v>15</v>
      </c>
      <c r="H24" s="5" t="s">
        <v>45</v>
      </c>
      <c r="I24" s="5" t="s">
        <v>46</v>
      </c>
      <c r="J24" s="5" t="s">
        <v>47</v>
      </c>
      <c r="K24" s="7">
        <v>695</v>
      </c>
      <c r="M24" s="12">
        <f t="shared" si="0"/>
        <v>695</v>
      </c>
      <c r="O24" t="s">
        <v>87</v>
      </c>
    </row>
    <row r="25" spans="1:15" x14ac:dyDescent="0.3">
      <c r="A25" s="5">
        <v>2824</v>
      </c>
      <c r="B25" s="5">
        <v>2019</v>
      </c>
      <c r="C25" s="5">
        <v>6</v>
      </c>
      <c r="D25" s="5" t="s">
        <v>13</v>
      </c>
      <c r="E25" s="5" t="s">
        <v>14</v>
      </c>
      <c r="F25" s="6">
        <v>43644</v>
      </c>
      <c r="G25" s="5" t="s">
        <v>15</v>
      </c>
      <c r="H25" s="5" t="s">
        <v>48</v>
      </c>
      <c r="I25" s="5" t="s">
        <v>20</v>
      </c>
      <c r="J25" s="5" t="s">
        <v>49</v>
      </c>
      <c r="K25" s="7">
        <v>194.7</v>
      </c>
      <c r="M25" s="12">
        <f t="shared" si="0"/>
        <v>194.7</v>
      </c>
      <c r="O25" t="s">
        <v>79</v>
      </c>
    </row>
    <row r="26" spans="1:15" x14ac:dyDescent="0.3">
      <c r="A26" s="5">
        <v>2826</v>
      </c>
      <c r="B26" s="5">
        <v>2019</v>
      </c>
      <c r="C26" s="5">
        <v>6</v>
      </c>
      <c r="D26" s="5" t="s">
        <v>13</v>
      </c>
      <c r="E26" s="5" t="s">
        <v>14</v>
      </c>
      <c r="F26" s="6">
        <v>43644</v>
      </c>
      <c r="G26" s="5" t="s">
        <v>15</v>
      </c>
      <c r="H26" s="5" t="s">
        <v>50</v>
      </c>
      <c r="I26" s="5" t="s">
        <v>26</v>
      </c>
      <c r="J26" s="26" t="s">
        <v>51</v>
      </c>
      <c r="K26" s="7">
        <v>1800</v>
      </c>
      <c r="M26" s="12">
        <f>+K26</f>
        <v>1800</v>
      </c>
      <c r="O26" t="s">
        <v>76</v>
      </c>
    </row>
    <row r="27" spans="1:15" x14ac:dyDescent="0.3">
      <c r="J27" s="5"/>
    </row>
    <row r="28" spans="1:15" x14ac:dyDescent="0.3">
      <c r="J28" s="5"/>
    </row>
    <row r="29" spans="1:15" x14ac:dyDescent="0.3">
      <c r="B29" t="s">
        <v>52</v>
      </c>
      <c r="J29" s="5"/>
    </row>
    <row r="30" spans="1:15" x14ac:dyDescent="0.3">
      <c r="A30" s="8">
        <v>2620</v>
      </c>
      <c r="B30" s="8">
        <v>2018</v>
      </c>
      <c r="C30" s="8">
        <v>8</v>
      </c>
      <c r="D30" s="8" t="s">
        <v>13</v>
      </c>
      <c r="E30" s="8" t="s">
        <v>14</v>
      </c>
      <c r="F30" s="9">
        <v>43329</v>
      </c>
      <c r="G30" s="8" t="s">
        <v>15</v>
      </c>
      <c r="H30" s="8" t="s">
        <v>53</v>
      </c>
      <c r="I30" s="8" t="s">
        <v>54</v>
      </c>
      <c r="J30" s="8" t="s">
        <v>55</v>
      </c>
      <c r="K30" s="10">
        <v>150</v>
      </c>
      <c r="M30" s="12">
        <f t="shared" ref="M30:M32" si="1">+K30</f>
        <v>150</v>
      </c>
      <c r="O30" t="s">
        <v>88</v>
      </c>
    </row>
    <row r="31" spans="1:15" x14ac:dyDescent="0.3">
      <c r="A31" s="8">
        <v>2625</v>
      </c>
      <c r="B31" s="8">
        <v>2018</v>
      </c>
      <c r="C31" s="8">
        <v>9</v>
      </c>
      <c r="D31" s="8" t="s">
        <v>13</v>
      </c>
      <c r="E31" s="8" t="s">
        <v>14</v>
      </c>
      <c r="F31" s="9">
        <v>43364</v>
      </c>
      <c r="G31" s="8" t="s">
        <v>15</v>
      </c>
      <c r="H31" s="8" t="s">
        <v>56</v>
      </c>
      <c r="I31" s="8" t="s">
        <v>57</v>
      </c>
      <c r="J31" s="8" t="s">
        <v>58</v>
      </c>
      <c r="K31" s="10">
        <v>500</v>
      </c>
      <c r="M31" s="12">
        <f t="shared" si="1"/>
        <v>500</v>
      </c>
      <c r="O31" t="s">
        <v>89</v>
      </c>
    </row>
    <row r="32" spans="1:15" x14ac:dyDescent="0.3">
      <c r="A32" s="8">
        <v>2629</v>
      </c>
      <c r="B32" s="8">
        <v>2018</v>
      </c>
      <c r="C32" s="8">
        <v>10</v>
      </c>
      <c r="D32" s="8" t="s">
        <v>13</v>
      </c>
      <c r="E32" s="8" t="s">
        <v>14</v>
      </c>
      <c r="F32" s="9">
        <v>43375</v>
      </c>
      <c r="G32" s="8" t="s">
        <v>15</v>
      </c>
      <c r="H32" s="8" t="s">
        <v>59</v>
      </c>
      <c r="I32" s="8" t="s">
        <v>60</v>
      </c>
      <c r="J32" s="8" t="s">
        <v>61</v>
      </c>
      <c r="K32" s="10">
        <v>5000</v>
      </c>
      <c r="M32" s="12">
        <f t="shared" si="1"/>
        <v>5000</v>
      </c>
      <c r="O32" t="s">
        <v>90</v>
      </c>
    </row>
    <row r="33" spans="1:15" ht="15" customHeight="1" x14ac:dyDescent="0.3">
      <c r="A33" s="8">
        <v>2631</v>
      </c>
      <c r="B33" s="8">
        <v>2018</v>
      </c>
      <c r="C33" s="8">
        <v>10</v>
      </c>
      <c r="D33" s="8" t="s">
        <v>13</v>
      </c>
      <c r="E33" s="8" t="s">
        <v>14</v>
      </c>
      <c r="F33" s="9">
        <v>43391</v>
      </c>
      <c r="G33" s="8" t="s">
        <v>15</v>
      </c>
      <c r="H33" s="8" t="s">
        <v>25</v>
      </c>
      <c r="I33" s="8" t="s">
        <v>26</v>
      </c>
      <c r="J33" s="25" t="s">
        <v>65</v>
      </c>
      <c r="K33" s="10">
        <v>1500</v>
      </c>
      <c r="M33" s="10">
        <v>1500</v>
      </c>
      <c r="O33" t="s">
        <v>77</v>
      </c>
    </row>
    <row r="34" spans="1:15" x14ac:dyDescent="0.3">
      <c r="A34" s="8">
        <v>2828</v>
      </c>
      <c r="B34" s="8">
        <v>2019</v>
      </c>
      <c r="C34" s="8">
        <v>1</v>
      </c>
      <c r="D34" s="8" t="s">
        <v>13</v>
      </c>
      <c r="E34" s="8" t="s">
        <v>14</v>
      </c>
      <c r="F34" s="9">
        <v>43479</v>
      </c>
      <c r="G34" s="8" t="s">
        <v>15</v>
      </c>
      <c r="H34" s="8" t="s">
        <v>68</v>
      </c>
      <c r="I34" s="8" t="s">
        <v>69</v>
      </c>
      <c r="J34" s="8" t="s">
        <v>70</v>
      </c>
      <c r="K34" s="14">
        <v>1057.42</v>
      </c>
      <c r="M34" s="13">
        <f>+K34</f>
        <v>1057.42</v>
      </c>
      <c r="O34" t="s">
        <v>78</v>
      </c>
    </row>
    <row r="35" spans="1:15" x14ac:dyDescent="0.3">
      <c r="J35" s="5"/>
      <c r="K35" s="12">
        <f>SUM(K8:K34)</f>
        <v>26020.269999999997</v>
      </c>
      <c r="M35" s="12">
        <f>SUM(M9:M34)</f>
        <v>21696.54</v>
      </c>
    </row>
    <row r="36" spans="1:15" x14ac:dyDescent="0.3">
      <c r="B36" s="5" t="s">
        <v>94</v>
      </c>
      <c r="J36" s="5"/>
    </row>
    <row r="37" spans="1:15" x14ac:dyDescent="0.3">
      <c r="B37" s="5">
        <v>2019</v>
      </c>
      <c r="C37" s="8">
        <v>1</v>
      </c>
      <c r="F37" s="20">
        <v>43489</v>
      </c>
      <c r="I37" s="22" t="s">
        <v>26</v>
      </c>
      <c r="J37" s="21" t="s">
        <v>95</v>
      </c>
      <c r="K37" s="24">
        <v>10298.76</v>
      </c>
      <c r="L37" s="23"/>
      <c r="M37" s="13">
        <f>+K37</f>
        <v>10298.76</v>
      </c>
      <c r="O37" t="s">
        <v>95</v>
      </c>
    </row>
    <row r="38" spans="1:15" x14ac:dyDescent="0.3">
      <c r="K38" s="12">
        <f>SUM(K35:K37)</f>
        <v>36319.03</v>
      </c>
      <c r="L38" s="12"/>
      <c r="M38" s="12">
        <f>SUM(M35:M37)</f>
        <v>31995.300000000003</v>
      </c>
    </row>
    <row r="39" spans="1:15" x14ac:dyDescent="0.3">
      <c r="K39" s="12"/>
      <c r="L39" s="12"/>
      <c r="M39" s="12"/>
    </row>
    <row r="40" spans="1:15" x14ac:dyDescent="0.3">
      <c r="K40" s="12"/>
      <c r="L40" s="12"/>
      <c r="M40" s="12"/>
    </row>
  </sheetData>
  <pageMargins left="0.25" right="0.25" top="0.75" bottom="0.75" header="0.3" footer="0.3"/>
  <pageSetup scale="76" orientation="landscape" horizontalDpi="300" verticalDpi="300" r:id="rId1"/>
  <headerFooter scaleWithDoc="0" alignWithMargins="0">
    <oddHeader>&amp;L&amp;"Times New Roman,Bold"&amp;10Puget Sound Pilots
PSP's Sponsorships and Promotion workpaper&amp;R&amp;"Times New Roman,Bold"&amp;10Exh. AMCL-8
Docket TP-190976
Page &amp;P of &amp;N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9:L36"/>
  <sheetViews>
    <sheetView workbookViewId="0">
      <selection activeCell="H19" sqref="H19"/>
    </sheetView>
  </sheetViews>
  <sheetFormatPr defaultRowHeight="14.4" x14ac:dyDescent="0.3"/>
  <cols>
    <col min="1" max="1" width="25.44140625" customWidth="1"/>
  </cols>
  <sheetData>
    <row r="9" spans="1:11" x14ac:dyDescent="0.3">
      <c r="A9" s="27" t="s">
        <v>0</v>
      </c>
      <c r="B9" s="27"/>
      <c r="C9" s="27"/>
      <c r="D9" s="27"/>
      <c r="E9" s="27"/>
      <c r="F9" s="27"/>
      <c r="G9" s="27"/>
      <c r="H9" s="27"/>
      <c r="I9" s="27"/>
      <c r="J9" s="27"/>
    </row>
    <row r="10" spans="1:11" x14ac:dyDescent="0.3">
      <c r="A10" s="27" t="s">
        <v>97</v>
      </c>
      <c r="B10" s="27"/>
      <c r="C10" s="27"/>
      <c r="D10" s="27"/>
      <c r="E10" s="27"/>
      <c r="F10" s="27"/>
      <c r="G10" s="27"/>
      <c r="H10" s="27"/>
      <c r="I10" s="27"/>
      <c r="J10" s="27"/>
    </row>
    <row r="11" spans="1:11" x14ac:dyDescent="0.3">
      <c r="A11" s="27" t="s">
        <v>98</v>
      </c>
      <c r="B11" s="27"/>
      <c r="C11" s="27"/>
      <c r="D11" s="27"/>
      <c r="E11" s="27"/>
      <c r="F11" s="27"/>
      <c r="G11" s="27"/>
      <c r="H11" s="27"/>
      <c r="I11" s="27"/>
      <c r="J11" s="27"/>
    </row>
    <row r="12" spans="1:11" x14ac:dyDescent="0.3">
      <c r="I12" s="27" t="s">
        <v>99</v>
      </c>
      <c r="J12" s="27"/>
    </row>
    <row r="13" spans="1:11" x14ac:dyDescent="0.3">
      <c r="H13" s="28" t="s">
        <v>100</v>
      </c>
      <c r="I13" s="29" t="s">
        <v>101</v>
      </c>
      <c r="J13" s="29" t="s">
        <v>102</v>
      </c>
      <c r="K13" s="28"/>
    </row>
    <row r="14" spans="1:11" x14ac:dyDescent="0.3">
      <c r="A14" s="30" t="s">
        <v>103</v>
      </c>
      <c r="H14" s="28">
        <v>394744</v>
      </c>
      <c r="I14" s="28"/>
      <c r="J14" s="28"/>
      <c r="K14" s="28"/>
    </row>
    <row r="15" spans="1:11" x14ac:dyDescent="0.3">
      <c r="A15" t="s">
        <v>104</v>
      </c>
      <c r="H15" s="28">
        <v>-4000.26</v>
      </c>
      <c r="I15" s="28"/>
      <c r="J15" s="28"/>
      <c r="K15" s="28"/>
    </row>
    <row r="16" spans="1:11" x14ac:dyDescent="0.3">
      <c r="A16" t="s">
        <v>105</v>
      </c>
      <c r="H16" s="31">
        <v>46998.5</v>
      </c>
      <c r="I16" s="28"/>
      <c r="J16" s="28"/>
      <c r="K16" s="28"/>
    </row>
    <row r="17" spans="1:12" x14ac:dyDescent="0.3">
      <c r="A17" t="s">
        <v>106</v>
      </c>
      <c r="H17" s="28">
        <f>SUM(H14:H16)</f>
        <v>437742.24</v>
      </c>
      <c r="I17" s="28">
        <v>176869.27</v>
      </c>
      <c r="J17" s="28">
        <v>260872.97</v>
      </c>
      <c r="K17" s="28"/>
    </row>
    <row r="18" spans="1:12" x14ac:dyDescent="0.3">
      <c r="A18" t="s">
        <v>107</v>
      </c>
      <c r="H18" s="31">
        <v>631284.58000000007</v>
      </c>
      <c r="I18" s="31">
        <v>608775.34</v>
      </c>
      <c r="J18" s="31">
        <v>22509.239999999998</v>
      </c>
      <c r="K18" s="28"/>
    </row>
    <row r="19" spans="1:12" x14ac:dyDescent="0.3">
      <c r="H19" s="28">
        <f>SUM(H17:H18)</f>
        <v>1069026.82</v>
      </c>
      <c r="I19" s="28">
        <f t="shared" ref="I19:J19" si="0">SUM(I17:I18)</f>
        <v>785644.61</v>
      </c>
      <c r="J19" s="28">
        <f t="shared" si="0"/>
        <v>283382.21000000002</v>
      </c>
      <c r="K19" s="28"/>
      <c r="L19" s="28"/>
    </row>
    <row r="20" spans="1:12" x14ac:dyDescent="0.3">
      <c r="A20" s="30" t="s">
        <v>108</v>
      </c>
      <c r="H20" s="31">
        <v>392822.30499999999</v>
      </c>
      <c r="I20" s="28"/>
      <c r="J20" s="28"/>
      <c r="K20" s="28"/>
    </row>
    <row r="21" spans="1:12" x14ac:dyDescent="0.3">
      <c r="A21" s="30" t="s">
        <v>109</v>
      </c>
      <c r="H21" s="28">
        <v>676204.51500000013</v>
      </c>
      <c r="I21" s="28"/>
      <c r="J21" s="28"/>
      <c r="K21" s="28"/>
    </row>
    <row r="22" spans="1:12" x14ac:dyDescent="0.3">
      <c r="H22" s="28"/>
      <c r="I22" s="28"/>
      <c r="J22" s="28"/>
      <c r="K22" s="28"/>
    </row>
    <row r="23" spans="1:12" x14ac:dyDescent="0.3">
      <c r="H23" s="28"/>
      <c r="I23" s="28"/>
      <c r="J23" s="28"/>
      <c r="K23" s="28"/>
    </row>
    <row r="24" spans="1:12" x14ac:dyDescent="0.3">
      <c r="H24" s="28"/>
      <c r="I24" s="28"/>
      <c r="J24" s="28"/>
      <c r="K24" s="28"/>
    </row>
    <row r="25" spans="1:12" x14ac:dyDescent="0.3">
      <c r="A25" s="27" t="s">
        <v>110</v>
      </c>
      <c r="B25" s="27"/>
      <c r="C25" s="27"/>
      <c r="D25" s="27"/>
      <c r="E25" s="27"/>
      <c r="F25" s="27"/>
      <c r="G25" s="27"/>
      <c r="H25" s="32"/>
      <c r="I25" s="32"/>
      <c r="J25" s="32"/>
      <c r="K25" s="28"/>
    </row>
    <row r="26" spans="1:12" x14ac:dyDescent="0.3">
      <c r="H26" s="28"/>
      <c r="I26" s="28"/>
      <c r="J26" s="28"/>
      <c r="K26" s="28"/>
    </row>
    <row r="27" spans="1:12" x14ac:dyDescent="0.3">
      <c r="H27" s="28"/>
      <c r="I27" s="28"/>
      <c r="J27" s="28"/>
      <c r="K27" s="28"/>
    </row>
    <row r="28" spans="1:12" x14ac:dyDescent="0.3">
      <c r="H28" s="28"/>
      <c r="I28" s="28"/>
      <c r="J28" s="28"/>
      <c r="K28" s="28"/>
    </row>
    <row r="29" spans="1:12" x14ac:dyDescent="0.3">
      <c r="H29" s="28"/>
      <c r="I29" s="28"/>
      <c r="J29" s="28"/>
      <c r="K29" s="28"/>
    </row>
    <row r="30" spans="1:12" x14ac:dyDescent="0.3">
      <c r="H30" s="28"/>
      <c r="I30" s="28"/>
      <c r="J30" s="28"/>
      <c r="K30" s="28"/>
    </row>
    <row r="31" spans="1:12" x14ac:dyDescent="0.3">
      <c r="H31" s="28"/>
      <c r="I31" s="28"/>
      <c r="J31" s="28"/>
      <c r="K31" s="28"/>
    </row>
    <row r="32" spans="1:12" x14ac:dyDescent="0.3">
      <c r="H32" s="28"/>
      <c r="I32" s="28"/>
      <c r="J32" s="28"/>
      <c r="K32" s="28"/>
    </row>
    <row r="33" spans="8:11" x14ac:dyDescent="0.3">
      <c r="H33" s="28"/>
      <c r="I33" s="28"/>
      <c r="J33" s="28"/>
      <c r="K33" s="28"/>
    </row>
    <row r="34" spans="8:11" x14ac:dyDescent="0.3">
      <c r="H34" s="28"/>
      <c r="I34" s="28"/>
      <c r="J34" s="28"/>
      <c r="K34" s="28"/>
    </row>
    <row r="35" spans="8:11" x14ac:dyDescent="0.3">
      <c r="H35" s="28"/>
      <c r="I35" s="28"/>
      <c r="J35" s="28"/>
      <c r="K35" s="28"/>
    </row>
    <row r="36" spans="8:11" x14ac:dyDescent="0.3">
      <c r="H36" s="28"/>
      <c r="I36" s="28"/>
      <c r="J36" s="28"/>
      <c r="K36" s="28"/>
    </row>
  </sheetData>
  <pageMargins left="0.7" right="0.7" top="0.75" bottom="0.75" header="0.3" footer="0.3"/>
  <pageSetup orientation="landscape" horizontalDpi="300" verticalDpi="300" r:id="rId1"/>
  <headerFooter scaleWithDoc="0" alignWithMargins="0">
    <oddHeader>&amp;L&amp;"Times New Roman,Bold"&amp;10Puget Sound Pilots
PSP's Legal Cost Summary workpaper&amp;R&amp;"Times New Roman,Bold"&amp;10Exh. AMCL-9
Docket TP-190976
Page &amp;P of &amp;N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topLeftCell="A6" workbookViewId="0"/>
  </sheetViews>
  <sheetFormatPr defaultRowHeight="14.4" x14ac:dyDescent="0.3"/>
  <sheetData/>
  <pageMargins left="0.7" right="0.7" top="0.75" bottom="0.75" header="0.3" footer="0.3"/>
  <pageSetup orientation="portrait" horizontalDpi="300" verticalDpi="300" r:id="rId1"/>
  <headerFooter scaleWithDoc="0" alignWithMargins="0">
    <oddHeader>&amp;L&amp;"Times New Roman,Bold"&amp;10Puget Sound Pilots
PSP's response to Staff Data Request 41&amp;R&amp;"Times New Roman,Bold"&amp;10Exh. AMCL-10
Docket TP-190976
Page &amp;P of &amp;N</oddHeader>
  </headerFooter>
  <drawing r:id="rId2"/>
  <legacyDrawing r:id="rId3"/>
  <oleObjects>
    <mc:AlternateContent xmlns:mc="http://schemas.openxmlformats.org/markup-compatibility/2006">
      <mc:Choice Requires="x14">
        <oleObject progId="Acrobat.Document.11" shapeId="1025" r:id="rId4">
          <objectPr defaultSize="0" autoPict="0" r:id="rId5">
            <anchor moveWithCells="1">
              <from>
                <xdr:col>0</xdr:col>
                <xdr:colOff>0</xdr:colOff>
                <xdr:row>3</xdr:row>
                <xdr:rowOff>83820</xdr:rowOff>
              </from>
              <to>
                <xdr:col>9</xdr:col>
                <xdr:colOff>594360</xdr:colOff>
                <xdr:row>46</xdr:row>
                <xdr:rowOff>91440</xdr:rowOff>
              </to>
            </anchor>
          </objectPr>
        </oleObject>
      </mc:Choice>
      <mc:Fallback>
        <oleObject progId="Acrobat.Document.11" shapeId="1025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00"/>
  <sheetViews>
    <sheetView tabSelected="1" topLeftCell="A46" workbookViewId="0">
      <selection activeCell="E65" sqref="E65"/>
    </sheetView>
  </sheetViews>
  <sheetFormatPr defaultRowHeight="14.4" x14ac:dyDescent="0.3"/>
  <cols>
    <col min="1" max="1" width="2.33203125" customWidth="1"/>
    <col min="2" max="2" width="10.6640625" bestFit="1" customWidth="1"/>
    <col min="3" max="3" width="10" customWidth="1"/>
    <col min="4" max="4" width="10.88671875" customWidth="1"/>
    <col min="5" max="5" width="44.6640625" bestFit="1" customWidth="1"/>
    <col min="6" max="6" width="15.33203125" customWidth="1"/>
    <col min="7" max="7" width="14.5546875" bestFit="1" customWidth="1"/>
    <col min="8" max="8" width="10" bestFit="1" customWidth="1"/>
    <col min="9" max="12" width="12.6640625" customWidth="1"/>
    <col min="13" max="13" width="16" customWidth="1"/>
    <col min="14" max="14" width="10.109375" customWidth="1"/>
    <col min="15" max="15" width="11.33203125" customWidth="1"/>
    <col min="16" max="16" width="12.44140625" customWidth="1"/>
    <col min="17" max="17" width="10.109375" bestFit="1" customWidth="1"/>
  </cols>
  <sheetData>
    <row r="1" spans="2:16" ht="15.6" x14ac:dyDescent="0.3">
      <c r="B1" s="58" t="s">
        <v>0</v>
      </c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60"/>
      <c r="O1" s="60"/>
      <c r="P1" s="61"/>
    </row>
    <row r="2" spans="2:16" ht="15.6" x14ac:dyDescent="0.3">
      <c r="B2" s="62" t="s">
        <v>111</v>
      </c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48"/>
      <c r="O2" s="48"/>
      <c r="P2" s="49"/>
    </row>
    <row r="3" spans="2:16" ht="15.6" x14ac:dyDescent="0.3">
      <c r="B3" s="62" t="s">
        <v>112</v>
      </c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48"/>
      <c r="O3" s="48"/>
      <c r="P3" s="49"/>
    </row>
    <row r="4" spans="2:16" x14ac:dyDescent="0.3">
      <c r="B4" s="64"/>
      <c r="C4" s="65"/>
      <c r="D4" s="65"/>
      <c r="E4" s="65"/>
      <c r="F4" s="65"/>
      <c r="G4" s="65"/>
      <c r="H4" s="48"/>
      <c r="I4" s="48"/>
      <c r="J4" s="48"/>
      <c r="K4" s="48"/>
      <c r="L4" s="48"/>
      <c r="M4" s="48"/>
      <c r="N4" s="48"/>
      <c r="O4" s="48"/>
      <c r="P4" s="49"/>
    </row>
    <row r="5" spans="2:16" ht="43.2" x14ac:dyDescent="0.3">
      <c r="B5" s="66" t="s">
        <v>7</v>
      </c>
      <c r="C5" s="67" t="s">
        <v>8</v>
      </c>
      <c r="D5" s="68" t="s">
        <v>113</v>
      </c>
      <c r="E5" s="69" t="s">
        <v>114</v>
      </c>
      <c r="F5" s="69" t="s">
        <v>11</v>
      </c>
      <c r="G5" s="65"/>
      <c r="H5" s="48"/>
      <c r="I5" s="51" t="s">
        <v>115</v>
      </c>
      <c r="J5" s="70" t="s">
        <v>116</v>
      </c>
      <c r="K5" s="70" t="s">
        <v>117</v>
      </c>
      <c r="L5" s="70" t="s">
        <v>118</v>
      </c>
      <c r="M5" s="70" t="s">
        <v>119</v>
      </c>
      <c r="N5" s="70" t="s">
        <v>120</v>
      </c>
      <c r="O5" s="70" t="s">
        <v>121</v>
      </c>
      <c r="P5" s="71" t="s">
        <v>122</v>
      </c>
    </row>
    <row r="6" spans="2:16" x14ac:dyDescent="0.3">
      <c r="B6" s="72">
        <v>43329</v>
      </c>
      <c r="C6" s="73" t="s">
        <v>15</v>
      </c>
      <c r="D6" s="73" t="s">
        <v>123</v>
      </c>
      <c r="E6" s="74" t="s">
        <v>124</v>
      </c>
      <c r="F6" s="73" t="s">
        <v>125</v>
      </c>
      <c r="G6" s="75">
        <v>7000</v>
      </c>
      <c r="H6" s="76"/>
      <c r="I6" s="77"/>
      <c r="J6" s="48"/>
      <c r="K6" s="48"/>
      <c r="L6" s="48"/>
      <c r="M6" s="48"/>
      <c r="N6" s="48"/>
      <c r="O6" s="77">
        <f>+G6</f>
        <v>7000</v>
      </c>
      <c r="P6" s="49"/>
    </row>
    <row r="7" spans="2:16" x14ac:dyDescent="0.3">
      <c r="B7" s="72">
        <v>43353</v>
      </c>
      <c r="C7" s="73" t="s">
        <v>15</v>
      </c>
      <c r="D7" s="73" t="s">
        <v>126</v>
      </c>
      <c r="E7" s="74" t="s">
        <v>127</v>
      </c>
      <c r="F7" s="73" t="s">
        <v>128</v>
      </c>
      <c r="G7" s="75">
        <v>1750</v>
      </c>
      <c r="H7" s="74"/>
      <c r="I7" s="48"/>
      <c r="J7" s="77">
        <f>+G7</f>
        <v>1750</v>
      </c>
      <c r="K7" s="48"/>
      <c r="L7" s="48"/>
      <c r="M7" s="48"/>
      <c r="N7" s="48"/>
      <c r="O7" s="48"/>
      <c r="P7" s="49"/>
    </row>
    <row r="8" spans="2:16" x14ac:dyDescent="0.3">
      <c r="B8" s="72">
        <v>43354</v>
      </c>
      <c r="C8" s="73" t="s">
        <v>15</v>
      </c>
      <c r="D8" s="73" t="s">
        <v>129</v>
      </c>
      <c r="E8" s="74" t="s">
        <v>124</v>
      </c>
      <c r="F8" s="73" t="s">
        <v>130</v>
      </c>
      <c r="G8" s="75">
        <v>5000</v>
      </c>
      <c r="H8" s="76"/>
      <c r="I8" s="77"/>
      <c r="J8" s="48"/>
      <c r="K8" s="48"/>
      <c r="L8" s="48"/>
      <c r="M8" s="48"/>
      <c r="N8" s="48"/>
      <c r="O8" s="77">
        <f>+G8</f>
        <v>5000</v>
      </c>
      <c r="P8" s="49"/>
    </row>
    <row r="9" spans="2:16" x14ac:dyDescent="0.3">
      <c r="B9" s="72">
        <v>43368</v>
      </c>
      <c r="C9" s="73" t="s">
        <v>15</v>
      </c>
      <c r="D9" s="73" t="s">
        <v>131</v>
      </c>
      <c r="E9" s="74" t="s">
        <v>132</v>
      </c>
      <c r="F9" s="73" t="s">
        <v>133</v>
      </c>
      <c r="G9" s="75">
        <v>621</v>
      </c>
      <c r="H9" s="74"/>
      <c r="I9" s="48"/>
      <c r="J9" s="48"/>
      <c r="K9" s="48"/>
      <c r="L9" s="48"/>
      <c r="M9" s="48"/>
      <c r="N9" s="48"/>
      <c r="O9" s="48"/>
      <c r="P9" s="78">
        <f>+G9</f>
        <v>621</v>
      </c>
    </row>
    <row r="10" spans="2:16" x14ac:dyDescent="0.3">
      <c r="B10" s="72">
        <v>43368</v>
      </c>
      <c r="C10" s="73" t="s">
        <v>15</v>
      </c>
      <c r="D10" s="73" t="s">
        <v>134</v>
      </c>
      <c r="E10" s="74" t="s">
        <v>132</v>
      </c>
      <c r="F10" s="73" t="s">
        <v>135</v>
      </c>
      <c r="G10" s="75">
        <v>332.5</v>
      </c>
      <c r="H10" s="74"/>
      <c r="I10" s="48"/>
      <c r="J10" s="48"/>
      <c r="K10" s="48"/>
      <c r="L10" s="48"/>
      <c r="M10" s="48"/>
      <c r="N10" s="48"/>
      <c r="O10" s="48"/>
      <c r="P10" s="78">
        <f>+G10</f>
        <v>332.5</v>
      </c>
    </row>
    <row r="11" spans="2:16" x14ac:dyDescent="0.3">
      <c r="B11" s="72">
        <v>43368</v>
      </c>
      <c r="C11" s="73" t="s">
        <v>15</v>
      </c>
      <c r="D11" s="73" t="s">
        <v>136</v>
      </c>
      <c r="E11" s="74" t="s">
        <v>132</v>
      </c>
      <c r="F11" s="73" t="s">
        <v>137</v>
      </c>
      <c r="G11" s="75">
        <v>376.25</v>
      </c>
      <c r="H11" s="74"/>
      <c r="I11" s="48"/>
      <c r="J11" s="48"/>
      <c r="K11" s="48"/>
      <c r="L11" s="48"/>
      <c r="M11" s="48"/>
      <c r="N11" s="48"/>
      <c r="O11" s="48"/>
      <c r="P11" s="78">
        <f>+G11</f>
        <v>376.25</v>
      </c>
    </row>
    <row r="12" spans="2:16" x14ac:dyDescent="0.3">
      <c r="B12" s="72">
        <v>43375</v>
      </c>
      <c r="C12" s="73" t="s">
        <v>15</v>
      </c>
      <c r="D12" s="73" t="s">
        <v>138</v>
      </c>
      <c r="E12" s="74" t="s">
        <v>127</v>
      </c>
      <c r="F12" s="73" t="s">
        <v>139</v>
      </c>
      <c r="G12" s="75">
        <v>1268.75</v>
      </c>
      <c r="H12" s="74"/>
      <c r="I12" s="48"/>
      <c r="J12" s="77">
        <f t="shared" ref="J12" si="0">+G12</f>
        <v>1268.75</v>
      </c>
      <c r="K12" s="48"/>
      <c r="L12" s="48"/>
      <c r="M12" s="48"/>
      <c r="N12" s="48"/>
      <c r="O12" s="48"/>
      <c r="P12" s="49"/>
    </row>
    <row r="13" spans="2:16" x14ac:dyDescent="0.3">
      <c r="B13" s="72">
        <v>43411</v>
      </c>
      <c r="C13" s="73" t="s">
        <v>15</v>
      </c>
      <c r="D13" s="73" t="s">
        <v>140</v>
      </c>
      <c r="E13" s="74" t="s">
        <v>127</v>
      </c>
      <c r="F13" s="73" t="s">
        <v>141</v>
      </c>
      <c r="G13" s="75">
        <v>3172.31</v>
      </c>
      <c r="H13" s="74"/>
      <c r="I13" s="48"/>
      <c r="J13" s="77">
        <f>+G13</f>
        <v>3172.31</v>
      </c>
      <c r="K13" s="48"/>
      <c r="L13" s="48"/>
      <c r="M13" s="48"/>
      <c r="N13" s="48"/>
      <c r="O13" s="48"/>
      <c r="P13" s="49"/>
    </row>
    <row r="14" spans="2:16" x14ac:dyDescent="0.3">
      <c r="B14" s="72">
        <v>43420</v>
      </c>
      <c r="C14" s="73" t="s">
        <v>15</v>
      </c>
      <c r="D14" s="73" t="s">
        <v>142</v>
      </c>
      <c r="E14" s="74" t="s">
        <v>143</v>
      </c>
      <c r="F14" s="73" t="s">
        <v>144</v>
      </c>
      <c r="G14" s="75">
        <v>1045</v>
      </c>
      <c r="H14" s="76"/>
      <c r="I14" s="77"/>
      <c r="J14" s="77">
        <f>+G14</f>
        <v>1045</v>
      </c>
      <c r="K14" s="48"/>
      <c r="L14" s="48"/>
      <c r="M14" s="48"/>
      <c r="N14" s="48"/>
      <c r="O14" s="48"/>
      <c r="P14" s="49"/>
    </row>
    <row r="15" spans="2:16" x14ac:dyDescent="0.3">
      <c r="B15" s="72">
        <v>43432</v>
      </c>
      <c r="C15" s="73" t="s">
        <v>15</v>
      </c>
      <c r="D15" s="73" t="s">
        <v>145</v>
      </c>
      <c r="E15" s="74" t="s">
        <v>132</v>
      </c>
      <c r="F15" s="73" t="s">
        <v>146</v>
      </c>
      <c r="G15" s="75">
        <v>542.5</v>
      </c>
      <c r="H15" s="74"/>
      <c r="I15" s="48"/>
      <c r="J15" s="48"/>
      <c r="K15" s="48"/>
      <c r="L15" s="48"/>
      <c r="M15" s="48"/>
      <c r="N15" s="48"/>
      <c r="O15" s="48"/>
      <c r="P15" s="78">
        <f>+G15</f>
        <v>542.5</v>
      </c>
    </row>
    <row r="16" spans="2:16" x14ac:dyDescent="0.3">
      <c r="B16" s="72">
        <v>43432</v>
      </c>
      <c r="C16" s="73" t="s">
        <v>15</v>
      </c>
      <c r="D16" s="73" t="s">
        <v>147</v>
      </c>
      <c r="E16" s="74" t="s">
        <v>132</v>
      </c>
      <c r="F16" s="73" t="s">
        <v>137</v>
      </c>
      <c r="G16" s="75">
        <v>446.25</v>
      </c>
      <c r="H16" s="74"/>
      <c r="I16" s="48"/>
      <c r="J16" s="48"/>
      <c r="K16" s="48"/>
      <c r="L16" s="48"/>
      <c r="M16" s="48"/>
      <c r="N16" s="48"/>
      <c r="O16" s="48"/>
      <c r="P16" s="78">
        <f>+G16</f>
        <v>446.25</v>
      </c>
    </row>
    <row r="17" spans="2:16" ht="28.8" x14ac:dyDescent="0.3">
      <c r="B17" s="72">
        <v>43437</v>
      </c>
      <c r="C17" s="73" t="s">
        <v>15</v>
      </c>
      <c r="D17" s="73" t="s">
        <v>148</v>
      </c>
      <c r="E17" s="74" t="s">
        <v>127</v>
      </c>
      <c r="F17" s="73" t="s">
        <v>149</v>
      </c>
      <c r="G17" s="75">
        <v>481.25</v>
      </c>
      <c r="H17" s="74"/>
      <c r="I17" s="48"/>
      <c r="J17" s="77">
        <f t="shared" ref="J17" si="1">+G17</f>
        <v>481.25</v>
      </c>
      <c r="K17" s="48"/>
      <c r="L17" s="48"/>
      <c r="M17" s="48"/>
      <c r="N17" s="48"/>
      <c r="O17" s="48"/>
      <c r="P17" s="49"/>
    </row>
    <row r="18" spans="2:16" x14ac:dyDescent="0.3">
      <c r="B18" s="79">
        <v>43473</v>
      </c>
      <c r="C18" s="80" t="s">
        <v>15</v>
      </c>
      <c r="D18" s="80" t="s">
        <v>150</v>
      </c>
      <c r="E18" s="80" t="s">
        <v>151</v>
      </c>
      <c r="F18" s="80" t="s">
        <v>152</v>
      </c>
      <c r="G18" s="81">
        <v>4536.0600000000004</v>
      </c>
      <c r="H18" s="76"/>
      <c r="I18" s="77"/>
      <c r="J18" s="48"/>
      <c r="K18" s="48"/>
      <c r="L18" s="77">
        <f>+G18</f>
        <v>4536.0600000000004</v>
      </c>
      <c r="M18" s="48"/>
      <c r="N18" s="48"/>
      <c r="O18" s="48"/>
      <c r="P18" s="49"/>
    </row>
    <row r="19" spans="2:16" ht="15" customHeight="1" x14ac:dyDescent="0.3">
      <c r="B19" s="79">
        <v>43479</v>
      </c>
      <c r="C19" s="80" t="s">
        <v>15</v>
      </c>
      <c r="D19" s="80" t="s">
        <v>153</v>
      </c>
      <c r="E19" s="80" t="s">
        <v>124</v>
      </c>
      <c r="F19" s="80" t="s">
        <v>154</v>
      </c>
      <c r="G19" s="81">
        <v>1179.3499999999999</v>
      </c>
      <c r="H19" s="76"/>
      <c r="I19" s="77"/>
      <c r="J19" s="48"/>
      <c r="K19" s="48"/>
      <c r="L19" s="48"/>
      <c r="M19" s="48"/>
      <c r="N19" s="48"/>
      <c r="O19" s="77">
        <f>+G19</f>
        <v>1179.3499999999999</v>
      </c>
      <c r="P19" s="49"/>
    </row>
    <row r="20" spans="2:16" x14ac:dyDescent="0.3">
      <c r="B20" s="79">
        <v>43489</v>
      </c>
      <c r="C20" s="80" t="s">
        <v>15</v>
      </c>
      <c r="D20" s="80" t="s">
        <v>155</v>
      </c>
      <c r="E20" s="80" t="s">
        <v>132</v>
      </c>
      <c r="F20" s="80" t="s">
        <v>156</v>
      </c>
      <c r="G20" s="81">
        <v>402.5</v>
      </c>
      <c r="H20" s="74"/>
      <c r="I20" s="48"/>
      <c r="J20" s="48"/>
      <c r="K20" s="48"/>
      <c r="L20" s="48"/>
      <c r="M20" s="48"/>
      <c r="N20" s="48"/>
      <c r="O20" s="48"/>
      <c r="P20" s="78">
        <f>+G20</f>
        <v>402.5</v>
      </c>
    </row>
    <row r="21" spans="2:16" x14ac:dyDescent="0.3">
      <c r="B21" s="79">
        <v>43489</v>
      </c>
      <c r="C21" s="80" t="s">
        <v>15</v>
      </c>
      <c r="D21" s="80" t="s">
        <v>157</v>
      </c>
      <c r="E21" s="80" t="s">
        <v>132</v>
      </c>
      <c r="F21" s="80" t="s">
        <v>158</v>
      </c>
      <c r="G21" s="81">
        <v>376.25</v>
      </c>
      <c r="H21" s="74"/>
      <c r="I21" s="48"/>
      <c r="J21" s="48"/>
      <c r="K21" s="48"/>
      <c r="L21" s="48"/>
      <c r="M21" s="48"/>
      <c r="N21" s="48"/>
      <c r="O21" s="48"/>
      <c r="P21" s="78">
        <f>+G21</f>
        <v>376.25</v>
      </c>
    </row>
    <row r="22" spans="2:16" x14ac:dyDescent="0.3">
      <c r="B22" s="79">
        <v>43489</v>
      </c>
      <c r="C22" s="80" t="s">
        <v>15</v>
      </c>
      <c r="D22" s="80" t="s">
        <v>159</v>
      </c>
      <c r="E22" s="80" t="s">
        <v>160</v>
      </c>
      <c r="F22" s="80" t="s">
        <v>161</v>
      </c>
      <c r="G22" s="81">
        <v>440</v>
      </c>
      <c r="H22" s="76"/>
      <c r="I22" s="48"/>
      <c r="J22" s="48"/>
      <c r="K22" s="77">
        <f>+G22</f>
        <v>440</v>
      </c>
      <c r="L22" s="48"/>
      <c r="M22" s="48"/>
      <c r="N22" s="48"/>
      <c r="O22" s="48"/>
      <c r="P22" s="49"/>
    </row>
    <row r="23" spans="2:16" x14ac:dyDescent="0.3">
      <c r="B23" s="82">
        <v>43496</v>
      </c>
      <c r="C23" s="74" t="s">
        <v>15</v>
      </c>
      <c r="D23" s="74" t="s">
        <v>162</v>
      </c>
      <c r="E23" s="74" t="s">
        <v>163</v>
      </c>
      <c r="F23" s="74" t="s">
        <v>164</v>
      </c>
      <c r="G23" s="83">
        <v>1350</v>
      </c>
      <c r="H23" s="76"/>
      <c r="I23" s="77"/>
      <c r="J23" s="48"/>
      <c r="K23" s="48"/>
      <c r="L23" s="48"/>
      <c r="M23" s="48"/>
      <c r="N23" s="77">
        <f>+G23</f>
        <v>1350</v>
      </c>
      <c r="O23" s="48"/>
      <c r="P23" s="49"/>
    </row>
    <row r="24" spans="2:16" x14ac:dyDescent="0.3">
      <c r="B24" s="82">
        <v>43507</v>
      </c>
      <c r="C24" s="74" t="s">
        <v>15</v>
      </c>
      <c r="D24" s="74" t="s">
        <v>165</v>
      </c>
      <c r="E24" s="74" t="s">
        <v>143</v>
      </c>
      <c r="F24" s="74" t="s">
        <v>166</v>
      </c>
      <c r="G24" s="83">
        <v>7000</v>
      </c>
      <c r="H24" s="76"/>
      <c r="I24" s="77"/>
      <c r="J24" s="77">
        <f>+G24</f>
        <v>7000</v>
      </c>
      <c r="K24" s="48"/>
      <c r="L24" s="48"/>
      <c r="M24" s="48"/>
      <c r="N24" s="48"/>
      <c r="O24" s="48"/>
      <c r="P24" s="49"/>
    </row>
    <row r="25" spans="2:16" x14ac:dyDescent="0.3">
      <c r="B25" s="82">
        <v>43507</v>
      </c>
      <c r="C25" s="74" t="s">
        <v>15</v>
      </c>
      <c r="D25" s="74" t="s">
        <v>167</v>
      </c>
      <c r="E25" s="74" t="s">
        <v>168</v>
      </c>
      <c r="F25" s="74" t="s">
        <v>169</v>
      </c>
      <c r="G25" s="83">
        <v>6475</v>
      </c>
      <c r="H25" s="76"/>
      <c r="I25" s="77"/>
      <c r="J25" s="77">
        <f>+G25</f>
        <v>6475</v>
      </c>
      <c r="K25" s="48"/>
      <c r="L25" s="48"/>
      <c r="M25" s="48"/>
      <c r="N25" s="48"/>
      <c r="O25" s="48"/>
      <c r="P25" s="49"/>
    </row>
    <row r="26" spans="2:16" x14ac:dyDescent="0.3">
      <c r="B26" s="82">
        <v>43507</v>
      </c>
      <c r="C26" s="74" t="s">
        <v>15</v>
      </c>
      <c r="D26" s="74" t="s">
        <v>170</v>
      </c>
      <c r="E26" s="74" t="s">
        <v>160</v>
      </c>
      <c r="F26" s="74" t="s">
        <v>171</v>
      </c>
      <c r="G26" s="83">
        <v>740</v>
      </c>
      <c r="H26" s="76"/>
      <c r="I26" s="48"/>
      <c r="J26" s="48"/>
      <c r="K26" s="77">
        <f>+G26</f>
        <v>740</v>
      </c>
      <c r="L26" s="48"/>
      <c r="M26" s="48"/>
      <c r="N26" s="48"/>
      <c r="O26" s="48"/>
      <c r="P26" s="49"/>
    </row>
    <row r="27" spans="2:16" x14ac:dyDescent="0.3">
      <c r="B27" s="82">
        <v>43507</v>
      </c>
      <c r="C27" s="74" t="s">
        <v>15</v>
      </c>
      <c r="D27" s="74" t="s">
        <v>172</v>
      </c>
      <c r="E27" s="74" t="s">
        <v>173</v>
      </c>
      <c r="F27" s="74" t="s">
        <v>174</v>
      </c>
      <c r="G27" s="83">
        <v>7183.79</v>
      </c>
      <c r="H27" s="84"/>
      <c r="I27" s="48"/>
      <c r="J27" s="48"/>
      <c r="K27" s="48"/>
      <c r="L27" s="77">
        <f>+G27</f>
        <v>7183.79</v>
      </c>
      <c r="M27" s="48"/>
      <c r="N27" s="48"/>
      <c r="O27" s="48"/>
      <c r="P27" s="49"/>
    </row>
    <row r="28" spans="2:16" x14ac:dyDescent="0.3">
      <c r="B28" s="82">
        <v>43507</v>
      </c>
      <c r="C28" s="74" t="s">
        <v>15</v>
      </c>
      <c r="D28" s="74" t="s">
        <v>175</v>
      </c>
      <c r="E28" s="74" t="s">
        <v>127</v>
      </c>
      <c r="F28" s="74" t="s">
        <v>176</v>
      </c>
      <c r="G28" s="83">
        <v>3500</v>
      </c>
      <c r="H28" s="74"/>
      <c r="I28" s="48"/>
      <c r="J28" s="77">
        <f t="shared" ref="J28" si="2">+G28</f>
        <v>3500</v>
      </c>
      <c r="K28" s="48"/>
      <c r="L28" s="48"/>
      <c r="M28" s="48"/>
      <c r="N28" s="48"/>
      <c r="O28" s="48"/>
      <c r="P28" s="49"/>
    </row>
    <row r="29" spans="2:16" x14ac:dyDescent="0.3">
      <c r="B29" s="82">
        <v>43523</v>
      </c>
      <c r="C29" s="74" t="s">
        <v>15</v>
      </c>
      <c r="D29" s="74" t="s">
        <v>177</v>
      </c>
      <c r="E29" s="74" t="s">
        <v>173</v>
      </c>
      <c r="F29" s="74" t="s">
        <v>178</v>
      </c>
      <c r="G29" s="83">
        <v>6071.4</v>
      </c>
      <c r="H29" s="84"/>
      <c r="I29" s="48"/>
      <c r="J29" s="48"/>
      <c r="K29" s="48"/>
      <c r="L29" s="77">
        <f>+G29</f>
        <v>6071.4</v>
      </c>
      <c r="M29" s="48"/>
      <c r="N29" s="48"/>
      <c r="O29" s="48"/>
      <c r="P29" s="49"/>
    </row>
    <row r="30" spans="2:16" x14ac:dyDescent="0.3">
      <c r="B30" s="82">
        <v>43530</v>
      </c>
      <c r="C30" s="74" t="s">
        <v>15</v>
      </c>
      <c r="D30" s="74" t="s">
        <v>179</v>
      </c>
      <c r="E30" s="74" t="s">
        <v>160</v>
      </c>
      <c r="F30" s="74" t="s">
        <v>180</v>
      </c>
      <c r="G30" s="83">
        <v>200</v>
      </c>
      <c r="H30" s="76"/>
      <c r="I30" s="48"/>
      <c r="J30" s="48"/>
      <c r="K30" s="77">
        <f>+G30</f>
        <v>200</v>
      </c>
      <c r="L30" s="48"/>
      <c r="M30" s="48"/>
      <c r="N30" s="48"/>
      <c r="O30" s="48"/>
      <c r="P30" s="49"/>
    </row>
    <row r="31" spans="2:16" x14ac:dyDescent="0.3">
      <c r="B31" s="82">
        <v>43531</v>
      </c>
      <c r="C31" s="74" t="s">
        <v>15</v>
      </c>
      <c r="D31" s="74" t="s">
        <v>181</v>
      </c>
      <c r="E31" s="74" t="s">
        <v>173</v>
      </c>
      <c r="F31" s="74" t="s">
        <v>182</v>
      </c>
      <c r="G31" s="83">
        <v>3035.7</v>
      </c>
      <c r="H31" s="84"/>
      <c r="I31" s="48"/>
      <c r="J31" s="48"/>
      <c r="K31" s="48"/>
      <c r="L31" s="77">
        <f>+G31</f>
        <v>3035.7</v>
      </c>
      <c r="M31" s="48"/>
      <c r="N31" s="48"/>
      <c r="O31" s="48"/>
      <c r="P31" s="49"/>
    </row>
    <row r="32" spans="2:16" x14ac:dyDescent="0.3">
      <c r="B32" s="82">
        <v>43535</v>
      </c>
      <c r="C32" s="74" t="s">
        <v>15</v>
      </c>
      <c r="D32" s="74" t="s">
        <v>183</v>
      </c>
      <c r="E32" s="74" t="s">
        <v>184</v>
      </c>
      <c r="F32" s="74" t="s">
        <v>185</v>
      </c>
      <c r="G32" s="83">
        <v>5000</v>
      </c>
      <c r="H32" s="48"/>
      <c r="I32" s="77"/>
      <c r="J32" s="77">
        <f>+G32</f>
        <v>5000</v>
      </c>
      <c r="K32" s="48"/>
      <c r="L32" s="48"/>
      <c r="M32" s="48"/>
      <c r="N32" s="48"/>
      <c r="O32" s="48"/>
      <c r="P32" s="49"/>
    </row>
    <row r="33" spans="2:16" x14ac:dyDescent="0.3">
      <c r="B33" s="82">
        <v>43535</v>
      </c>
      <c r="C33" s="74" t="s">
        <v>15</v>
      </c>
      <c r="D33" s="74" t="s">
        <v>186</v>
      </c>
      <c r="E33" s="74" t="s">
        <v>187</v>
      </c>
      <c r="F33" s="74" t="s">
        <v>188</v>
      </c>
      <c r="G33" s="83">
        <v>2200</v>
      </c>
      <c r="H33" s="74"/>
      <c r="I33" s="48"/>
      <c r="J33" s="48"/>
      <c r="K33" s="77">
        <f t="shared" ref="K33" si="3">+G33</f>
        <v>2200</v>
      </c>
      <c r="L33" s="48"/>
      <c r="M33" s="48"/>
      <c r="N33" s="48"/>
      <c r="O33" s="48"/>
      <c r="P33" s="49"/>
    </row>
    <row r="34" spans="2:16" x14ac:dyDescent="0.3">
      <c r="B34" s="82">
        <v>43545</v>
      </c>
      <c r="C34" s="74" t="s">
        <v>15</v>
      </c>
      <c r="D34" s="74" t="s">
        <v>189</v>
      </c>
      <c r="E34" s="74" t="s">
        <v>173</v>
      </c>
      <c r="F34" s="74" t="s">
        <v>190</v>
      </c>
      <c r="G34" s="83">
        <v>8221.57</v>
      </c>
      <c r="H34" s="84"/>
      <c r="I34" s="48"/>
      <c r="J34" s="48"/>
      <c r="K34" s="48"/>
      <c r="L34" s="77">
        <f>+G34</f>
        <v>8221.57</v>
      </c>
      <c r="M34" s="48"/>
      <c r="N34" s="48"/>
      <c r="O34" s="48"/>
      <c r="P34" s="49"/>
    </row>
    <row r="35" spans="2:16" x14ac:dyDescent="0.3">
      <c r="B35" s="82">
        <v>43563</v>
      </c>
      <c r="C35" s="74" t="s">
        <v>15</v>
      </c>
      <c r="D35" s="74" t="s">
        <v>191</v>
      </c>
      <c r="E35" s="74" t="s">
        <v>127</v>
      </c>
      <c r="F35" s="74" t="s">
        <v>192</v>
      </c>
      <c r="G35" s="83">
        <v>3048.11</v>
      </c>
      <c r="H35" s="74"/>
      <c r="I35" s="48"/>
      <c r="J35" s="77">
        <f t="shared" ref="J35" si="4">+G35</f>
        <v>3048.11</v>
      </c>
      <c r="K35" s="48"/>
      <c r="L35" s="48"/>
      <c r="M35" s="48"/>
      <c r="N35" s="48"/>
      <c r="O35" s="48"/>
      <c r="P35" s="49"/>
    </row>
    <row r="36" spans="2:16" x14ac:dyDescent="0.3">
      <c r="B36" s="82">
        <v>43567</v>
      </c>
      <c r="C36" s="74" t="s">
        <v>15</v>
      </c>
      <c r="D36" s="74" t="s">
        <v>193</v>
      </c>
      <c r="E36" s="74" t="s">
        <v>187</v>
      </c>
      <c r="F36" s="74" t="s">
        <v>194</v>
      </c>
      <c r="G36" s="83">
        <v>1520</v>
      </c>
      <c r="H36" s="74"/>
      <c r="I36" s="48"/>
      <c r="J36" s="48"/>
      <c r="K36" s="77">
        <f t="shared" ref="K36" si="5">+G36</f>
        <v>1520</v>
      </c>
      <c r="L36" s="48"/>
      <c r="M36" s="48"/>
      <c r="N36" s="48"/>
      <c r="O36" s="48"/>
      <c r="P36" s="49"/>
    </row>
    <row r="37" spans="2:16" x14ac:dyDescent="0.3">
      <c r="B37" s="82">
        <v>43574</v>
      </c>
      <c r="C37" s="74" t="s">
        <v>15</v>
      </c>
      <c r="D37" s="74" t="s">
        <v>195</v>
      </c>
      <c r="E37" s="74" t="s">
        <v>196</v>
      </c>
      <c r="F37" s="74" t="s">
        <v>197</v>
      </c>
      <c r="G37" s="83">
        <v>726.77</v>
      </c>
      <c r="H37" s="76"/>
      <c r="I37" s="48"/>
      <c r="J37" s="48"/>
      <c r="K37" s="77">
        <f>+G37</f>
        <v>726.77</v>
      </c>
      <c r="L37" s="48"/>
      <c r="M37" s="48"/>
      <c r="N37" s="48"/>
      <c r="O37" s="48"/>
      <c r="P37" s="49"/>
    </row>
    <row r="38" spans="2:16" x14ac:dyDescent="0.3">
      <c r="B38" s="82">
        <v>43581</v>
      </c>
      <c r="C38" s="74" t="s">
        <v>15</v>
      </c>
      <c r="D38" s="74" t="s">
        <v>198</v>
      </c>
      <c r="E38" s="74" t="s">
        <v>173</v>
      </c>
      <c r="F38" s="74" t="s">
        <v>199</v>
      </c>
      <c r="G38" s="83">
        <v>6071.4</v>
      </c>
      <c r="H38" s="84"/>
      <c r="I38" s="48"/>
      <c r="J38" s="48"/>
      <c r="K38" s="48"/>
      <c r="L38" s="77">
        <f>+G38</f>
        <v>6071.4</v>
      </c>
      <c r="M38" s="48"/>
      <c r="N38" s="48"/>
      <c r="O38" s="48"/>
      <c r="P38" s="49"/>
    </row>
    <row r="39" spans="2:16" x14ac:dyDescent="0.3">
      <c r="B39" s="82">
        <v>43581</v>
      </c>
      <c r="C39" s="74" t="s">
        <v>15</v>
      </c>
      <c r="D39" s="74" t="s">
        <v>200</v>
      </c>
      <c r="E39" s="74" t="s">
        <v>196</v>
      </c>
      <c r="F39" s="74" t="s">
        <v>197</v>
      </c>
      <c r="G39" s="83">
        <v>1198.8</v>
      </c>
      <c r="H39" s="76"/>
      <c r="I39" s="77"/>
      <c r="J39" s="48"/>
      <c r="K39" s="77">
        <f>+G39</f>
        <v>1198.8</v>
      </c>
      <c r="L39" s="48"/>
      <c r="M39" s="48"/>
      <c r="N39" s="48"/>
      <c r="O39" s="48"/>
      <c r="P39" s="49"/>
    </row>
    <row r="40" spans="2:16" x14ac:dyDescent="0.3">
      <c r="B40" s="82">
        <v>43585</v>
      </c>
      <c r="C40" s="74" t="s">
        <v>15</v>
      </c>
      <c r="D40" s="74" t="s">
        <v>201</v>
      </c>
      <c r="E40" s="74" t="s">
        <v>127</v>
      </c>
      <c r="F40" s="74" t="s">
        <v>202</v>
      </c>
      <c r="G40" s="83">
        <v>2869.39</v>
      </c>
      <c r="H40" s="74"/>
      <c r="I40" s="48"/>
      <c r="J40" s="77">
        <f t="shared" ref="J40" si="6">+G40</f>
        <v>2869.39</v>
      </c>
      <c r="K40" s="48"/>
      <c r="L40" s="48"/>
      <c r="M40" s="48"/>
      <c r="N40" s="48"/>
      <c r="O40" s="48"/>
      <c r="P40" s="49"/>
    </row>
    <row r="41" spans="2:16" x14ac:dyDescent="0.3">
      <c r="B41" s="82">
        <v>43585</v>
      </c>
      <c r="C41" s="74" t="s">
        <v>15</v>
      </c>
      <c r="D41" s="74" t="s">
        <v>203</v>
      </c>
      <c r="E41" s="74" t="s">
        <v>204</v>
      </c>
      <c r="F41" s="74" t="s">
        <v>205</v>
      </c>
      <c r="G41" s="83">
        <v>1580.58</v>
      </c>
      <c r="H41" s="76"/>
      <c r="I41" s="77"/>
      <c r="J41" s="48"/>
      <c r="K41" s="48"/>
      <c r="L41" s="48"/>
      <c r="M41" s="77">
        <f>+G41</f>
        <v>1580.58</v>
      </c>
      <c r="N41" s="48"/>
      <c r="O41" s="48"/>
      <c r="P41" s="49"/>
    </row>
    <row r="42" spans="2:16" x14ac:dyDescent="0.3">
      <c r="B42" s="82">
        <v>43591</v>
      </c>
      <c r="C42" s="74" t="s">
        <v>15</v>
      </c>
      <c r="D42" s="74" t="s">
        <v>206</v>
      </c>
      <c r="E42" s="74" t="s">
        <v>196</v>
      </c>
      <c r="F42" s="74" t="s">
        <v>197</v>
      </c>
      <c r="G42" s="83">
        <v>944.06</v>
      </c>
      <c r="H42" s="76"/>
      <c r="I42" s="48"/>
      <c r="J42" s="48"/>
      <c r="K42" s="77">
        <f>+G42</f>
        <v>944.06</v>
      </c>
      <c r="L42" s="48"/>
      <c r="M42" s="48"/>
      <c r="N42" s="48"/>
      <c r="O42" s="48"/>
      <c r="P42" s="49"/>
    </row>
    <row r="43" spans="2:16" x14ac:dyDescent="0.3">
      <c r="B43" s="82">
        <v>43605</v>
      </c>
      <c r="C43" s="74" t="s">
        <v>15</v>
      </c>
      <c r="D43" s="74" t="s">
        <v>207</v>
      </c>
      <c r="E43" s="74" t="s">
        <v>196</v>
      </c>
      <c r="F43" s="74" t="s">
        <v>197</v>
      </c>
      <c r="G43" s="83">
        <v>1093.9100000000001</v>
      </c>
      <c r="H43" s="76"/>
      <c r="I43" s="48"/>
      <c r="J43" s="48"/>
      <c r="K43" s="77">
        <f>+G43</f>
        <v>1093.9100000000001</v>
      </c>
      <c r="L43" s="48"/>
      <c r="M43" s="48"/>
      <c r="N43" s="48"/>
      <c r="O43" s="48"/>
      <c r="P43" s="49"/>
    </row>
    <row r="44" spans="2:16" x14ac:dyDescent="0.3">
      <c r="B44" s="82">
        <v>43605</v>
      </c>
      <c r="C44" s="74" t="s">
        <v>15</v>
      </c>
      <c r="D44" s="74" t="s">
        <v>208</v>
      </c>
      <c r="E44" s="74" t="s">
        <v>196</v>
      </c>
      <c r="F44" s="74" t="s">
        <v>197</v>
      </c>
      <c r="G44" s="83">
        <v>644.36</v>
      </c>
      <c r="H44" s="76"/>
      <c r="I44" s="48"/>
      <c r="J44" s="48"/>
      <c r="K44" s="77">
        <f>+G44</f>
        <v>644.36</v>
      </c>
      <c r="L44" s="48"/>
      <c r="M44" s="48"/>
      <c r="N44" s="48"/>
      <c r="O44" s="48"/>
      <c r="P44" s="49"/>
    </row>
    <row r="45" spans="2:16" x14ac:dyDescent="0.3">
      <c r="B45" s="82">
        <v>43616</v>
      </c>
      <c r="C45" s="74" t="s">
        <v>15</v>
      </c>
      <c r="D45" s="74" t="s">
        <v>209</v>
      </c>
      <c r="E45" s="74" t="s">
        <v>132</v>
      </c>
      <c r="F45" s="74" t="s">
        <v>210</v>
      </c>
      <c r="G45" s="83">
        <v>1000</v>
      </c>
      <c r="H45" s="74"/>
      <c r="I45" s="48"/>
      <c r="J45" s="48"/>
      <c r="K45" s="48"/>
      <c r="L45" s="48"/>
      <c r="M45" s="48"/>
      <c r="N45" s="48"/>
      <c r="O45" s="48"/>
      <c r="P45" s="78">
        <f>+G45</f>
        <v>1000</v>
      </c>
    </row>
    <row r="46" spans="2:16" x14ac:dyDescent="0.3">
      <c r="B46" s="82">
        <v>43616</v>
      </c>
      <c r="C46" s="74" t="s">
        <v>15</v>
      </c>
      <c r="D46" s="74" t="s">
        <v>211</v>
      </c>
      <c r="E46" s="74" t="s">
        <v>132</v>
      </c>
      <c r="F46" s="74" t="s">
        <v>212</v>
      </c>
      <c r="G46" s="83">
        <v>1000</v>
      </c>
      <c r="H46" s="74"/>
      <c r="I46" s="48"/>
      <c r="J46" s="48"/>
      <c r="K46" s="48"/>
      <c r="L46" s="48"/>
      <c r="M46" s="48"/>
      <c r="N46" s="48"/>
      <c r="O46" s="48"/>
      <c r="P46" s="78">
        <f>+G46</f>
        <v>1000</v>
      </c>
    </row>
    <row r="47" spans="2:16" x14ac:dyDescent="0.3">
      <c r="B47" s="82">
        <v>43616</v>
      </c>
      <c r="C47" s="74" t="s">
        <v>15</v>
      </c>
      <c r="D47" s="74" t="s">
        <v>213</v>
      </c>
      <c r="E47" s="74" t="s">
        <v>132</v>
      </c>
      <c r="F47" s="74" t="s">
        <v>214</v>
      </c>
      <c r="G47" s="83">
        <v>1000</v>
      </c>
      <c r="H47" s="74"/>
      <c r="I47" s="48"/>
      <c r="J47" s="48"/>
      <c r="K47" s="48"/>
      <c r="L47" s="48"/>
      <c r="M47" s="48"/>
      <c r="N47" s="48"/>
      <c r="O47" s="48"/>
      <c r="P47" s="78">
        <f>+G47</f>
        <v>1000</v>
      </c>
    </row>
    <row r="48" spans="2:16" x14ac:dyDescent="0.3">
      <c r="B48" s="82">
        <v>43616</v>
      </c>
      <c r="C48" s="74" t="s">
        <v>15</v>
      </c>
      <c r="D48" s="74" t="s">
        <v>215</v>
      </c>
      <c r="E48" s="74" t="s">
        <v>132</v>
      </c>
      <c r="F48" s="74" t="s">
        <v>216</v>
      </c>
      <c r="G48" s="83">
        <v>1000</v>
      </c>
      <c r="H48" s="74"/>
      <c r="I48" s="48"/>
      <c r="J48" s="48"/>
      <c r="K48" s="48"/>
      <c r="L48" s="48"/>
      <c r="M48" s="48"/>
      <c r="N48" s="48"/>
      <c r="O48" s="48"/>
      <c r="P48" s="78">
        <f>+G48</f>
        <v>1000</v>
      </c>
    </row>
    <row r="49" spans="2:17" x14ac:dyDescent="0.3">
      <c r="B49" s="82">
        <v>43616</v>
      </c>
      <c r="C49" s="74" t="s">
        <v>15</v>
      </c>
      <c r="D49" s="74" t="s">
        <v>217</v>
      </c>
      <c r="E49" s="74" t="s">
        <v>173</v>
      </c>
      <c r="F49" s="74" t="s">
        <v>218</v>
      </c>
      <c r="G49" s="83">
        <v>6526.79</v>
      </c>
      <c r="H49" s="84"/>
      <c r="I49" s="48"/>
      <c r="J49" s="48"/>
      <c r="K49" s="48"/>
      <c r="L49" s="77">
        <f>+G49</f>
        <v>6526.79</v>
      </c>
      <c r="M49" s="48"/>
      <c r="N49" s="48"/>
      <c r="O49" s="48"/>
      <c r="P49" s="49"/>
    </row>
    <row r="50" spans="2:17" x14ac:dyDescent="0.3">
      <c r="B50" s="82">
        <v>43616</v>
      </c>
      <c r="C50" s="74" t="s">
        <v>15</v>
      </c>
      <c r="D50" s="74" t="s">
        <v>219</v>
      </c>
      <c r="E50" s="74" t="s">
        <v>187</v>
      </c>
      <c r="F50" s="74" t="s">
        <v>220</v>
      </c>
      <c r="G50" s="83">
        <v>1390</v>
      </c>
      <c r="H50" s="74"/>
      <c r="I50" s="48"/>
      <c r="J50" s="48"/>
      <c r="K50" s="77">
        <f t="shared" ref="K50" si="7">+G50</f>
        <v>1390</v>
      </c>
      <c r="L50" s="48"/>
      <c r="M50" s="48"/>
      <c r="N50" s="48"/>
      <c r="O50" s="48"/>
      <c r="P50" s="49"/>
    </row>
    <row r="51" spans="2:17" x14ac:dyDescent="0.3">
      <c r="B51" s="82">
        <v>43616</v>
      </c>
      <c r="C51" s="74" t="s">
        <v>15</v>
      </c>
      <c r="D51" s="74" t="s">
        <v>221</v>
      </c>
      <c r="E51" s="74" t="s">
        <v>196</v>
      </c>
      <c r="F51" s="74" t="s">
        <v>197</v>
      </c>
      <c r="G51" s="83">
        <v>936.56</v>
      </c>
      <c r="H51" s="76"/>
      <c r="I51" s="48"/>
      <c r="J51" s="48"/>
      <c r="K51" s="77">
        <f>+G51</f>
        <v>936.56</v>
      </c>
      <c r="L51" s="48"/>
      <c r="M51" s="48"/>
      <c r="N51" s="48"/>
      <c r="O51" s="48"/>
      <c r="P51" s="49"/>
    </row>
    <row r="52" spans="2:17" x14ac:dyDescent="0.3">
      <c r="B52" s="82">
        <v>43622</v>
      </c>
      <c r="C52" s="74" t="s">
        <v>15</v>
      </c>
      <c r="D52" s="74" t="s">
        <v>222</v>
      </c>
      <c r="E52" s="74" t="s">
        <v>223</v>
      </c>
      <c r="F52" s="74" t="s">
        <v>224</v>
      </c>
      <c r="G52" s="83">
        <v>5250</v>
      </c>
      <c r="H52" s="76" t="s">
        <v>225</v>
      </c>
      <c r="I52" s="77">
        <f t="shared" ref="I52" si="8">+G52</f>
        <v>5250</v>
      </c>
      <c r="J52" s="48"/>
      <c r="K52" s="48"/>
      <c r="L52" s="48"/>
      <c r="M52" s="48"/>
      <c r="N52" s="48"/>
      <c r="O52" s="48"/>
      <c r="P52" s="49"/>
    </row>
    <row r="53" spans="2:17" x14ac:dyDescent="0.3">
      <c r="B53" s="82">
        <v>43622</v>
      </c>
      <c r="C53" s="74" t="s">
        <v>15</v>
      </c>
      <c r="D53" s="74" t="s">
        <v>226</v>
      </c>
      <c r="E53" s="74" t="s">
        <v>196</v>
      </c>
      <c r="F53" s="74" t="s">
        <v>197</v>
      </c>
      <c r="G53" s="83">
        <v>996.5</v>
      </c>
      <c r="H53" s="76"/>
      <c r="I53" s="48"/>
      <c r="J53" s="48"/>
      <c r="K53" s="77">
        <f>+G53</f>
        <v>996.5</v>
      </c>
      <c r="L53" s="48"/>
      <c r="M53" s="48"/>
      <c r="N53" s="48"/>
      <c r="O53" s="48"/>
      <c r="P53" s="49"/>
    </row>
    <row r="54" spans="2:17" x14ac:dyDescent="0.3">
      <c r="B54" s="82">
        <v>43622</v>
      </c>
      <c r="C54" s="74" t="s">
        <v>15</v>
      </c>
      <c r="D54" s="74" t="s">
        <v>227</v>
      </c>
      <c r="E54" s="74" t="s">
        <v>127</v>
      </c>
      <c r="F54" s="74" t="s">
        <v>228</v>
      </c>
      <c r="G54" s="83">
        <v>2138.4</v>
      </c>
      <c r="H54" s="74"/>
      <c r="I54" s="48"/>
      <c r="J54" s="77">
        <f t="shared" ref="J54" si="9">+G54</f>
        <v>2138.4</v>
      </c>
      <c r="K54" s="48"/>
      <c r="L54" s="48"/>
      <c r="M54" s="48"/>
      <c r="N54" s="48"/>
      <c r="O54" s="48"/>
      <c r="P54" s="49"/>
    </row>
    <row r="55" spans="2:17" x14ac:dyDescent="0.3">
      <c r="B55" s="82">
        <v>43629</v>
      </c>
      <c r="C55" s="74" t="s">
        <v>15</v>
      </c>
      <c r="D55" s="74" t="s">
        <v>229</v>
      </c>
      <c r="E55" s="74" t="s">
        <v>196</v>
      </c>
      <c r="F55" s="74" t="s">
        <v>197</v>
      </c>
      <c r="G55" s="83">
        <v>734.27</v>
      </c>
      <c r="H55" s="76"/>
      <c r="I55" s="77"/>
      <c r="J55" s="48"/>
      <c r="K55" s="77">
        <f>+G55</f>
        <v>734.27</v>
      </c>
      <c r="L55" s="48"/>
      <c r="M55" s="48"/>
      <c r="N55" s="48"/>
      <c r="O55" s="48"/>
      <c r="P55" s="49"/>
    </row>
    <row r="56" spans="2:17" x14ac:dyDescent="0.3">
      <c r="B56" s="82">
        <v>43629</v>
      </c>
      <c r="C56" s="74" t="s">
        <v>15</v>
      </c>
      <c r="D56" s="74" t="s">
        <v>230</v>
      </c>
      <c r="E56" s="74" t="s">
        <v>132</v>
      </c>
      <c r="F56" s="74" t="s">
        <v>231</v>
      </c>
      <c r="G56" s="83">
        <v>1000</v>
      </c>
      <c r="H56" s="74"/>
      <c r="I56" s="48"/>
      <c r="J56" s="48"/>
      <c r="K56" s="48"/>
      <c r="L56" s="48"/>
      <c r="M56" s="48"/>
      <c r="N56" s="48"/>
      <c r="O56" s="48"/>
      <c r="P56" s="78">
        <f>+G56</f>
        <v>1000</v>
      </c>
    </row>
    <row r="57" spans="2:17" x14ac:dyDescent="0.3">
      <c r="B57" s="82">
        <v>43635</v>
      </c>
      <c r="C57" s="74" t="s">
        <v>15</v>
      </c>
      <c r="D57" s="74" t="s">
        <v>232</v>
      </c>
      <c r="E57" s="74" t="s">
        <v>233</v>
      </c>
      <c r="F57" s="74" t="s">
        <v>234</v>
      </c>
      <c r="G57" s="83">
        <v>10000</v>
      </c>
      <c r="H57" s="48"/>
      <c r="I57" s="77"/>
      <c r="J57" s="77">
        <f>+G57</f>
        <v>10000</v>
      </c>
      <c r="K57" s="48"/>
      <c r="L57" s="48"/>
      <c r="M57" s="48"/>
      <c r="N57" s="48"/>
      <c r="O57" s="48"/>
      <c r="P57" s="49"/>
    </row>
    <row r="58" spans="2:17" x14ac:dyDescent="0.3">
      <c r="B58" s="82">
        <v>43643</v>
      </c>
      <c r="C58" s="74" t="s">
        <v>15</v>
      </c>
      <c r="D58" s="74" t="s">
        <v>235</v>
      </c>
      <c r="E58" s="74" t="s">
        <v>196</v>
      </c>
      <c r="F58" s="74" t="s">
        <v>197</v>
      </c>
      <c r="G58" s="83">
        <v>1086.4100000000001</v>
      </c>
      <c r="H58" s="76"/>
      <c r="I58" s="48"/>
      <c r="J58" s="48"/>
      <c r="K58" s="77">
        <f>+G58</f>
        <v>1086.4100000000001</v>
      </c>
      <c r="L58" s="48"/>
      <c r="M58" s="48"/>
      <c r="N58" s="48"/>
      <c r="O58" s="48"/>
      <c r="P58" s="49"/>
    </row>
    <row r="59" spans="2:17" x14ac:dyDescent="0.3">
      <c r="B59" s="82">
        <v>43643</v>
      </c>
      <c r="C59" s="74" t="s">
        <v>15</v>
      </c>
      <c r="D59" s="74" t="s">
        <v>236</v>
      </c>
      <c r="E59" s="74" t="s">
        <v>196</v>
      </c>
      <c r="F59" s="74" t="s">
        <v>197</v>
      </c>
      <c r="G59" s="83">
        <v>1071.43</v>
      </c>
      <c r="H59" s="76"/>
      <c r="I59" s="48"/>
      <c r="J59" s="48"/>
      <c r="K59" s="77">
        <f>+G59</f>
        <v>1071.43</v>
      </c>
      <c r="L59" s="48"/>
      <c r="M59" s="48"/>
      <c r="N59" s="48"/>
      <c r="O59" s="48"/>
      <c r="P59" s="49"/>
    </row>
    <row r="60" spans="2:17" x14ac:dyDescent="0.3">
      <c r="B60" s="82">
        <v>43643</v>
      </c>
      <c r="C60" s="74" t="s">
        <v>15</v>
      </c>
      <c r="D60" s="74" t="s">
        <v>237</v>
      </c>
      <c r="E60" s="74" t="s">
        <v>173</v>
      </c>
      <c r="F60" s="74" t="s">
        <v>238</v>
      </c>
      <c r="G60" s="83">
        <v>6253.54</v>
      </c>
      <c r="H60" s="84"/>
      <c r="I60" s="48"/>
      <c r="J60" s="48"/>
      <c r="K60" s="48"/>
      <c r="L60" s="77">
        <f>+G60</f>
        <v>6253.54</v>
      </c>
      <c r="M60" s="48"/>
      <c r="N60" s="48"/>
      <c r="O60" s="48"/>
      <c r="P60" s="49"/>
    </row>
    <row r="61" spans="2:17" ht="28.8" x14ac:dyDescent="0.3">
      <c r="B61" s="82">
        <v>43644</v>
      </c>
      <c r="C61" s="74" t="s">
        <v>15</v>
      </c>
      <c r="D61" s="74" t="s">
        <v>239</v>
      </c>
      <c r="E61" s="74" t="s">
        <v>240</v>
      </c>
      <c r="F61" s="73" t="s">
        <v>241</v>
      </c>
      <c r="G61" s="36">
        <v>1200</v>
      </c>
      <c r="H61" s="74"/>
      <c r="I61" s="37"/>
      <c r="J61" s="38"/>
      <c r="K61" s="37">
        <f>+G61</f>
        <v>1200</v>
      </c>
      <c r="L61" s="38"/>
      <c r="M61" s="38"/>
      <c r="N61" s="38"/>
      <c r="O61" s="38"/>
      <c r="P61" s="85"/>
    </row>
    <row r="62" spans="2:17" x14ac:dyDescent="0.3">
      <c r="B62" s="57"/>
      <c r="C62" s="86" t="s">
        <v>202</v>
      </c>
      <c r="D62" s="87" t="s">
        <v>242</v>
      </c>
      <c r="E62" s="38"/>
      <c r="F62" s="88"/>
      <c r="G62" s="89">
        <f>SUM(G6:G61)</f>
        <v>142228.71</v>
      </c>
      <c r="H62" s="38"/>
      <c r="I62" s="89">
        <f t="shared" ref="I62" si="10">SUM(I6:I61)</f>
        <v>5250</v>
      </c>
      <c r="J62" s="89">
        <f>SUM(J6:J61)</f>
        <v>47748.21</v>
      </c>
      <c r="K62" s="89">
        <f>SUM(K6:K61)</f>
        <v>17123.07</v>
      </c>
      <c r="L62" s="89">
        <f>SUM(L6:L61)</f>
        <v>47900.25</v>
      </c>
      <c r="M62" s="89">
        <f t="shared" ref="M62" si="11">SUM(M6:M61)</f>
        <v>1580.58</v>
      </c>
      <c r="N62" s="89">
        <f>SUM(N6:N61)</f>
        <v>1350</v>
      </c>
      <c r="O62" s="89">
        <f>SUM(O6:O61)</f>
        <v>13179.35</v>
      </c>
      <c r="P62" s="90">
        <f>SUM(P6:P61)</f>
        <v>8097.25</v>
      </c>
      <c r="Q62" s="34"/>
    </row>
    <row r="63" spans="2:17" x14ac:dyDescent="0.3">
      <c r="B63" s="35" t="s">
        <v>202</v>
      </c>
      <c r="C63" s="33" t="s">
        <v>202</v>
      </c>
      <c r="D63" s="33" t="s">
        <v>202</v>
      </c>
      <c r="E63" s="33" t="s">
        <v>202</v>
      </c>
      <c r="F63" s="39"/>
      <c r="G63" s="39"/>
    </row>
    <row r="64" spans="2:17" x14ac:dyDescent="0.3">
      <c r="B64" s="35" t="s">
        <v>202</v>
      </c>
      <c r="C64" s="33" t="s">
        <v>202</v>
      </c>
      <c r="D64" s="33" t="s">
        <v>202</v>
      </c>
      <c r="E64" s="33" t="s">
        <v>202</v>
      </c>
      <c r="F64" s="39"/>
      <c r="G64" s="39"/>
    </row>
    <row r="65" spans="2:13" x14ac:dyDescent="0.3">
      <c r="B65" s="35" t="s">
        <v>202</v>
      </c>
      <c r="C65" s="33" t="s">
        <v>202</v>
      </c>
      <c r="D65" s="33" t="s">
        <v>202</v>
      </c>
      <c r="E65" s="33" t="s">
        <v>202</v>
      </c>
      <c r="F65" s="39"/>
      <c r="G65" s="39"/>
    </row>
    <row r="66" spans="2:13" x14ac:dyDescent="0.3">
      <c r="B66" s="35" t="s">
        <v>202</v>
      </c>
      <c r="C66" s="33" t="s">
        <v>202</v>
      </c>
      <c r="D66" s="33" t="s">
        <v>202</v>
      </c>
      <c r="E66" s="33" t="s">
        <v>202</v>
      </c>
      <c r="F66" s="39"/>
      <c r="G66" s="39"/>
    </row>
    <row r="67" spans="2:13" x14ac:dyDescent="0.3">
      <c r="B67" s="35" t="s">
        <v>202</v>
      </c>
      <c r="C67" s="33" t="s">
        <v>202</v>
      </c>
      <c r="D67" s="33" t="s">
        <v>202</v>
      </c>
      <c r="E67" s="33" t="s">
        <v>202</v>
      </c>
      <c r="F67" s="39"/>
      <c r="G67" s="39"/>
    </row>
    <row r="68" spans="2:13" ht="18" x14ac:dyDescent="0.35">
      <c r="D68" s="41" t="s">
        <v>0</v>
      </c>
      <c r="E68" s="42"/>
      <c r="F68" s="42"/>
      <c r="G68" s="42"/>
      <c r="H68" s="42"/>
      <c r="I68" s="42"/>
      <c r="J68" s="42"/>
      <c r="K68" s="42"/>
      <c r="L68" s="42"/>
      <c r="M68" s="43"/>
    </row>
    <row r="69" spans="2:13" ht="18" x14ac:dyDescent="0.35">
      <c r="D69" s="44" t="s">
        <v>243</v>
      </c>
      <c r="E69" s="45"/>
      <c r="F69" s="45"/>
      <c r="G69" s="45"/>
      <c r="H69" s="45"/>
      <c r="I69" s="45"/>
      <c r="J69" s="45"/>
      <c r="K69" s="45"/>
      <c r="L69" s="45"/>
      <c r="M69" s="46"/>
    </row>
    <row r="70" spans="2:13" ht="18" x14ac:dyDescent="0.35">
      <c r="D70" s="44" t="s">
        <v>244</v>
      </c>
      <c r="E70" s="45"/>
      <c r="F70" s="45"/>
      <c r="G70" s="45"/>
      <c r="H70" s="45"/>
      <c r="I70" s="45"/>
      <c r="J70" s="45"/>
      <c r="K70" s="45"/>
      <c r="L70" s="45"/>
      <c r="M70" s="46"/>
    </row>
    <row r="71" spans="2:13" x14ac:dyDescent="0.3">
      <c r="D71" s="47"/>
      <c r="E71" s="48"/>
      <c r="F71" s="48"/>
      <c r="G71" s="48"/>
      <c r="H71" s="48"/>
      <c r="I71" s="48"/>
      <c r="J71" s="48"/>
      <c r="K71" s="48"/>
      <c r="L71" s="48"/>
      <c r="M71" s="49"/>
    </row>
    <row r="72" spans="2:13" x14ac:dyDescent="0.3">
      <c r="D72" s="47"/>
      <c r="E72" s="48"/>
      <c r="F72" s="48"/>
      <c r="G72" s="48"/>
      <c r="H72" s="48"/>
      <c r="I72" s="48"/>
      <c r="J72" s="48"/>
      <c r="K72" s="48"/>
      <c r="L72" s="48"/>
      <c r="M72" s="49"/>
    </row>
    <row r="73" spans="2:13" x14ac:dyDescent="0.3">
      <c r="D73" s="47"/>
      <c r="E73" s="48"/>
      <c r="F73" s="48"/>
      <c r="G73" s="48"/>
      <c r="H73" s="48"/>
      <c r="I73" s="48"/>
      <c r="J73" s="48"/>
      <c r="K73" s="48"/>
      <c r="L73" s="48"/>
      <c r="M73" s="50" t="s">
        <v>245</v>
      </c>
    </row>
    <row r="74" spans="2:13" x14ac:dyDescent="0.3">
      <c r="D74" s="47"/>
      <c r="E74" s="48"/>
      <c r="F74" s="51"/>
      <c r="G74" s="51"/>
      <c r="H74" s="51" t="s">
        <v>246</v>
      </c>
      <c r="I74" s="51"/>
      <c r="J74" s="51"/>
      <c r="K74" s="51"/>
      <c r="L74" s="51" t="s">
        <v>247</v>
      </c>
      <c r="M74" s="50" t="s">
        <v>248</v>
      </c>
    </row>
    <row r="75" spans="2:13" x14ac:dyDescent="0.3">
      <c r="D75" s="47" t="s">
        <v>249</v>
      </c>
      <c r="E75" s="48"/>
      <c r="F75" s="51" t="s">
        <v>250</v>
      </c>
      <c r="G75" s="51"/>
      <c r="H75" s="51" t="s">
        <v>4</v>
      </c>
      <c r="I75" s="51"/>
      <c r="J75" s="51"/>
      <c r="K75" s="51"/>
      <c r="L75" s="51" t="s">
        <v>251</v>
      </c>
      <c r="M75" s="52" t="s">
        <v>252</v>
      </c>
    </row>
    <row r="76" spans="2:13" x14ac:dyDescent="0.3">
      <c r="D76" s="47"/>
      <c r="E76" s="48"/>
      <c r="F76" s="40" t="s">
        <v>253</v>
      </c>
      <c r="G76" s="40"/>
      <c r="H76" s="40" t="s">
        <v>253</v>
      </c>
      <c r="I76" s="40"/>
      <c r="J76" s="40" t="s">
        <v>254</v>
      </c>
      <c r="K76" s="40"/>
      <c r="L76" s="40" t="s">
        <v>255</v>
      </c>
      <c r="M76" s="53" t="s">
        <v>253</v>
      </c>
    </row>
    <row r="77" spans="2:13" x14ac:dyDescent="0.3">
      <c r="D77" s="47" t="s">
        <v>256</v>
      </c>
      <c r="E77" s="48"/>
      <c r="F77" s="54">
        <v>47748.21</v>
      </c>
      <c r="G77" s="54"/>
      <c r="H77" s="54">
        <v>139926.40000000002</v>
      </c>
      <c r="I77" s="54"/>
      <c r="J77" s="54">
        <v>187674.61000000002</v>
      </c>
      <c r="K77" s="54"/>
      <c r="L77" s="54">
        <v>93837.305000000008</v>
      </c>
      <c r="M77" s="55"/>
    </row>
    <row r="78" spans="2:13" x14ac:dyDescent="0.3">
      <c r="D78" s="47" t="s">
        <v>117</v>
      </c>
      <c r="E78" s="48"/>
      <c r="F78" s="54">
        <v>17123.07</v>
      </c>
      <c r="G78" s="54"/>
      <c r="H78" s="54"/>
      <c r="I78" s="54"/>
      <c r="J78" s="54">
        <v>17123.07</v>
      </c>
      <c r="K78" s="54"/>
      <c r="L78" s="54"/>
      <c r="M78" s="55">
        <v>17123.07</v>
      </c>
    </row>
    <row r="79" spans="2:13" x14ac:dyDescent="0.3">
      <c r="D79" s="47" t="s">
        <v>118</v>
      </c>
      <c r="E79" s="48"/>
      <c r="F79" s="54">
        <v>47900.25</v>
      </c>
      <c r="G79" s="54"/>
      <c r="H79" s="54"/>
      <c r="I79" s="54"/>
      <c r="J79" s="54">
        <v>47900.25</v>
      </c>
      <c r="K79" s="54"/>
      <c r="L79" s="54"/>
      <c r="M79" s="55">
        <v>47900.25</v>
      </c>
    </row>
    <row r="80" spans="2:13" x14ac:dyDescent="0.3">
      <c r="D80" s="47" t="s">
        <v>119</v>
      </c>
      <c r="E80" s="48"/>
      <c r="F80" s="54">
        <v>1580.58</v>
      </c>
      <c r="G80" s="54"/>
      <c r="H80" s="54"/>
      <c r="I80" s="54"/>
      <c r="J80" s="54">
        <v>1580.58</v>
      </c>
      <c r="K80" s="54"/>
      <c r="L80" s="54"/>
      <c r="M80" s="55">
        <v>1580.58</v>
      </c>
    </row>
    <row r="81" spans="2:13" x14ac:dyDescent="0.3">
      <c r="D81" s="47" t="s">
        <v>120</v>
      </c>
      <c r="E81" s="48"/>
      <c r="F81" s="54">
        <v>1350</v>
      </c>
      <c r="G81" s="54"/>
      <c r="H81" s="54"/>
      <c r="I81" s="54"/>
      <c r="J81" s="54">
        <v>1350</v>
      </c>
      <c r="K81" s="54"/>
      <c r="L81" s="54"/>
      <c r="M81" s="55">
        <v>1350</v>
      </c>
    </row>
    <row r="82" spans="2:13" x14ac:dyDescent="0.3">
      <c r="D82" s="47" t="s">
        <v>121</v>
      </c>
      <c r="E82" s="48"/>
      <c r="F82" s="54">
        <v>13179.35</v>
      </c>
      <c r="G82" s="54"/>
      <c r="H82" s="54"/>
      <c r="I82" s="54"/>
      <c r="J82" s="54">
        <v>13179.35</v>
      </c>
      <c r="K82" s="54"/>
      <c r="L82" s="54"/>
      <c r="M82" s="55">
        <v>13179.35</v>
      </c>
    </row>
    <row r="83" spans="2:13" x14ac:dyDescent="0.3">
      <c r="D83" s="47" t="s">
        <v>122</v>
      </c>
      <c r="E83" s="48"/>
      <c r="F83" s="54">
        <v>8097.25</v>
      </c>
      <c r="G83" s="54"/>
      <c r="H83" s="54"/>
      <c r="I83" s="54"/>
      <c r="J83" s="54">
        <v>8097.25</v>
      </c>
      <c r="K83" s="54"/>
      <c r="L83" s="54"/>
      <c r="M83" s="55">
        <v>8097.25</v>
      </c>
    </row>
    <row r="84" spans="2:13" x14ac:dyDescent="0.3">
      <c r="D84" s="47" t="s">
        <v>115</v>
      </c>
      <c r="E84" s="48"/>
      <c r="F84" s="13">
        <v>5250</v>
      </c>
      <c r="G84" s="13"/>
      <c r="H84" s="13"/>
      <c r="I84" s="13"/>
      <c r="J84" s="13">
        <v>5250</v>
      </c>
      <c r="K84" s="13"/>
      <c r="L84" s="13"/>
      <c r="M84" s="56">
        <v>5250</v>
      </c>
    </row>
    <row r="85" spans="2:13" x14ac:dyDescent="0.3">
      <c r="D85" s="57"/>
      <c r="E85" s="38"/>
      <c r="F85" s="13">
        <v>142228.71000000002</v>
      </c>
      <c r="G85" s="13"/>
      <c r="H85" s="13">
        <v>139926.40000000002</v>
      </c>
      <c r="I85" s="13"/>
      <c r="J85" s="13">
        <v>282155.11</v>
      </c>
      <c r="K85" s="13"/>
      <c r="L85" s="13">
        <v>93837.305000000008</v>
      </c>
      <c r="M85" s="56">
        <v>94480.5</v>
      </c>
    </row>
    <row r="86" spans="2:13" x14ac:dyDescent="0.3">
      <c r="B86" s="35" t="s">
        <v>202</v>
      </c>
      <c r="C86" s="33" t="s">
        <v>202</v>
      </c>
      <c r="D86" s="33" t="s">
        <v>202</v>
      </c>
      <c r="E86" s="33" t="s">
        <v>202</v>
      </c>
      <c r="F86" s="39"/>
      <c r="G86" s="39"/>
    </row>
    <row r="87" spans="2:13" x14ac:dyDescent="0.3">
      <c r="B87" s="35" t="s">
        <v>202</v>
      </c>
      <c r="C87" s="33" t="s">
        <v>202</v>
      </c>
      <c r="D87" s="33" t="s">
        <v>202</v>
      </c>
      <c r="E87" s="33" t="s">
        <v>202</v>
      </c>
      <c r="F87" s="39"/>
      <c r="G87" s="39"/>
    </row>
    <row r="88" spans="2:13" x14ac:dyDescent="0.3">
      <c r="B88" s="35" t="s">
        <v>202</v>
      </c>
      <c r="C88" s="33" t="s">
        <v>202</v>
      </c>
      <c r="D88" s="33" t="s">
        <v>202</v>
      </c>
      <c r="E88" s="33" t="s">
        <v>202</v>
      </c>
      <c r="F88" s="39"/>
      <c r="G88" s="39"/>
    </row>
    <row r="89" spans="2:13" x14ac:dyDescent="0.3">
      <c r="B89" s="35" t="s">
        <v>202</v>
      </c>
      <c r="C89" s="33" t="s">
        <v>202</v>
      </c>
      <c r="D89" s="33" t="s">
        <v>202</v>
      </c>
      <c r="E89" s="33" t="s">
        <v>202</v>
      </c>
      <c r="F89" s="39"/>
      <c r="G89" s="39"/>
    </row>
    <row r="90" spans="2:13" x14ac:dyDescent="0.3">
      <c r="B90" s="35" t="s">
        <v>202</v>
      </c>
      <c r="C90" s="33" t="s">
        <v>202</v>
      </c>
      <c r="D90" s="33" t="s">
        <v>202</v>
      </c>
      <c r="E90" s="33" t="s">
        <v>202</v>
      </c>
      <c r="F90" s="39"/>
      <c r="G90" s="39"/>
    </row>
    <row r="91" spans="2:13" x14ac:dyDescent="0.3">
      <c r="B91" s="35" t="s">
        <v>202</v>
      </c>
      <c r="C91" s="33" t="s">
        <v>202</v>
      </c>
      <c r="D91" s="33" t="s">
        <v>202</v>
      </c>
      <c r="E91" s="33" t="s">
        <v>202</v>
      </c>
      <c r="F91" s="39"/>
      <c r="G91" s="39"/>
    </row>
    <row r="92" spans="2:13" x14ac:dyDescent="0.3">
      <c r="B92" s="35" t="s">
        <v>202</v>
      </c>
      <c r="C92" s="33" t="s">
        <v>202</v>
      </c>
      <c r="D92" s="33" t="s">
        <v>202</v>
      </c>
      <c r="E92" s="33" t="s">
        <v>202</v>
      </c>
      <c r="F92" s="39"/>
      <c r="G92" s="39"/>
    </row>
    <row r="93" spans="2:13" x14ac:dyDescent="0.3">
      <c r="B93" s="35" t="s">
        <v>202</v>
      </c>
      <c r="C93" s="33" t="s">
        <v>202</v>
      </c>
      <c r="D93" s="33" t="s">
        <v>202</v>
      </c>
      <c r="E93" s="33" t="s">
        <v>202</v>
      </c>
      <c r="F93" s="39"/>
      <c r="G93" s="39"/>
    </row>
    <row r="94" spans="2:13" x14ac:dyDescent="0.3">
      <c r="B94" s="35" t="s">
        <v>202</v>
      </c>
      <c r="C94" s="33" t="s">
        <v>202</v>
      </c>
      <c r="D94" s="33" t="s">
        <v>202</v>
      </c>
      <c r="E94" s="33" t="s">
        <v>202</v>
      </c>
      <c r="F94" s="39"/>
      <c r="G94" s="39"/>
    </row>
    <row r="95" spans="2:13" x14ac:dyDescent="0.3">
      <c r="B95" s="35" t="s">
        <v>202</v>
      </c>
      <c r="C95" s="33" t="s">
        <v>202</v>
      </c>
      <c r="D95" s="33" t="s">
        <v>202</v>
      </c>
      <c r="E95" s="33" t="s">
        <v>202</v>
      </c>
      <c r="F95" s="39"/>
      <c r="G95" s="39"/>
    </row>
    <row r="96" spans="2:13" x14ac:dyDescent="0.3">
      <c r="B96" s="35" t="s">
        <v>202</v>
      </c>
      <c r="C96" s="33" t="s">
        <v>202</v>
      </c>
      <c r="D96" s="33" t="s">
        <v>202</v>
      </c>
      <c r="E96" s="33" t="s">
        <v>202</v>
      </c>
      <c r="F96" s="39"/>
      <c r="G96" s="39"/>
    </row>
    <row r="97" spans="2:7" x14ac:dyDescent="0.3">
      <c r="B97" s="35" t="s">
        <v>202</v>
      </c>
      <c r="C97" s="33" t="s">
        <v>202</v>
      </c>
      <c r="D97" s="33" t="s">
        <v>202</v>
      </c>
      <c r="E97" s="33" t="s">
        <v>202</v>
      </c>
      <c r="F97" s="39"/>
      <c r="G97" s="39"/>
    </row>
    <row r="98" spans="2:7" x14ac:dyDescent="0.3">
      <c r="B98" s="35" t="s">
        <v>202</v>
      </c>
      <c r="C98" s="33" t="s">
        <v>202</v>
      </c>
      <c r="D98" s="33" t="s">
        <v>202</v>
      </c>
      <c r="E98" s="33" t="s">
        <v>202</v>
      </c>
      <c r="F98" s="39"/>
      <c r="G98" s="39"/>
    </row>
    <row r="99" spans="2:7" x14ac:dyDescent="0.3">
      <c r="B99" s="35" t="s">
        <v>202</v>
      </c>
      <c r="C99" s="33" t="s">
        <v>202</v>
      </c>
      <c r="D99" s="33" t="s">
        <v>202</v>
      </c>
      <c r="E99" s="33" t="s">
        <v>202</v>
      </c>
      <c r="F99" s="39"/>
      <c r="G99" s="39"/>
    </row>
    <row r="100" spans="2:7" x14ac:dyDescent="0.3">
      <c r="B100" s="35" t="s">
        <v>202</v>
      </c>
      <c r="C100" s="33" t="s">
        <v>202</v>
      </c>
      <c r="D100" s="33" t="s">
        <v>202</v>
      </c>
      <c r="E100" s="33" t="s">
        <v>202</v>
      </c>
      <c r="F100" s="39"/>
      <c r="G100" s="39"/>
    </row>
  </sheetData>
  <pageMargins left="0.7" right="0.7" top="1" bottom="0.75" header="0.3" footer="0.3"/>
  <pageSetup scale="55" fitToHeight="0" orientation="landscape" horizontalDpi="300" verticalDpi="300" r:id="rId1"/>
  <headerFooter scaleWithDoc="0" alignWithMargins="0">
    <oddHeader>&amp;L&amp;"Times New Roman,Bold"&amp;10Puget Sound Pilots
PSP's response to Staff Data Request 43&amp;R&amp;"Times New Roman,Bold"&amp;10Exh. AMCL-11
Docket TP-190976
Page &amp;P of &amp;N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  <pageSetup orientation="landscape" horizontalDpi="300" verticalDpi="300" r:id="rId1"/>
  <headerFooter scaleWithDoc="0" alignWithMargins="0">
    <oddHeader>&amp;L&amp;"Times New Roman,Bold"&amp;10Puget Sound Pilots
PSP's Regulatory Depreciation Schedule&amp;R&amp;"Times New Roman,Bold"&amp;10Exh. AMCL-12
Docket TP-190976
Page &amp;P of &amp;N</oddHeader>
  </headerFooter>
  <drawing r:id="rId2"/>
  <legacyDrawing r:id="rId3"/>
  <oleObjects>
    <mc:AlternateContent xmlns:mc="http://schemas.openxmlformats.org/markup-compatibility/2006">
      <mc:Choice Requires="x14">
        <oleObject progId="Acrobat.Document.11" shapeId="6145" r:id="rId4">
          <objectPr defaultSize="0" r:id="rId5">
            <anchor>
              <from>
                <xdr:col>0</xdr:col>
                <xdr:colOff>68580</xdr:colOff>
                <xdr:row>0</xdr:row>
                <xdr:rowOff>144780</xdr:rowOff>
              </from>
              <to>
                <xdr:col>10</xdr:col>
                <xdr:colOff>7620</xdr:colOff>
                <xdr:row>26</xdr:row>
                <xdr:rowOff>53340</xdr:rowOff>
              </to>
            </anchor>
          </objectPr>
        </oleObject>
      </mc:Choice>
      <mc:Fallback>
        <oleObject progId="Acrobat.Document.11" shapeId="6145" r:id="rId4"/>
      </mc:Fallback>
    </mc:AlternateContent>
    <mc:AlternateContent xmlns:mc="http://schemas.openxmlformats.org/markup-compatibility/2006">
      <mc:Choice Requires="x14">
        <oleObject progId="Acrobat.Document.11" shapeId="6147" r:id="rId6">
          <objectPr defaultSize="0" r:id="rId7">
            <anchor>
              <from>
                <xdr:col>0</xdr:col>
                <xdr:colOff>83820</xdr:colOff>
                <xdr:row>34</xdr:row>
                <xdr:rowOff>160020</xdr:rowOff>
              </from>
              <to>
                <xdr:col>10</xdr:col>
                <xdr:colOff>22860</xdr:colOff>
                <xdr:row>60</xdr:row>
                <xdr:rowOff>68580</xdr:rowOff>
              </to>
            </anchor>
          </objectPr>
        </oleObject>
      </mc:Choice>
      <mc:Fallback>
        <oleObject progId="Acrobat.Document.11" shapeId="6147" r:id="rId6"/>
      </mc:Fallback>
    </mc:AlternateContent>
    <mc:AlternateContent xmlns:mc="http://schemas.openxmlformats.org/markup-compatibility/2006">
      <mc:Choice Requires="x14">
        <oleObject progId="Acrobat.Document.11" shapeId="6151" r:id="rId8">
          <objectPr defaultSize="0" r:id="rId9">
            <anchor>
              <from>
                <xdr:col>0</xdr:col>
                <xdr:colOff>68580</xdr:colOff>
                <xdr:row>68</xdr:row>
                <xdr:rowOff>137160</xdr:rowOff>
              </from>
              <to>
                <xdr:col>10</xdr:col>
                <xdr:colOff>7620</xdr:colOff>
                <xdr:row>94</xdr:row>
                <xdr:rowOff>45720</xdr:rowOff>
              </to>
            </anchor>
          </objectPr>
        </oleObject>
      </mc:Choice>
      <mc:Fallback>
        <oleObject progId="Acrobat.Document.11" shapeId="6151" r:id="rId8"/>
      </mc:Fallback>
    </mc:AlternateContent>
    <mc:AlternateContent xmlns:mc="http://schemas.openxmlformats.org/markup-compatibility/2006">
      <mc:Choice Requires="x14">
        <oleObject progId="Acrobat.Document.11" shapeId="6153" r:id="rId10">
          <objectPr defaultSize="0" r:id="rId11">
            <anchor>
              <from>
                <xdr:col>0</xdr:col>
                <xdr:colOff>76200</xdr:colOff>
                <xdr:row>102</xdr:row>
                <xdr:rowOff>129540</xdr:rowOff>
              </from>
              <to>
                <xdr:col>10</xdr:col>
                <xdr:colOff>15240</xdr:colOff>
                <xdr:row>128</xdr:row>
                <xdr:rowOff>38100</xdr:rowOff>
              </to>
            </anchor>
          </objectPr>
        </oleObject>
      </mc:Choice>
      <mc:Fallback>
        <oleObject progId="Acrobat.Document.11" shapeId="6153" r:id="rId10"/>
      </mc:Fallback>
    </mc:AlternateContent>
    <mc:AlternateContent xmlns:mc="http://schemas.openxmlformats.org/markup-compatibility/2006">
      <mc:Choice Requires="x14">
        <oleObject progId="Acrobat.Document.11" shapeId="6154" r:id="rId12">
          <objectPr defaultSize="0" r:id="rId13">
            <anchor>
              <from>
                <xdr:col>0</xdr:col>
                <xdr:colOff>83820</xdr:colOff>
                <xdr:row>136</xdr:row>
                <xdr:rowOff>144780</xdr:rowOff>
              </from>
              <to>
                <xdr:col>10</xdr:col>
                <xdr:colOff>22860</xdr:colOff>
                <xdr:row>162</xdr:row>
                <xdr:rowOff>53340</xdr:rowOff>
              </to>
            </anchor>
          </objectPr>
        </oleObject>
      </mc:Choice>
      <mc:Fallback>
        <oleObject progId="Acrobat.Document.11" shapeId="6154" r:id="rId12"/>
      </mc:Fallback>
    </mc:AlternateContent>
    <mc:AlternateContent xmlns:mc="http://schemas.openxmlformats.org/markup-compatibility/2006">
      <mc:Choice Requires="x14">
        <oleObject progId="Acrobat.Document.11" shapeId="6155" r:id="rId14">
          <objectPr defaultSize="0" r:id="rId15">
            <anchor>
              <from>
                <xdr:col>0</xdr:col>
                <xdr:colOff>83820</xdr:colOff>
                <xdr:row>170</xdr:row>
                <xdr:rowOff>144780</xdr:rowOff>
              </from>
              <to>
                <xdr:col>10</xdr:col>
                <xdr:colOff>22860</xdr:colOff>
                <xdr:row>196</xdr:row>
                <xdr:rowOff>53340</xdr:rowOff>
              </to>
            </anchor>
          </objectPr>
        </oleObject>
      </mc:Choice>
      <mc:Fallback>
        <oleObject progId="Acrobat.Document.11" shapeId="6155" r:id="rId1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topLeftCell="A17" workbookViewId="0"/>
  </sheetViews>
  <sheetFormatPr defaultRowHeight="14.4" x14ac:dyDescent="0.3"/>
  <sheetData/>
  <pageMargins left="0.7" right="0.7" top="0.75" bottom="0.75" header="0.3" footer="0.3"/>
  <pageSetup orientation="portrait" horizontalDpi="300" verticalDpi="300" r:id="rId1"/>
  <headerFooter scaleWithDoc="0" alignWithMargins="0">
    <oddHeader>&amp;L&amp;"Times New Roman,Bold"&amp;10Puget Sound Pilots
PSP's response to Staff Data Request 50&amp;R&amp;"Times New Roman,Bold"&amp;10Exh. AMCL-13
Docket TP-190976
Page &amp;P of &amp;N</oddHeader>
  </headerFooter>
  <drawing r:id="rId2"/>
  <legacyDrawing r:id="rId3"/>
  <oleObjects>
    <mc:AlternateContent xmlns:mc="http://schemas.openxmlformats.org/markup-compatibility/2006">
      <mc:Choice Requires="x14">
        <oleObject progId="Acrobat.Document.11" shapeId="4099" r:id="rId4">
          <objectPr defaultSize="0" autoPict="0" r:id="rId5">
            <anchor moveWithCells="1">
              <from>
                <xdr:col>0</xdr:col>
                <xdr:colOff>0</xdr:colOff>
                <xdr:row>3</xdr:row>
                <xdr:rowOff>167640</xdr:rowOff>
              </from>
              <to>
                <xdr:col>9</xdr:col>
                <xdr:colOff>548640</xdr:colOff>
                <xdr:row>46</xdr:row>
                <xdr:rowOff>114300</xdr:rowOff>
              </to>
            </anchor>
          </objectPr>
        </oleObject>
      </mc:Choice>
      <mc:Fallback>
        <oleObject progId="Acrobat.Document.11" shapeId="4099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topLeftCell="A14" workbookViewId="0"/>
  </sheetViews>
  <sheetFormatPr defaultRowHeight="14.4" x14ac:dyDescent="0.3"/>
  <sheetData/>
  <pageMargins left="0.7" right="0.7" top="0.75" bottom="0.75" header="0.3" footer="0.3"/>
  <pageSetup orientation="portrait" horizontalDpi="300" verticalDpi="300" r:id="rId1"/>
  <headerFooter scaleWithDoc="0" alignWithMargins="0">
    <oddHeader>&amp;L&amp;"Times New Roman,Bold"&amp;10Puget Sound Pilots
PSP's response to Staff Data Request 61&amp;R&amp;"Times New Roman,Bold"&amp;10Exh. AMCL-14
Docket TP-190976
Page &amp;P of &amp;N</oddHeader>
  </headerFooter>
  <drawing r:id="rId2"/>
  <legacyDrawing r:id="rId3"/>
  <oleObjects>
    <mc:AlternateContent xmlns:mc="http://schemas.openxmlformats.org/markup-compatibility/2006">
      <mc:Choice Requires="x14">
        <oleObject progId="Acrobat.Document.11" shapeId="5121" r:id="rId4">
          <objectPr defaultSize="0" autoPict="0" r:id="rId5">
            <anchor moveWithCells="1">
              <from>
                <xdr:col>0</xdr:col>
                <xdr:colOff>7620</xdr:colOff>
                <xdr:row>4</xdr:row>
                <xdr:rowOff>0</xdr:rowOff>
              </from>
              <to>
                <xdr:col>9</xdr:col>
                <xdr:colOff>556260</xdr:colOff>
                <xdr:row>46</xdr:row>
                <xdr:rowOff>129540</xdr:rowOff>
              </to>
            </anchor>
          </objectPr>
        </oleObject>
      </mc:Choice>
      <mc:Fallback>
        <oleObject progId="Acrobat.Document.11" shapeId="5121" r:id="rId4"/>
      </mc:Fallback>
    </mc:AlternateContent>
  </oleObjec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0B45DDC509B45C478FAB6DD6BD075772" ma:contentTypeVersion="48" ma:contentTypeDescription="" ma:contentTypeScope="" ma:versionID="5f9074ddd40481600678daafbf03e4f8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TP</Prefix>
    <Visibility xmlns="dc463f71-b30c-4ab2-9473-d307f9d35888">Full Visibility</Visibility>
    <DocumentSetType xmlns="dc463f71-b30c-4ab2-9473-d307f9d35888">Testimony</DocumentSetType>
    <IsConfidential xmlns="dc463f71-b30c-4ab2-9473-d307f9d35888">false</IsConfidential>
    <CaseType xmlns="dc463f71-b30c-4ab2-9473-d307f9d35888">Tariff Revision</CaseType>
    <IndustryCode xmlns="dc463f71-b30c-4ab2-9473-d307f9d35888">217</IndustryCode>
    <CaseStatus xmlns="dc463f71-b30c-4ab2-9473-d307f9d35888">Formal</CaseStatus>
    <OpenedDate xmlns="dc463f71-b30c-4ab2-9473-d307f9d35888">2019-11-20T08:00:00+00:00</OpenedDate>
    <Date1 xmlns="dc463f71-b30c-4ab2-9473-d307f9d35888">2020-05-27T23:15:54+00:00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Pilots</CaseCompanyNames>
    <Nickname xmlns="http://schemas.microsoft.com/sharepoint/v3" xsi:nil="true"/>
    <DocketNumber xmlns="dc463f71-b30c-4ab2-9473-d307f9d35888">190976</DocketNumber>
    <AgendaOrder xmlns="dc463f71-b30c-4ab2-9473-d307f9d35888">false</AgendaOrder>
    <SignificantOrder xmlns="dc463f71-b30c-4ab2-9473-d307f9d35888">false</SignificantOrder>
    <DelegatedOrder xmlns="dc463f71-b30c-4ab2-9473-d307f9d35888">false</DelegatedOrder>
  </documentManagement>
</p:properties>
</file>

<file path=customXml/item4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6BA846E2-FEC9-4CBC-B89D-5E1F91E6D773}"/>
</file>

<file path=customXml/itemProps2.xml><?xml version="1.0" encoding="utf-8"?>
<ds:datastoreItem xmlns:ds="http://schemas.openxmlformats.org/officeDocument/2006/customXml" ds:itemID="{F10650A4-1A5F-4C0B-8D44-BE77C551A65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90C1DDB-C0A7-4098-89F4-D61DACE993D0}">
  <ds:schemaRefs>
    <ds:schemaRef ds:uri="http://purl.org/dc/terms/"/>
    <ds:schemaRef ds:uri="24f70c62-691b-492e-ba59-9d389529a97e"/>
    <ds:schemaRef ds:uri="http://purl.org/dc/elements/1.1/"/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schemas.microsoft.com/office/2006/metadata/properties"/>
    <ds:schemaRef ds:uri="http://schemas.openxmlformats.org/package/2006/metadata/core-properties"/>
    <ds:schemaRef ds:uri="a0689114-bdb9-4146-803a-240f5368dce0"/>
    <ds:schemaRef ds:uri="http://schemas.microsoft.com/sharepoint/v3/fields"/>
    <ds:schemaRef ds:uri="http://www.w3.org/XML/1998/namespace"/>
  </ds:schemaRefs>
</ds:datastoreItem>
</file>

<file path=customXml/itemProps4.xml><?xml version="1.0" encoding="utf-8"?>
<ds:datastoreItem xmlns:ds="http://schemas.openxmlformats.org/officeDocument/2006/customXml" ds:itemID="{0EF74375-7D5C-4B60-B9CC-B284F976332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</vt:i4>
      </vt:variant>
    </vt:vector>
  </HeadingPairs>
  <TitlesOfParts>
    <vt:vector size="8" baseType="lpstr">
      <vt:lpstr>AMCL-8 Spons &amp; Prom workpaper</vt:lpstr>
      <vt:lpstr>AMCL-9 Legal Cost workpaper</vt:lpstr>
      <vt:lpstr>AMCL-10 DR 41 response</vt:lpstr>
      <vt:lpstr>AMCL-11 DR 43 response</vt:lpstr>
      <vt:lpstr>AMCL-12 Depr</vt:lpstr>
      <vt:lpstr>AMCL-13 DR 50</vt:lpstr>
      <vt:lpstr>AMCL-14 DR 61</vt:lpstr>
      <vt:lpstr>'AMCL-8 Spons &amp; Prom workpaper'!Print_Area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Ann LaRue</dc:creator>
  <dc:description/>
  <cp:lastModifiedBy>LaRue, Ann (UTC)</cp:lastModifiedBy>
  <cp:lastPrinted>2020-05-22T21:57:30Z</cp:lastPrinted>
  <dcterms:created xsi:type="dcterms:W3CDTF">2019-10-22T15:41:11Z</dcterms:created>
  <dcterms:modified xsi:type="dcterms:W3CDTF">2020-05-22T21:57:40Z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0x0101006E56B4D1795A2E4DB2F0B01679ED314A000B45DDC509B45C478FAB6DD6BD075772</vt:lpwstr>
  </property>
  <property fmtid="{D5CDD505-2E9C-101B-9397-08002B2CF9AE}" pid="4" name="EfsecDocumentType">
    <vt:lpwstr>Documents</vt:lpwstr>
  </property>
  <property fmtid="{D5CDD505-2E9C-101B-9397-08002B2CF9AE}" pid="10" name="IsOfficialRecord">
    <vt:bool>false</vt:bool>
  </property>
  <property fmtid="{D5CDD505-2E9C-101B-9397-08002B2CF9AE}" pid="11" name="IsVisibleToEfsecCouncil">
    <vt:bool>false</vt:bool>
  </property>
  <property fmtid="{D5CDD505-2E9C-101B-9397-08002B2CF9AE}" pid="18" name="_docset_NoMedatataSyncRequired">
    <vt:lpwstr>False</vt:lpwstr>
  </property>
  <property fmtid="{D5CDD505-2E9C-101B-9397-08002B2CF9AE}" pid="19" name="IsEFSEC">
    <vt:bool>false</vt:bool>
  </property>
</Properties>
</file>