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Schedule 62 Annual Filing\For Filing\"/>
    </mc:Choice>
  </mc:AlternateContent>
  <xr:revisionPtr revIDLastSave="0" documentId="13_ncr:1_{40F0D358-8B9E-4A95-BC0E-04696242684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OC" sheetId="1" r:id="rId1"/>
  </sheets>
  <externalReferences>
    <externalReference r:id="rId2"/>
  </externalReferences>
  <definedNames>
    <definedName name="BaseYr">'[1]Small QF Calcs 1'!$I$10</definedName>
    <definedName name="BaseYrL">'[1]Large QF Calcs 1'!$I$10</definedName>
    <definedName name="Cap">'[1]Small QF Calcs 1'!$I$6</definedName>
    <definedName name="CapL">'[1]Large QF Calcs 1'!$I$6</definedName>
    <definedName name="FirstYrNeed">'[1]Small QF Calcs 1'!$I$12</definedName>
    <definedName name="FirstYrNeedL">'[1]Large QF Calcs 1'!$I$12</definedName>
    <definedName name="GDP">'[1]Small QF Calcs 1'!$I$9</definedName>
    <definedName name="GDPL">'[1]Large QF Calcs 1'!$I$9</definedName>
    <definedName name="Needed">'[1]Small QF Calcs 1'!$I$11</definedName>
    <definedName name="NeededL">'[1]Large QF Calcs 1'!$I$11</definedName>
    <definedName name="PeakPercent">'[1]Small QF Calcs 1'!$I$7</definedName>
    <definedName name="PeakPercentL">'[1]Large QF Calcs 1'!$I$7</definedName>
    <definedName name="Resource">'[1]Small QF Calcs 1'!$I$5</definedName>
    <definedName name="ResourceL">'[1]Large QF Calcs 1'!$I$5</definedName>
    <definedName name="TranLoss">[1]Transmission!$E$17</definedName>
    <definedName name="TranLossL">[1]Transmission!$E$17</definedName>
    <definedName name="TranRate">[1]Transmission!$D$17</definedName>
    <definedName name="TranRateL">[1]Transmission!$D$17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<sst xmlns="http://schemas.openxmlformats.org/spreadsheetml/2006/main" count="124" uniqueCount="61">
  <si>
    <t>Table of Contents</t>
  </si>
  <si>
    <t>Sources of Data Used for Analyses</t>
  </si>
  <si>
    <t>Sheet Name</t>
  </si>
  <si>
    <t>Contents</t>
  </si>
  <si>
    <t>Hourly base case market energy prices (2020 IRP)</t>
  </si>
  <si>
    <t>Small QF Energy Schedules</t>
  </si>
  <si>
    <t>Energy rates applicable to small QF</t>
  </si>
  <si>
    <t>Hourly base case market positions (2020 IRP)</t>
  </si>
  <si>
    <t>Small QF Capacity Schedules</t>
  </si>
  <si>
    <t>Capacity rates applicable to small QF</t>
  </si>
  <si>
    <t>Hourly base case firm transmission utilization and surplus/deficit position (2020 IRP)</t>
  </si>
  <si>
    <t>Avoided Cost Total Schedule</t>
  </si>
  <si>
    <t>Estimate of avoided costs (capacity &amp; energy), per WAC 480-106-030(3)</t>
  </si>
  <si>
    <t>Peaking capacity value</t>
  </si>
  <si>
    <t>Avoided Cost Separate Schedule</t>
  </si>
  <si>
    <t>Estimates of avoided capacity energy separately, per WAC 480-106-030(3)</t>
  </si>
  <si>
    <t>IRP peaking capacity contributions for all IRP generation options (2020 IRP)</t>
  </si>
  <si>
    <t>Small QF Calcs 1</t>
  </si>
  <si>
    <t>Back-up calculations for Small QF Energy and Capacity Schedules</t>
  </si>
  <si>
    <t>VER integration values (2017 IRP/2007 Integration Study)</t>
  </si>
  <si>
    <t>Small QF Calcs 2</t>
  </si>
  <si>
    <t>CR values (2017 IRP, pg., 9-3)</t>
  </si>
  <si>
    <t>Large QF Calcs 1</t>
  </si>
  <si>
    <t>Calculator for estimating large QF rates</t>
  </si>
  <si>
    <t>Monthly net load/resource balance forecast (2017 IRP)</t>
  </si>
  <si>
    <t>Large QF Calcs 2</t>
  </si>
  <si>
    <t>Monthly natural gas price forecast (2020 IRP)</t>
  </si>
  <si>
    <t>Forecast hourly utility energy position (load and resources balance)</t>
  </si>
  <si>
    <t>Transmission Positions (redacted)</t>
  </si>
  <si>
    <t>Forecast hourly utility transmission positions</t>
  </si>
  <si>
    <t>Transmission</t>
  </si>
  <si>
    <t>Transmission assumptions data (contract rights, losses, prices)</t>
  </si>
  <si>
    <t>PRS</t>
  </si>
  <si>
    <t>Integrated Resource Plan Preferred Resource Strategy and calculations</t>
  </si>
  <si>
    <t>Mid-C Prices</t>
  </si>
  <si>
    <t>Hourly Mid-Columbia market price forecast ($/MWh)</t>
  </si>
  <si>
    <t>Mid C Area- existing only</t>
  </si>
  <si>
    <t>Avista Mid-C market hub generation forecast located at Mid-C (MWh)</t>
  </si>
  <si>
    <t>CS2</t>
  </si>
  <si>
    <t>Coyote Springs 2 generation forecast (MWh)</t>
  </si>
  <si>
    <t>Peak Capacity Contrib</t>
  </si>
  <si>
    <t>Peak reliability contribution tables</t>
  </si>
  <si>
    <t>Cont Reserves</t>
  </si>
  <si>
    <t>Calculations of contingency reserves</t>
  </si>
  <si>
    <t>On-System Wind</t>
  </si>
  <si>
    <t>MT Wind</t>
  </si>
  <si>
    <t>PumpStorage80</t>
  </si>
  <si>
    <t>Rath CT Upgrade</t>
  </si>
  <si>
    <t>KF Upgrade</t>
  </si>
  <si>
    <t>Liquid Air</t>
  </si>
  <si>
    <t>Regional Hydro Slice</t>
  </si>
  <si>
    <t>Solar</t>
  </si>
  <si>
    <t>4-Hr Lithium Solar Fueled</t>
  </si>
  <si>
    <t>Hydro</t>
  </si>
  <si>
    <t>Long Lake 2</t>
  </si>
  <si>
    <t>Small Solar</t>
  </si>
  <si>
    <t>South NW Solar</t>
  </si>
  <si>
    <t>4hr Lithium Ion</t>
  </si>
  <si>
    <t>CONFIDENTIAL PER WAC 480-07-160 - REDACTED VERSION</t>
  </si>
  <si>
    <t xml:space="preserve">Positions </t>
  </si>
  <si>
    <t>Transmission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</si>
</sst>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quotePrefix="1" applyFont="1" applyFill="1" applyBorder="1" applyAlignment="1">
      <alignment horizontal="left"/>
    </xf>
    <xf numFmtId="0" fontId="0" fillId="2" borderId="5" xfId="0" quotePrefix="1" applyFont="1" applyFill="1" applyBorder="1" applyAlignment="1">
      <alignment horizontal="left"/>
    </xf>
    <xf numFmtId="0" fontId="0" fillId="2" borderId="6" xfId="0" applyFill="1" applyBorder="1"/>
    <xf numFmtId="0" fontId="0" fillId="2" borderId="7" xfId="0" quotePrefix="1" applyFont="1" applyFill="1" applyBorder="1" applyAlignment="1">
      <alignment horizontal="left"/>
    </xf>
    <xf numFmtId="0" fontId="0" fillId="2" borderId="8" xfId="0" quotePrefix="1" applyFont="1" applyFill="1" applyBorder="1" applyAlignment="1">
      <alignment horizontal="left"/>
    </xf>
    <xf numFmtId="0" fontId="0" fillId="2" borderId="7" xfId="0" applyFont="1" applyFill="1" applyBorder="1"/>
    <xf numFmtId="0" fontId="0" fillId="2" borderId="9" xfId="0" applyFill="1" applyBorder="1"/>
    <xf numFmtId="0" fontId="0" fillId="2" borderId="8" xfId="0" applyFont="1" applyFill="1" applyBorder="1" applyAlignment="1">
      <alignment horizontal="left"/>
    </xf>
    <xf numFmtId="0" fontId="0" fillId="2" borderId="10" xfId="0" applyFont="1" applyFill="1" applyBorder="1"/>
    <xf numFmtId="0" fontId="0" fillId="2" borderId="11" xfId="0" quotePrefix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ulatory%20Filings\2020%20Regulatory%20Filings\WA%20PURPA%20Filing\Avista%202020%20QF%20Tariff%20Calculations%20v10-25-2020%20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mall QF Energy Schedules"/>
      <sheetName val="Small QF Capacity Schedules"/>
      <sheetName val="Avoided Cost Total Schedule"/>
      <sheetName val="Avoided Cost Separate Schedule"/>
      <sheetName val="Small QF Calcs 1"/>
      <sheetName val="Small QF Calcs 2"/>
      <sheetName val="Large QF Calcs 1"/>
      <sheetName val="Large QF Calcs 2"/>
      <sheetName val="Positions (Redacted)"/>
      <sheetName val="Trans Positions (redacted)"/>
      <sheetName val="Transmission"/>
      <sheetName val="PRS"/>
      <sheetName val="Mid-C Prices"/>
      <sheetName val="Mid C Area- existing only"/>
      <sheetName val="CS2"/>
      <sheetName val="Peak Capacity Contrib"/>
      <sheetName val="Cont Reserves"/>
      <sheetName val="OnSystemWind"/>
      <sheetName val="MTWind"/>
      <sheetName val="PumpStorage80"/>
      <sheetName val="Rath CT Upgrade"/>
      <sheetName val="KF Upgrade"/>
      <sheetName val="Liquid Air"/>
      <sheetName val="Regional Hydro Slice"/>
      <sheetName val="Solar"/>
      <sheetName val="4-Hr Lithium Solar Fueled"/>
      <sheetName val="Solar4HrBatt"/>
      <sheetName val="Hydro"/>
      <sheetName val="Long Lake 2"/>
      <sheetName val="Small Solar"/>
      <sheetName val="South NW Solar"/>
      <sheetName val="4hr Lithium ion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7x24 Base Load</v>
          </cell>
        </row>
        <row r="6">
          <cell r="I6">
            <v>10</v>
          </cell>
        </row>
        <row r="7">
          <cell r="I7">
            <v>1</v>
          </cell>
        </row>
        <row r="9">
          <cell r="I9">
            <v>2.5000000000000001E-2</v>
          </cell>
        </row>
        <row r="10">
          <cell r="I10">
            <v>2020</v>
          </cell>
        </row>
        <row r="11">
          <cell r="I11">
            <v>0</v>
          </cell>
        </row>
        <row r="12">
          <cell r="I12">
            <v>0</v>
          </cell>
        </row>
      </sheetData>
      <sheetData sheetId="6"/>
      <sheetData sheetId="7">
        <row r="5">
          <cell r="I5" t="str">
            <v>7x24 Base Load</v>
          </cell>
        </row>
        <row r="6">
          <cell r="I6">
            <v>10</v>
          </cell>
        </row>
        <row r="7">
          <cell r="I7">
            <v>1</v>
          </cell>
        </row>
        <row r="9">
          <cell r="I9">
            <v>2.5000000000000001E-2</v>
          </cell>
        </row>
        <row r="10">
          <cell r="I10">
            <v>2020</v>
          </cell>
        </row>
        <row r="11">
          <cell r="I11">
            <v>0</v>
          </cell>
        </row>
        <row r="12">
          <cell r="I12">
            <v>0</v>
          </cell>
        </row>
      </sheetData>
      <sheetData sheetId="8"/>
      <sheetData sheetId="9"/>
      <sheetData sheetId="10"/>
      <sheetData sheetId="11">
        <row r="17">
          <cell r="D17">
            <v>5.32</v>
          </cell>
          <cell r="E17">
            <v>1.9E-2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"/>
  <sheetViews>
    <sheetView tabSelected="1" workbookViewId="0">
      <selection activeCell="B14" sqref="B14"/>
    </sheetView>
  </sheetViews>
  <sheetFormatPr defaultColWidth="8.85546875" defaultRowHeight="15" x14ac:dyDescent="0.25"/>
  <cols>
    <col min="1" max="1" width="3.42578125" style="1" customWidth="1"/>
    <col min="2" max="2" width="32" style="1" bestFit="1" customWidth="1"/>
    <col min="3" max="3" width="65.42578125" style="1" customWidth="1"/>
    <col min="4" max="5" width="8.85546875" style="1"/>
    <col min="6" max="6" width="77.28515625" style="1" bestFit="1" customWidth="1"/>
    <col min="7" max="16384" width="8.85546875" style="1"/>
  </cols>
  <sheetData>
    <row r="1" spans="2:14" x14ac:dyDescent="0.25">
      <c r="C1" s="1" t="s">
        <v>58</v>
      </c>
    </row>
    <row r="2" spans="2:14" ht="31.5" x14ac:dyDescent="0.5">
      <c r="B2" s="17" t="s">
        <v>0</v>
      </c>
      <c r="C2" s="17"/>
      <c r="F2" s="2" t="s">
        <v>1</v>
      </c>
      <c r="G2" s="3"/>
      <c r="H2" s="3"/>
      <c r="I2" s="3"/>
      <c r="J2" s="3"/>
      <c r="K2" s="3"/>
      <c r="L2" s="3"/>
      <c r="M2" s="3"/>
      <c r="N2" s="3"/>
    </row>
    <row r="3" spans="2:14" ht="15.75" thickBot="1" x14ac:dyDescent="0.3"/>
    <row r="4" spans="2:14" ht="15.75" thickBot="1" x14ac:dyDescent="0.3">
      <c r="B4" s="4" t="s">
        <v>2</v>
      </c>
      <c r="C4" s="5" t="s">
        <v>3</v>
      </c>
      <c r="F4" s="6" t="s">
        <v>4</v>
      </c>
    </row>
    <row r="5" spans="2:14" x14ac:dyDescent="0.25">
      <c r="B5" s="7" t="s">
        <v>5</v>
      </c>
      <c r="C5" s="8" t="s">
        <v>6</v>
      </c>
      <c r="F5" s="9" t="s">
        <v>7</v>
      </c>
    </row>
    <row r="6" spans="2:14" x14ac:dyDescent="0.25">
      <c r="B6" s="10" t="s">
        <v>8</v>
      </c>
      <c r="C6" s="11" t="s">
        <v>9</v>
      </c>
      <c r="F6" s="9" t="s">
        <v>10</v>
      </c>
    </row>
    <row r="7" spans="2:14" x14ac:dyDescent="0.25">
      <c r="B7" s="10" t="s">
        <v>11</v>
      </c>
      <c r="C7" s="11" t="s">
        <v>12</v>
      </c>
      <c r="F7" s="9" t="s">
        <v>13</v>
      </c>
    </row>
    <row r="8" spans="2:14" x14ac:dyDescent="0.25">
      <c r="B8" s="10" t="s">
        <v>14</v>
      </c>
      <c r="C8" s="11" t="s">
        <v>15</v>
      </c>
      <c r="F8" s="9" t="s">
        <v>16</v>
      </c>
    </row>
    <row r="9" spans="2:14" x14ac:dyDescent="0.25">
      <c r="B9" s="12" t="s">
        <v>17</v>
      </c>
      <c r="C9" s="11" t="s">
        <v>18</v>
      </c>
      <c r="F9" s="9" t="s">
        <v>19</v>
      </c>
    </row>
    <row r="10" spans="2:14" x14ac:dyDescent="0.25">
      <c r="B10" s="10" t="s">
        <v>20</v>
      </c>
      <c r="C10" s="11" t="s">
        <v>18</v>
      </c>
      <c r="F10" s="9" t="s">
        <v>21</v>
      </c>
    </row>
    <row r="11" spans="2:14" x14ac:dyDescent="0.25">
      <c r="B11" s="12" t="s">
        <v>22</v>
      </c>
      <c r="C11" s="11" t="s">
        <v>23</v>
      </c>
      <c r="F11" s="9" t="s">
        <v>24</v>
      </c>
    </row>
    <row r="12" spans="2:14" ht="15.75" thickBot="1" x14ac:dyDescent="0.3">
      <c r="B12" s="10" t="s">
        <v>25</v>
      </c>
      <c r="C12" s="11" t="s">
        <v>23</v>
      </c>
      <c r="F12" s="13" t="s">
        <v>26</v>
      </c>
    </row>
    <row r="13" spans="2:14" x14ac:dyDescent="0.25">
      <c r="B13" s="10" t="s">
        <v>59</v>
      </c>
      <c r="C13" s="11" t="s">
        <v>27</v>
      </c>
    </row>
    <row r="14" spans="2:14" x14ac:dyDescent="0.25">
      <c r="B14" s="10" t="s">
        <v>60</v>
      </c>
      <c r="C14" s="11" t="s">
        <v>29</v>
      </c>
    </row>
    <row r="15" spans="2:14" x14ac:dyDescent="0.25">
      <c r="B15" s="10" t="s">
        <v>30</v>
      </c>
      <c r="C15" s="11" t="s">
        <v>31</v>
      </c>
    </row>
    <row r="16" spans="2:14" x14ac:dyDescent="0.25">
      <c r="B16" s="12" t="s">
        <v>32</v>
      </c>
      <c r="C16" s="11" t="s">
        <v>33</v>
      </c>
    </row>
    <row r="17" spans="2:3" x14ac:dyDescent="0.25">
      <c r="B17" s="12" t="s">
        <v>34</v>
      </c>
      <c r="C17" s="14" t="s">
        <v>35</v>
      </c>
    </row>
    <row r="18" spans="2:3" x14ac:dyDescent="0.25">
      <c r="B18" s="12" t="s">
        <v>36</v>
      </c>
      <c r="C18" s="11" t="s">
        <v>37</v>
      </c>
    </row>
    <row r="19" spans="2:3" x14ac:dyDescent="0.25">
      <c r="B19" s="12" t="s">
        <v>38</v>
      </c>
      <c r="C19" s="11" t="s">
        <v>39</v>
      </c>
    </row>
    <row r="20" spans="2:3" x14ac:dyDescent="0.25">
      <c r="B20" s="10" t="s">
        <v>40</v>
      </c>
      <c r="C20" s="11" t="s">
        <v>41</v>
      </c>
    </row>
    <row r="21" spans="2:3" x14ac:dyDescent="0.25">
      <c r="B21" s="12" t="s">
        <v>42</v>
      </c>
      <c r="C21" s="11" t="s">
        <v>43</v>
      </c>
    </row>
    <row r="22" spans="2:3" x14ac:dyDescent="0.25">
      <c r="B22" s="12" t="s">
        <v>44</v>
      </c>
      <c r="C22" s="11" t="str">
        <f t="shared" ref="C22:C35" si="0">B22&amp;" generation resource forecast shape"</f>
        <v>On-System Wind generation resource forecast shape</v>
      </c>
    </row>
    <row r="23" spans="2:3" x14ac:dyDescent="0.25">
      <c r="B23" s="12" t="s">
        <v>45</v>
      </c>
      <c r="C23" s="11" t="str">
        <f t="shared" si="0"/>
        <v>MT Wind generation resource forecast shape</v>
      </c>
    </row>
    <row r="24" spans="2:3" x14ac:dyDescent="0.25">
      <c r="B24" s="12" t="s">
        <v>46</v>
      </c>
      <c r="C24" s="11" t="str">
        <f t="shared" si="0"/>
        <v>PumpStorage80 generation resource forecast shape</v>
      </c>
    </row>
    <row r="25" spans="2:3" x14ac:dyDescent="0.25">
      <c r="B25" s="12" t="s">
        <v>47</v>
      </c>
      <c r="C25" s="11" t="str">
        <f t="shared" si="0"/>
        <v>Rath CT Upgrade generation resource forecast shape</v>
      </c>
    </row>
    <row r="26" spans="2:3" x14ac:dyDescent="0.25">
      <c r="B26" s="12" t="s">
        <v>48</v>
      </c>
      <c r="C26" s="11" t="str">
        <f t="shared" si="0"/>
        <v>KF Upgrade generation resource forecast shape</v>
      </c>
    </row>
    <row r="27" spans="2:3" x14ac:dyDescent="0.25">
      <c r="B27" s="12" t="s">
        <v>49</v>
      </c>
      <c r="C27" s="11" t="str">
        <f t="shared" si="0"/>
        <v>Liquid Air generation resource forecast shape</v>
      </c>
    </row>
    <row r="28" spans="2:3" x14ac:dyDescent="0.25">
      <c r="B28" s="12" t="s">
        <v>50</v>
      </c>
      <c r="C28" s="11" t="str">
        <f t="shared" si="0"/>
        <v>Regional Hydro Slice generation resource forecast shape</v>
      </c>
    </row>
    <row r="29" spans="2:3" x14ac:dyDescent="0.25">
      <c r="B29" s="12" t="s">
        <v>51</v>
      </c>
      <c r="C29" s="11" t="str">
        <f t="shared" si="0"/>
        <v>Solar generation resource forecast shape</v>
      </c>
    </row>
    <row r="30" spans="2:3" x14ac:dyDescent="0.25">
      <c r="B30" s="12" t="s">
        <v>52</v>
      </c>
      <c r="C30" s="11" t="str">
        <f t="shared" si="0"/>
        <v>4-Hr Lithium Solar Fueled generation resource forecast shape</v>
      </c>
    </row>
    <row r="31" spans="2:3" x14ac:dyDescent="0.25">
      <c r="B31" s="12" t="s">
        <v>53</v>
      </c>
      <c r="C31" s="11" t="str">
        <f t="shared" si="0"/>
        <v>Hydro generation resource forecast shape</v>
      </c>
    </row>
    <row r="32" spans="2:3" x14ac:dyDescent="0.25">
      <c r="B32" s="12" t="s">
        <v>54</v>
      </c>
      <c r="C32" s="11" t="str">
        <f t="shared" si="0"/>
        <v>Long Lake 2 generation resource forecast shape</v>
      </c>
    </row>
    <row r="33" spans="2:3" x14ac:dyDescent="0.25">
      <c r="B33" s="12" t="s">
        <v>55</v>
      </c>
      <c r="C33" s="11" t="str">
        <f t="shared" si="0"/>
        <v>Small Solar generation resource forecast shape</v>
      </c>
    </row>
    <row r="34" spans="2:3" x14ac:dyDescent="0.25">
      <c r="B34" s="10" t="s">
        <v>56</v>
      </c>
      <c r="C34" s="11" t="str">
        <f t="shared" si="0"/>
        <v>South NW Solar generation resource forecast shape</v>
      </c>
    </row>
    <row r="35" spans="2:3" ht="15.75" thickBot="1" x14ac:dyDescent="0.3">
      <c r="B35" s="15" t="s">
        <v>57</v>
      </c>
      <c r="C35" s="16" t="str">
        <f t="shared" si="0"/>
        <v>4hr Lithium Ion generation resource forecast shape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24C76E9ADF4E44A15AC2D05AFD4650" ma:contentTypeVersion="52" ma:contentTypeDescription="" ma:contentTypeScope="" ma:versionID="ccb0f44faafe359c3d3f47ec8cec33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2020-10-29T07:00:00+00:00</OpenedDate>
    <SignificantOrder xmlns="dc463f71-b30c-4ab2-9473-d307f9d35888">false</SignificantOrder>
    <Date1 xmlns="dc463f71-b30c-4ab2-9473-d307f9d35888">2020-12-01T08:00:00+00:00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97A732-70C3-4C0D-BC0C-615DCECA971B}"/>
</file>

<file path=customXml/itemProps2.xml><?xml version="1.0" encoding="utf-8"?>
<ds:datastoreItem xmlns:ds="http://schemas.openxmlformats.org/officeDocument/2006/customXml" ds:itemID="{71B48A35-E374-4EE6-9C80-101C1BB82AB7}"/>
</file>

<file path=customXml/itemProps3.xml><?xml version="1.0" encoding="utf-8"?>
<ds:datastoreItem xmlns:ds="http://schemas.openxmlformats.org/officeDocument/2006/customXml" ds:itemID="{3FA13343-9DDB-40E0-A957-C85EFF1EDF4B}"/>
</file>

<file path=customXml/itemProps4.xml><?xml version="1.0" encoding="utf-8"?>
<ds:datastoreItem xmlns:ds="http://schemas.openxmlformats.org/officeDocument/2006/customXml" ds:itemID="{1FCD88F1-B189-4654-A040-7031250A6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Kalich, Clint</dc:creator>
  <cp:lastModifiedBy>Bonfield, Shawn</cp:lastModifiedBy>
  <dcterms:created xsi:type="dcterms:W3CDTF">2020-10-26T18:28:34Z</dcterms:created>
  <dcterms:modified xsi:type="dcterms:W3CDTF">2020-10-27T20:32:01Z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0x0101006E56B4D1795A2E4DB2F0B01679ED314A009924C76E9ADF4E44A15AC2D05AFD4650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