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V REQ 2014" sheetId="1" r:id="rId1"/>
  </sheets>
  <definedNames>
    <definedName name="_xlnm.Print_Area" localSheetId="0">'REV REQ 2014'!$A$1:$I$24</definedName>
  </definedNames>
  <calcPr calcId="145621"/>
</workbook>
</file>

<file path=xl/calcChain.xml><?xml version="1.0" encoding="utf-8"?>
<calcChain xmlns="http://schemas.openxmlformats.org/spreadsheetml/2006/main">
  <c r="D24" i="1" l="1"/>
  <c r="D18" i="1" l="1"/>
  <c r="E18" i="1"/>
  <c r="E22" i="1" s="1"/>
  <c r="F18" i="1"/>
  <c r="F22" i="1" s="1"/>
  <c r="G18" i="1"/>
  <c r="G21" i="1" s="1"/>
  <c r="H18" i="1"/>
  <c r="H22" i="1" s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F21" i="1"/>
  <c r="H21" i="1"/>
  <c r="E21" i="1" l="1"/>
  <c r="G22" i="1"/>
  <c r="I22" i="1" s="1"/>
  <c r="I24" i="1" s="1"/>
  <c r="I18" i="1"/>
  <c r="D21" i="1"/>
</calcChain>
</file>

<file path=xl/sharedStrings.xml><?xml version="1.0" encoding="utf-8"?>
<sst xmlns="http://schemas.openxmlformats.org/spreadsheetml/2006/main" count="19" uniqueCount="19">
  <si>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</si>
  <si>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</si>
  <si>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</si>
  <si>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</si>
  <si>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</si>
  <si>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</si>
  <si>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</si>
  <si>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</si>
  <si>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</si>
  <si>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</si>
  <si>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</si>
  <si>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</si>
  <si>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</si>
  <si>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</si>
  <si>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</si>
  <si>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</si>
  <si>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SITE AVAIL. TRUE-UP TO ACTUAL</t>
  </si>
  <si>
    <t>SITE AVAILABILITY UNDERCOLLECTION</t>
  </si>
  <si>
    <t>2014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</si>
</sst>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7" fontId="12" fillId="2" borderId="0" xfId="2" applyNumberFormat="1" applyFont="1" applyFill="1"/>
    <xf numFmtId="44" fontId="3" fillId="0" borderId="0" xfId="2" applyFont="1" applyBorder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75" zoomScaleNormal="75" workbookViewId="0">
      <selection activeCell="D24" sqref="D24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42004</v>
      </c>
      <c r="C2" s="5"/>
    </row>
    <row r="3" spans="1:10" ht="20.25" x14ac:dyDescent="0.3">
      <c r="A3" s="3" t="s">
        <v>5</v>
      </c>
      <c r="B3" s="4">
        <v>42060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41640</v>
      </c>
      <c r="C5" s="35"/>
      <c r="D5" s="23">
        <v>12894</v>
      </c>
      <c r="E5" s="23">
        <v>250264</v>
      </c>
      <c r="F5" s="23">
        <v>39660</v>
      </c>
      <c r="G5" s="23">
        <v>117120</v>
      </c>
      <c r="H5" s="23">
        <v>3840</v>
      </c>
      <c r="I5" s="25">
        <f t="shared" ref="I5:I16" si="0">SUM(D5:H5)</f>
        <v>423778</v>
      </c>
    </row>
    <row r="6" spans="1:10" ht="20.25" x14ac:dyDescent="0.3">
      <c r="A6" s="2"/>
      <c r="B6" s="35">
        <v>41671</v>
      </c>
      <c r="C6" s="35"/>
      <c r="D6" s="14">
        <v>313580</v>
      </c>
      <c r="E6" s="14">
        <v>0</v>
      </c>
      <c r="F6" s="14">
        <v>0</v>
      </c>
      <c r="G6" s="14">
        <v>0</v>
      </c>
      <c r="H6" s="14">
        <v>0</v>
      </c>
      <c r="I6" s="15">
        <f t="shared" si="0"/>
        <v>313580</v>
      </c>
    </row>
    <row r="7" spans="1:10" ht="20.25" x14ac:dyDescent="0.3">
      <c r="A7" s="2"/>
      <c r="B7" s="35">
        <v>41699</v>
      </c>
      <c r="C7" s="35"/>
      <c r="D7" s="14">
        <v>283630</v>
      </c>
      <c r="E7" s="14">
        <v>46852.75</v>
      </c>
      <c r="F7" s="14">
        <v>39660</v>
      </c>
      <c r="G7" s="14">
        <v>19520</v>
      </c>
      <c r="H7" s="14">
        <v>91340</v>
      </c>
      <c r="I7" s="15">
        <f t="shared" si="0"/>
        <v>481002.75</v>
      </c>
    </row>
    <row r="8" spans="1:10" ht="20.25" x14ac:dyDescent="0.3">
      <c r="A8" s="2"/>
      <c r="B8" s="35">
        <v>41730</v>
      </c>
      <c r="C8" s="35"/>
      <c r="D8" s="14">
        <v>3637</v>
      </c>
      <c r="E8" s="14">
        <v>144074</v>
      </c>
      <c r="F8" s="14">
        <v>39660</v>
      </c>
      <c r="G8" s="14">
        <v>68320</v>
      </c>
      <c r="H8" s="14">
        <v>138710</v>
      </c>
      <c r="I8" s="15">
        <f t="shared" si="0"/>
        <v>394401</v>
      </c>
    </row>
    <row r="9" spans="1:10" ht="20.25" x14ac:dyDescent="0.3">
      <c r="A9" s="2"/>
      <c r="B9" s="35">
        <v>41760</v>
      </c>
      <c r="C9" s="35"/>
      <c r="D9" s="14">
        <v>1539</v>
      </c>
      <c r="E9" s="14">
        <v>394033.84</v>
      </c>
      <c r="F9" s="14">
        <v>74280</v>
      </c>
      <c r="G9" s="14">
        <v>212080</v>
      </c>
      <c r="H9" s="14">
        <v>5236</v>
      </c>
      <c r="I9" s="15">
        <f t="shared" si="0"/>
        <v>687168.84000000008</v>
      </c>
    </row>
    <row r="10" spans="1:10" ht="20.25" x14ac:dyDescent="0.3">
      <c r="A10" s="2"/>
      <c r="B10" s="35">
        <v>41791</v>
      </c>
      <c r="C10" s="35"/>
      <c r="D10" s="14">
        <v>137439</v>
      </c>
      <c r="E10" s="14">
        <v>711219.17</v>
      </c>
      <c r="F10" s="14">
        <v>167130</v>
      </c>
      <c r="G10" s="14">
        <v>395240</v>
      </c>
      <c r="H10" s="14">
        <v>262370</v>
      </c>
      <c r="I10" s="15">
        <f t="shared" si="0"/>
        <v>1673398.17</v>
      </c>
      <c r="J10" s="2"/>
    </row>
    <row r="11" spans="1:10" ht="20.25" x14ac:dyDescent="0.3">
      <c r="A11" s="2"/>
      <c r="B11" s="35">
        <v>41821</v>
      </c>
      <c r="C11" s="35"/>
      <c r="D11" s="14">
        <v>16449</v>
      </c>
      <c r="E11" s="14">
        <v>386263.2</v>
      </c>
      <c r="F11" s="14">
        <v>92850</v>
      </c>
      <c r="G11" s="14">
        <v>221720</v>
      </c>
      <c r="H11" s="14">
        <v>123062</v>
      </c>
      <c r="I11" s="15">
        <f t="shared" si="0"/>
        <v>840344.2</v>
      </c>
      <c r="J11" s="2"/>
    </row>
    <row r="12" spans="1:10" ht="20.25" x14ac:dyDescent="0.3">
      <c r="A12" s="2"/>
      <c r="B12" s="35">
        <v>41852</v>
      </c>
      <c r="C12" s="35"/>
      <c r="D12" s="14">
        <v>0</v>
      </c>
      <c r="E12" s="14">
        <v>307996.69000000006</v>
      </c>
      <c r="F12" s="14">
        <v>74280</v>
      </c>
      <c r="G12" s="14">
        <v>192800</v>
      </c>
      <c r="H12" s="14">
        <v>4760</v>
      </c>
      <c r="I12" s="15">
        <f t="shared" si="0"/>
        <v>579836.69000000006</v>
      </c>
      <c r="J12" s="7"/>
    </row>
    <row r="13" spans="1:10" ht="20.25" x14ac:dyDescent="0.3">
      <c r="A13" s="2"/>
      <c r="B13" s="35">
        <v>41883</v>
      </c>
      <c r="C13" s="35"/>
      <c r="D13" s="14">
        <v>781</v>
      </c>
      <c r="E13" s="14">
        <v>18774.32</v>
      </c>
      <c r="F13" s="14">
        <v>18570</v>
      </c>
      <c r="G13" s="14">
        <v>9640</v>
      </c>
      <c r="H13" s="14">
        <v>67750</v>
      </c>
      <c r="I13" s="15">
        <f t="shared" si="0"/>
        <v>115515.32</v>
      </c>
      <c r="J13" s="6"/>
    </row>
    <row r="14" spans="1:10" ht="20.25" x14ac:dyDescent="0.3">
      <c r="A14" s="2"/>
      <c r="B14" s="35">
        <v>41913</v>
      </c>
      <c r="C14" s="35"/>
      <c r="D14" s="14">
        <v>3850</v>
      </c>
      <c r="E14" s="14">
        <v>18774.32</v>
      </c>
      <c r="F14" s="14">
        <v>18570</v>
      </c>
      <c r="G14" s="14">
        <v>9640</v>
      </c>
      <c r="H14" s="14">
        <v>67750</v>
      </c>
      <c r="I14" s="15">
        <f t="shared" si="0"/>
        <v>118584.32000000001</v>
      </c>
      <c r="J14" s="6"/>
    </row>
    <row r="15" spans="1:10" ht="20.25" x14ac:dyDescent="0.3">
      <c r="A15" s="2"/>
      <c r="B15" s="35">
        <v>41944</v>
      </c>
      <c r="C15" s="35"/>
      <c r="D15" s="16">
        <v>2320</v>
      </c>
      <c r="E15" s="16">
        <v>38286</v>
      </c>
      <c r="F15" s="16">
        <v>18570</v>
      </c>
      <c r="G15" s="16">
        <v>28920</v>
      </c>
      <c r="H15" s="16">
        <v>714</v>
      </c>
      <c r="I15" s="17">
        <f t="shared" si="0"/>
        <v>88810</v>
      </c>
      <c r="J15" s="8"/>
    </row>
    <row r="16" spans="1:10" ht="24.75" x14ac:dyDescent="0.6">
      <c r="A16" s="2"/>
      <c r="B16" s="35">
        <v>41974</v>
      </c>
      <c r="C16" s="35"/>
      <c r="D16" s="18">
        <v>0</v>
      </c>
      <c r="E16" s="18">
        <v>137053.95400000003</v>
      </c>
      <c r="F16" s="18">
        <v>111420</v>
      </c>
      <c r="G16" s="18">
        <v>134960</v>
      </c>
      <c r="H16" s="18">
        <v>340892</v>
      </c>
      <c r="I16" s="19">
        <f t="shared" si="0"/>
        <v>724325.95400000003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776119</v>
      </c>
      <c r="E18" s="26">
        <f>SUM(E5:E16)</f>
        <v>2453592.2439999999</v>
      </c>
      <c r="F18" s="26">
        <f>SUM(F5:F16)</f>
        <v>694650</v>
      </c>
      <c r="G18" s="26">
        <f>SUM(G5:G16)</f>
        <v>1409960</v>
      </c>
      <c r="H18" s="26">
        <f>SUM(H5:H16)</f>
        <v>1106424</v>
      </c>
      <c r="I18" s="27">
        <f>SUM(D18:H18)</f>
        <v>6440745.2439999999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18</v>
      </c>
      <c r="D20" s="33">
        <v>620004</v>
      </c>
      <c r="E20" s="33">
        <v>2063366</v>
      </c>
      <c r="F20" s="33">
        <v>727969</v>
      </c>
      <c r="G20" s="33">
        <v>1403872</v>
      </c>
      <c r="H20" s="33">
        <v>927209</v>
      </c>
      <c r="I20" s="22">
        <f>SUM(D20:H20)</f>
        <v>5742420</v>
      </c>
      <c r="J20" s="2"/>
    </row>
    <row r="21" spans="1:11" ht="20.25" x14ac:dyDescent="0.3">
      <c r="B21" s="2"/>
      <c r="C21" s="12" t="s">
        <v>7</v>
      </c>
      <c r="D21" s="33">
        <f>SUM(D20-D18)</f>
        <v>-156115</v>
      </c>
      <c r="E21" s="33">
        <f>SUM(E20-E18)</f>
        <v>-390226.24399999995</v>
      </c>
      <c r="F21" s="33">
        <f>SUM(F20-F18)</f>
        <v>33319</v>
      </c>
      <c r="G21" s="33">
        <f>SUM(G20-G18)</f>
        <v>-6088</v>
      </c>
      <c r="H21" s="33">
        <f>SUM(H20-H18)</f>
        <v>-179215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/>
      <c r="E22" s="22">
        <f>IF(E18&gt;E20,E20-E18)</f>
        <v>-390226.24399999995</v>
      </c>
      <c r="F22" s="22" t="b">
        <f>IF(F18&gt;F20,F20-F18)</f>
        <v>0</v>
      </c>
      <c r="G22" s="22">
        <f>IF(G18&gt;G20,G20-G18)</f>
        <v>-6088</v>
      </c>
      <c r="H22" s="22">
        <f>IF(H18&gt;H20,H20-H18)</f>
        <v>-179215</v>
      </c>
      <c r="I22" s="31">
        <f>SUM(D22:H22)</f>
        <v>-575529.24399999995</v>
      </c>
    </row>
    <row r="23" spans="1:11" ht="20.25" customHeight="1" thickBot="1" x14ac:dyDescent="0.35">
      <c r="C23" s="12" t="s">
        <v>16</v>
      </c>
      <c r="D23" s="6">
        <v>561114</v>
      </c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C24" s="12" t="s">
        <v>17</v>
      </c>
      <c r="D24" s="34">
        <f>D20-D23</f>
        <v>58890</v>
      </c>
      <c r="E24" s="32"/>
      <c r="F24" s="32"/>
      <c r="G24" s="32"/>
      <c r="H24" s="32"/>
      <c r="I24" s="30">
        <f>+I22*1.043</f>
        <v>-600277.00149199995</v>
      </c>
    </row>
  </sheetData>
  <mergeCells count="12">
    <mergeCell ref="B5:C5"/>
    <mergeCell ref="B6:C6"/>
    <mergeCell ref="B7:C7"/>
    <mergeCell ref="B8:C8"/>
    <mergeCell ref="B12:C12"/>
    <mergeCell ref="B13:C13"/>
    <mergeCell ref="B15:C15"/>
    <mergeCell ref="B16:C16"/>
    <mergeCell ref="B14:C14"/>
    <mergeCell ref="B9:C9"/>
    <mergeCell ref="B10:C10"/>
    <mergeCell ref="B11:C11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&amp;L&amp;"Arial,Bold"&amp;14US ECOLOGY WASHINGTON, INC.
&amp;F</oddHeader>
    <oddFooter>&amp;L&amp;"Arial,Bold"&amp;14US ECOLOGY WASHINGTON, INC.
2015 FINAL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150517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71B36BCACBC842A8FC4F3D22C2EA9E" ma:contentTypeVersion="119" ma:contentTypeDescription="" ma:contentTypeScope="" ma:versionID="8507a62450b13e26052376ffcfefb2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F658B3-454F-4A4F-9059-03C545DD22D4}"/>
</file>

<file path=customXml/itemProps2.xml><?xml version="1.0" encoding="utf-8"?>
<ds:datastoreItem xmlns:ds="http://schemas.openxmlformats.org/officeDocument/2006/customXml" ds:itemID="{D9AB75DE-7133-482F-9C65-51FFA952870B}"/>
</file>

<file path=customXml/itemProps3.xml><?xml version="1.0" encoding="utf-8"?>
<ds:datastoreItem xmlns:ds="http://schemas.openxmlformats.org/officeDocument/2006/customXml" ds:itemID="{57196D98-BA63-4EF2-8C37-F35B7B5D8950}"/>
</file>

<file path=customXml/itemProps4.xml><?xml version="1.0" encoding="utf-8"?>
<ds:datastoreItem xmlns:ds="http://schemas.openxmlformats.org/officeDocument/2006/customXml" ds:itemID="{597DD1F0-B8EE-4CBD-B136-6905580AE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2014</vt:lpstr>
      <vt:lpstr>'REV REQ 2014'!Print_Area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2015-02-25T18:46:51Z</cp:lastPrinted>
  <dcterms:created xsi:type="dcterms:W3CDTF">2003-11-11T23:08:27Z</dcterms:created>
  <dcterms:modified xsi:type="dcterms:W3CDTF">2015-03-17T18:39:44Z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0x0101006E56B4D1795A2E4DB2F0B01679ED314A002171B36BCACBC842A8FC4F3D22C2EA9E</vt:lpwstr>
  </property>
  <property fmtid="{D5CDD505-2E9C-101B-9397-08002B2CF9AE}" pid="3" name="_docset_NoMedatataSyncRequired">
    <vt:lpwstr>False</vt:lpwstr>
  </property>
</Properties>
</file>