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JH-6\"/>
    </mc:Choice>
  </mc:AlternateContent>
  <bookViews>
    <workbookView xWindow="0" yWindow="0" windowWidth="23040" windowHeight="9470" activeTab="1"/>
  </bookViews>
  <sheets>
    <sheet name="Actl Forcst - WA E" sheetId="1" r:id="rId1"/>
    <sheet name="Actl Forcst - WA G" sheetId="2" r:id="rId2"/>
    <sheet name="WA 5000s General to Software" sheetId="3" r:id="rId3"/>
    <sheet name="Exhibit 5" sheetId="4" r:id="rId4"/>
    <sheet name="Exhibit 6" sheetId="5" r:id="rId5"/>
  </sheets>
  <externalReferences>
    <externalReference r:id="rId6"/>
  </externalReferences>
  <definedNames>
    <definedName name="_xlnm._FilterDatabase" localSheetId="0" hidden="1">'Actl Forcst - WA E'!$A$5:$U$393</definedName>
    <definedName name="_xlnm._FilterDatabase" localSheetId="1" hidden="1">'Actl Forcst - WA G'!$A$5:$U$392</definedName>
    <definedName name="Allocation_Categories">OFFSET('[1]Allocation Factors'!$A$4,0,0,COUNTA('[1]Allocation Factors'!$A:$A)-COUNTA('[1]Allocation Factors'!$A$1:$A$3),1)</definedName>
    <definedName name="_xlnm.Print_Area" localSheetId="0">'Actl Forcst - WA E'!$A$1:$U$419</definedName>
    <definedName name="_xlnm.Print_Area" localSheetId="1">'Actl Forcst - WA G'!$A$1:$U$419</definedName>
    <definedName name="_xlnm.Print_Area" localSheetId="3">'Exhibit 5'!$A$1:$K$21</definedName>
    <definedName name="_xlnm.Print_Area" localSheetId="4">'Exhibit 6'!$A$1:$K$16</definedName>
    <definedName name="_xlnm.Print_Area" localSheetId="2">'WA 5000s General to Software'!$A$1:$AE$26</definedName>
    <definedName name="_xlnm.Print_Titles" localSheetId="0">'Actl Forcst - WA E'!$A:$D,'Actl Forcst - WA E'!$1:$5</definedName>
    <definedName name="_xlnm.Print_Titles" localSheetId="1">'Actl Forcst - WA G'!$A:$D,'Actl Forcst - WA G'!$1:$5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I16" i="5"/>
  <c r="H16" i="5"/>
  <c r="G16" i="5"/>
  <c r="F16" i="5"/>
  <c r="E16" i="5"/>
  <c r="D16" i="5"/>
  <c r="K15" i="5"/>
  <c r="K14" i="5"/>
  <c r="K13" i="5"/>
  <c r="K12" i="5"/>
  <c r="K11" i="5"/>
  <c r="K10" i="5"/>
  <c r="K9" i="5"/>
  <c r="K16" i="5" s="1"/>
  <c r="J21" i="4"/>
  <c r="I21" i="4"/>
  <c r="H21" i="4"/>
  <c r="G21" i="4"/>
  <c r="F21" i="4"/>
  <c r="E21" i="4"/>
  <c r="D21" i="4"/>
  <c r="K20" i="4"/>
  <c r="K19" i="4"/>
  <c r="K18" i="4"/>
  <c r="K15" i="4"/>
  <c r="K14" i="4"/>
  <c r="K13" i="4"/>
  <c r="K12" i="4"/>
  <c r="K11" i="4"/>
  <c r="K10" i="4"/>
  <c r="K21" i="4" s="1"/>
  <c r="K9" i="4"/>
  <c r="P443" i="2" l="1"/>
  <c r="Q443" i="2" s="1"/>
  <c r="Q444" i="2" s="1"/>
  <c r="P444" i="2"/>
  <c r="P445" i="2"/>
  <c r="P446" i="2"/>
  <c r="P442" i="2"/>
  <c r="E446" i="2"/>
  <c r="E445" i="2"/>
  <c r="E444" i="2"/>
  <c r="E443" i="2"/>
  <c r="F443" i="2" s="1"/>
  <c r="F444" i="2" s="1"/>
  <c r="E442" i="2"/>
  <c r="E447" i="2" s="1"/>
  <c r="F430" i="2"/>
  <c r="G430" i="2"/>
  <c r="H430" i="2"/>
  <c r="I430" i="2"/>
  <c r="I440" i="2" s="1"/>
  <c r="J430" i="2"/>
  <c r="K430" i="2"/>
  <c r="L430" i="2"/>
  <c r="M430" i="2"/>
  <c r="N430" i="2"/>
  <c r="O430" i="2"/>
  <c r="P430" i="2"/>
  <c r="Q430" i="2"/>
  <c r="Q440" i="2" s="1"/>
  <c r="R430" i="2"/>
  <c r="S430" i="2"/>
  <c r="T430" i="2"/>
  <c r="U430" i="2"/>
  <c r="F431" i="2"/>
  <c r="G431" i="2"/>
  <c r="H431" i="2"/>
  <c r="I431" i="2"/>
  <c r="J431" i="2"/>
  <c r="K431" i="2"/>
  <c r="L431" i="2"/>
  <c r="M431" i="2"/>
  <c r="N431" i="2"/>
  <c r="O431" i="2"/>
  <c r="P431" i="2"/>
  <c r="Q431" i="2"/>
  <c r="R431" i="2"/>
  <c r="S431" i="2"/>
  <c r="T431" i="2"/>
  <c r="U431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U432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U433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U434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U435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U436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U437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U438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U439" i="2"/>
  <c r="E431" i="2"/>
  <c r="E432" i="2"/>
  <c r="E433" i="2"/>
  <c r="E434" i="2"/>
  <c r="E435" i="2"/>
  <c r="E436" i="2"/>
  <c r="E437" i="2"/>
  <c r="E438" i="2"/>
  <c r="E439" i="2"/>
  <c r="E430" i="2"/>
  <c r="F428" i="2"/>
  <c r="G428" i="2"/>
  <c r="H428" i="2"/>
  <c r="I428" i="2"/>
  <c r="J428" i="2"/>
  <c r="K428" i="2"/>
  <c r="L428" i="2"/>
  <c r="N428" i="2"/>
  <c r="O428" i="2"/>
  <c r="P428" i="2"/>
  <c r="Q428" i="2"/>
  <c r="R428" i="2"/>
  <c r="S428" i="2"/>
  <c r="T428" i="2"/>
  <c r="U428" i="2"/>
  <c r="E428" i="2"/>
  <c r="T440" i="2"/>
  <c r="S440" i="2"/>
  <c r="R440" i="2"/>
  <c r="P440" i="2"/>
  <c r="O440" i="2"/>
  <c r="K440" i="2"/>
  <c r="J440" i="2"/>
  <c r="H440" i="2"/>
  <c r="G440" i="2"/>
  <c r="F440" i="2"/>
  <c r="B421" i="2"/>
  <c r="C421" i="2"/>
  <c r="D421" i="2"/>
  <c r="E421" i="2"/>
  <c r="F421" i="2"/>
  <c r="G421" i="2"/>
  <c r="H421" i="2"/>
  <c r="I421" i="2"/>
  <c r="J421" i="2"/>
  <c r="K421" i="2"/>
  <c r="L421" i="2"/>
  <c r="N421" i="2"/>
  <c r="O421" i="2"/>
  <c r="P421" i="2"/>
  <c r="Q421" i="2"/>
  <c r="R421" i="2"/>
  <c r="S421" i="2"/>
  <c r="T421" i="2"/>
  <c r="U421" i="2"/>
  <c r="B422" i="2"/>
  <c r="C422" i="2"/>
  <c r="D422" i="2"/>
  <c r="E422" i="2"/>
  <c r="F422" i="2"/>
  <c r="G422" i="2"/>
  <c r="H422" i="2"/>
  <c r="I422" i="2"/>
  <c r="J422" i="2"/>
  <c r="K422" i="2"/>
  <c r="L422" i="2"/>
  <c r="N422" i="2"/>
  <c r="O422" i="2"/>
  <c r="P422" i="2"/>
  <c r="Q422" i="2"/>
  <c r="R422" i="2"/>
  <c r="S422" i="2"/>
  <c r="T422" i="2"/>
  <c r="U422" i="2"/>
  <c r="B423" i="2"/>
  <c r="C423" i="2"/>
  <c r="D423" i="2"/>
  <c r="E423" i="2"/>
  <c r="F423" i="2"/>
  <c r="G423" i="2"/>
  <c r="H423" i="2"/>
  <c r="I423" i="2"/>
  <c r="J423" i="2"/>
  <c r="K423" i="2"/>
  <c r="L423" i="2"/>
  <c r="N423" i="2"/>
  <c r="O423" i="2"/>
  <c r="P423" i="2"/>
  <c r="Q423" i="2"/>
  <c r="R423" i="2"/>
  <c r="S423" i="2"/>
  <c r="T423" i="2"/>
  <c r="U423" i="2"/>
  <c r="B424" i="2"/>
  <c r="C424" i="2"/>
  <c r="D424" i="2"/>
  <c r="E424" i="2"/>
  <c r="F424" i="2"/>
  <c r="G424" i="2"/>
  <c r="H424" i="2"/>
  <c r="I424" i="2"/>
  <c r="J424" i="2"/>
  <c r="K424" i="2"/>
  <c r="L424" i="2"/>
  <c r="N424" i="2"/>
  <c r="O424" i="2"/>
  <c r="P424" i="2"/>
  <c r="Q424" i="2"/>
  <c r="R424" i="2"/>
  <c r="S424" i="2"/>
  <c r="T424" i="2"/>
  <c r="U424" i="2"/>
  <c r="B425" i="2"/>
  <c r="C425" i="2"/>
  <c r="D425" i="2"/>
  <c r="E425" i="2"/>
  <c r="F425" i="2"/>
  <c r="G425" i="2"/>
  <c r="H425" i="2"/>
  <c r="I425" i="2"/>
  <c r="J425" i="2"/>
  <c r="K425" i="2"/>
  <c r="L425" i="2"/>
  <c r="N425" i="2"/>
  <c r="O425" i="2"/>
  <c r="P425" i="2"/>
  <c r="Q425" i="2"/>
  <c r="R425" i="2"/>
  <c r="S425" i="2"/>
  <c r="T425" i="2"/>
  <c r="U425" i="2"/>
  <c r="B426" i="2"/>
  <c r="C426" i="2"/>
  <c r="D426" i="2"/>
  <c r="E426" i="2"/>
  <c r="F426" i="2"/>
  <c r="G426" i="2"/>
  <c r="H426" i="2"/>
  <c r="I426" i="2"/>
  <c r="J426" i="2"/>
  <c r="K426" i="2"/>
  <c r="L426" i="2"/>
  <c r="N426" i="2"/>
  <c r="O426" i="2"/>
  <c r="P426" i="2"/>
  <c r="Q426" i="2"/>
  <c r="R426" i="2"/>
  <c r="S426" i="2"/>
  <c r="T426" i="2"/>
  <c r="U426" i="2"/>
  <c r="B427" i="2"/>
  <c r="C427" i="2"/>
  <c r="D427" i="2"/>
  <c r="E427" i="2"/>
  <c r="F427" i="2"/>
  <c r="G427" i="2"/>
  <c r="H427" i="2"/>
  <c r="I427" i="2"/>
  <c r="J427" i="2"/>
  <c r="K427" i="2"/>
  <c r="L427" i="2"/>
  <c r="N427" i="2"/>
  <c r="O427" i="2"/>
  <c r="P427" i="2"/>
  <c r="Q427" i="2"/>
  <c r="R427" i="2"/>
  <c r="S427" i="2"/>
  <c r="T427" i="2"/>
  <c r="U427" i="2"/>
  <c r="A427" i="2"/>
  <c r="A426" i="2"/>
  <c r="A425" i="2"/>
  <c r="A424" i="2"/>
  <c r="A423" i="2"/>
  <c r="A422" i="2"/>
  <c r="A421" i="2"/>
  <c r="P447" i="2" l="1"/>
  <c r="L440" i="2"/>
  <c r="U440" i="2"/>
  <c r="E440" i="2"/>
  <c r="N440" i="2"/>
  <c r="O453" i="1" l="1"/>
  <c r="N448" i="1"/>
  <c r="N449" i="1"/>
  <c r="Q449" i="1" s="1"/>
  <c r="O458" i="1" s="1"/>
  <c r="O461" i="1" s="1"/>
  <c r="N450" i="1"/>
  <c r="Q450" i="1" s="1"/>
  <c r="N451" i="1"/>
  <c r="N452" i="1"/>
  <c r="N453" i="1"/>
  <c r="N460" i="1" s="1"/>
  <c r="N454" i="1"/>
  <c r="N447" i="1"/>
  <c r="Q447" i="1" s="1"/>
  <c r="M460" i="1"/>
  <c r="O459" i="1"/>
  <c r="M458" i="1"/>
  <c r="O452" i="1"/>
  <c r="Q451" i="1"/>
  <c r="Q448" i="1"/>
  <c r="F435" i="1"/>
  <c r="G435" i="1"/>
  <c r="H435" i="1"/>
  <c r="I435" i="1"/>
  <c r="I445" i="1" s="1"/>
  <c r="J435" i="1"/>
  <c r="K435" i="1"/>
  <c r="L435" i="1"/>
  <c r="M435" i="1"/>
  <c r="N435" i="1"/>
  <c r="O435" i="1"/>
  <c r="P435" i="1"/>
  <c r="Q435" i="1"/>
  <c r="R435" i="1"/>
  <c r="S435" i="1"/>
  <c r="T435" i="1"/>
  <c r="U435" i="1"/>
  <c r="U445" i="1" s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G445" i="1"/>
  <c r="K445" i="1"/>
  <c r="H445" i="1"/>
  <c r="L445" i="1"/>
  <c r="J445" i="1"/>
  <c r="E436" i="1"/>
  <c r="E437" i="1"/>
  <c r="E438" i="1"/>
  <c r="E439" i="1"/>
  <c r="E440" i="1"/>
  <c r="E441" i="1"/>
  <c r="E442" i="1"/>
  <c r="E443" i="1"/>
  <c r="E444" i="1"/>
  <c r="E435" i="1"/>
  <c r="T445" i="1"/>
  <c r="S445" i="1"/>
  <c r="R445" i="1"/>
  <c r="Q445" i="1"/>
  <c r="P445" i="1"/>
  <c r="O445" i="1"/>
  <c r="F445" i="1"/>
  <c r="B423" i="1"/>
  <c r="C423" i="1"/>
  <c r="D423" i="1"/>
  <c r="E423" i="1"/>
  <c r="D458" i="1" s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B424" i="1"/>
  <c r="C424" i="1"/>
  <c r="D424" i="1"/>
  <c r="E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B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B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B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B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B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B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B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B432" i="1"/>
  <c r="C432" i="1"/>
  <c r="D432" i="1"/>
  <c r="E432" i="1"/>
  <c r="F432" i="1"/>
  <c r="F453" i="1" s="1"/>
  <c r="G452" i="1" s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A432" i="1"/>
  <c r="A431" i="1"/>
  <c r="A430" i="1"/>
  <c r="A429" i="1"/>
  <c r="A428" i="1"/>
  <c r="A427" i="1"/>
  <c r="A426" i="1"/>
  <c r="A425" i="1"/>
  <c r="A424" i="1"/>
  <c r="A423" i="1"/>
  <c r="B422" i="1"/>
  <c r="C422" i="1"/>
  <c r="D422" i="1"/>
  <c r="E422" i="1"/>
  <c r="E433" i="1" s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A422" i="1"/>
  <c r="B421" i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A421" i="1"/>
  <c r="G433" i="1"/>
  <c r="H433" i="1"/>
  <c r="I433" i="1"/>
  <c r="K433" i="1"/>
  <c r="D460" i="1"/>
  <c r="Q453" i="1" l="1"/>
  <c r="M459" i="1"/>
  <c r="M461" i="1" s="1"/>
  <c r="Q460" i="1"/>
  <c r="Q461" i="1" s="1"/>
  <c r="Q452" i="1"/>
  <c r="P460" i="1" s="1"/>
  <c r="P461" i="1" s="1"/>
  <c r="N459" i="1"/>
  <c r="N461" i="1" s="1"/>
  <c r="P452" i="1"/>
  <c r="E445" i="1"/>
  <c r="N445" i="1"/>
  <c r="J433" i="1"/>
  <c r="F433" i="1"/>
  <c r="E459" i="1"/>
  <c r="T388" i="1"/>
  <c r="S388" i="1"/>
  <c r="N412" i="2"/>
  <c r="N418" i="2" s="1"/>
  <c r="F41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6" i="2"/>
  <c r="L8" i="1"/>
  <c r="F410" i="1"/>
  <c r="J410" i="1"/>
  <c r="J416" i="1" s="1"/>
  <c r="K410" i="1"/>
  <c r="F396" i="1"/>
  <c r="G396" i="1"/>
  <c r="H396" i="1"/>
  <c r="I396" i="1"/>
  <c r="J396" i="1"/>
  <c r="K396" i="1"/>
  <c r="F397" i="1"/>
  <c r="G397" i="1"/>
  <c r="H397" i="1"/>
  <c r="I397" i="1"/>
  <c r="J397" i="1"/>
  <c r="K397" i="1"/>
  <c r="F398" i="1"/>
  <c r="G398" i="1"/>
  <c r="H398" i="1"/>
  <c r="I398" i="1"/>
  <c r="J398" i="1"/>
  <c r="K398" i="1"/>
  <c r="F399" i="1"/>
  <c r="G399" i="1"/>
  <c r="H399" i="1"/>
  <c r="I399" i="1"/>
  <c r="J399" i="1"/>
  <c r="K399" i="1"/>
  <c r="F400" i="1"/>
  <c r="G400" i="1"/>
  <c r="H400" i="1"/>
  <c r="I400" i="1"/>
  <c r="J400" i="1"/>
  <c r="K400" i="1"/>
  <c r="F401" i="1"/>
  <c r="F409" i="1" s="1"/>
  <c r="G401" i="1"/>
  <c r="G409" i="1" s="1"/>
  <c r="H401" i="1"/>
  <c r="H409" i="1" s="1"/>
  <c r="I401" i="1"/>
  <c r="I409" i="1" s="1"/>
  <c r="J401" i="1"/>
  <c r="J409" i="1" s="1"/>
  <c r="K401" i="1"/>
  <c r="K409" i="1" s="1"/>
  <c r="F402" i="1"/>
  <c r="F415" i="1" s="1"/>
  <c r="G402" i="1"/>
  <c r="G415" i="1" s="1"/>
  <c r="H402" i="1"/>
  <c r="I402" i="1"/>
  <c r="I415" i="1" s="1"/>
  <c r="J402" i="1"/>
  <c r="J415" i="1" s="1"/>
  <c r="K402" i="1"/>
  <c r="K415" i="1" s="1"/>
  <c r="F403" i="1"/>
  <c r="G403" i="1"/>
  <c r="G412" i="1" s="1"/>
  <c r="H403" i="1"/>
  <c r="H412" i="1" s="1"/>
  <c r="I403" i="1"/>
  <c r="I412" i="1" s="1"/>
  <c r="J403" i="1"/>
  <c r="J412" i="1" s="1"/>
  <c r="K403" i="1"/>
  <c r="K412" i="1" s="1"/>
  <c r="F404" i="1"/>
  <c r="G404" i="1"/>
  <c r="H404" i="1"/>
  <c r="I404" i="1"/>
  <c r="J404" i="1"/>
  <c r="K404" i="1"/>
  <c r="F405" i="1"/>
  <c r="G405" i="1"/>
  <c r="H405" i="1"/>
  <c r="I405" i="1"/>
  <c r="J405" i="1"/>
  <c r="K405" i="1"/>
  <c r="H415" i="1"/>
  <c r="F416" i="1"/>
  <c r="F393" i="1"/>
  <c r="G393" i="1"/>
  <c r="H393" i="1"/>
  <c r="I393" i="1"/>
  <c r="J393" i="1"/>
  <c r="K393" i="1"/>
  <c r="E393" i="1"/>
  <c r="E405" i="1"/>
  <c r="E404" i="1"/>
  <c r="E403" i="1"/>
  <c r="E412" i="1" s="1"/>
  <c r="E402" i="1"/>
  <c r="E415" i="1" s="1"/>
  <c r="E401" i="1"/>
  <c r="E409" i="1" s="1"/>
  <c r="E400" i="1"/>
  <c r="E399" i="1"/>
  <c r="E398" i="1"/>
  <c r="E397" i="1"/>
  <c r="E396" i="1"/>
  <c r="E394" i="2"/>
  <c r="F398" i="2"/>
  <c r="G398" i="2"/>
  <c r="H398" i="2"/>
  <c r="I398" i="2"/>
  <c r="J398" i="2"/>
  <c r="K398" i="2"/>
  <c r="F399" i="2"/>
  <c r="G399" i="2"/>
  <c r="H399" i="2"/>
  <c r="I399" i="2"/>
  <c r="J399" i="2"/>
  <c r="K399" i="2"/>
  <c r="F400" i="2"/>
  <c r="G400" i="2"/>
  <c r="H400" i="2"/>
  <c r="I400" i="2"/>
  <c r="J400" i="2"/>
  <c r="K400" i="2"/>
  <c r="F401" i="2"/>
  <c r="G401" i="2"/>
  <c r="H401" i="2"/>
  <c r="I401" i="2"/>
  <c r="J401" i="2"/>
  <c r="K401" i="2"/>
  <c r="F402" i="2"/>
  <c r="G402" i="2"/>
  <c r="H402" i="2"/>
  <c r="I402" i="2"/>
  <c r="J402" i="2"/>
  <c r="K402" i="2"/>
  <c r="F403" i="2"/>
  <c r="F411" i="2" s="1"/>
  <c r="G403" i="2"/>
  <c r="G411" i="2" s="1"/>
  <c r="H403" i="2"/>
  <c r="H411" i="2" s="1"/>
  <c r="I403" i="2"/>
  <c r="I411" i="2" s="1"/>
  <c r="J403" i="2"/>
  <c r="J411" i="2" s="1"/>
  <c r="K403" i="2"/>
  <c r="K411" i="2" s="1"/>
  <c r="F404" i="2"/>
  <c r="F417" i="2" s="1"/>
  <c r="G404" i="2"/>
  <c r="G417" i="2" s="1"/>
  <c r="H404" i="2"/>
  <c r="H417" i="2" s="1"/>
  <c r="I404" i="2"/>
  <c r="I417" i="2" s="1"/>
  <c r="J404" i="2"/>
  <c r="J417" i="2" s="1"/>
  <c r="K404" i="2"/>
  <c r="K417" i="2" s="1"/>
  <c r="F405" i="2"/>
  <c r="F414" i="2" s="1"/>
  <c r="G405" i="2"/>
  <c r="G414" i="2" s="1"/>
  <c r="H405" i="2"/>
  <c r="H414" i="2" s="1"/>
  <c r="I405" i="2"/>
  <c r="I414" i="2" s="1"/>
  <c r="J405" i="2"/>
  <c r="J414" i="2" s="1"/>
  <c r="K405" i="2"/>
  <c r="K414" i="2" s="1"/>
  <c r="F406" i="2"/>
  <c r="G406" i="2"/>
  <c r="H406" i="2"/>
  <c r="I406" i="2"/>
  <c r="J406" i="2"/>
  <c r="K406" i="2"/>
  <c r="F407" i="2"/>
  <c r="G407" i="2"/>
  <c r="H407" i="2"/>
  <c r="I407" i="2"/>
  <c r="J407" i="2"/>
  <c r="K407" i="2"/>
  <c r="E399" i="2"/>
  <c r="E400" i="2"/>
  <c r="E401" i="2"/>
  <c r="E402" i="2"/>
  <c r="E403" i="2"/>
  <c r="E411" i="2" s="1"/>
  <c r="L411" i="2" s="1"/>
  <c r="E404" i="2"/>
  <c r="E417" i="2" s="1"/>
  <c r="E405" i="2"/>
  <c r="E406" i="2"/>
  <c r="E407" i="2"/>
  <c r="E398" i="2"/>
  <c r="F394" i="2"/>
  <c r="G394" i="2"/>
  <c r="H394" i="2"/>
  <c r="I394" i="2"/>
  <c r="J394" i="2"/>
  <c r="K394" i="2"/>
  <c r="L392" i="1"/>
  <c r="AC18" i="3"/>
  <c r="AC22" i="3" s="1"/>
  <c r="AB18" i="3"/>
  <c r="AB22" i="3" s="1"/>
  <c r="AA18" i="3"/>
  <c r="AA22" i="3" s="1"/>
  <c r="Y18" i="3"/>
  <c r="Y22" i="3" s="1"/>
  <c r="X18" i="3"/>
  <c r="X22" i="3" s="1"/>
  <c r="W18" i="3"/>
  <c r="W22" i="3" s="1"/>
  <c r="U18" i="3"/>
  <c r="U22" i="3" s="1"/>
  <c r="T18" i="3"/>
  <c r="T22" i="3" s="1"/>
  <c r="S18" i="3"/>
  <c r="S22" i="3" s="1"/>
  <c r="S23" i="3" s="1"/>
  <c r="N18" i="3"/>
  <c r="N22" i="3" s="1"/>
  <c r="M18" i="3"/>
  <c r="M22" i="3" s="1"/>
  <c r="L18" i="3"/>
  <c r="L22" i="3" s="1"/>
  <c r="J18" i="3"/>
  <c r="J22" i="3" s="1"/>
  <c r="I18" i="3"/>
  <c r="I22" i="3" s="1"/>
  <c r="H18" i="3"/>
  <c r="H22" i="3" s="1"/>
  <c r="F18" i="3"/>
  <c r="F22" i="3" s="1"/>
  <c r="E18" i="3"/>
  <c r="E22" i="3" s="1"/>
  <c r="D18" i="3"/>
  <c r="D22" i="3" s="1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N304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N244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N204" i="2"/>
  <c r="C204" i="2"/>
  <c r="C203" i="2"/>
  <c r="C202" i="2"/>
  <c r="C201" i="2"/>
  <c r="C200" i="2"/>
  <c r="C199" i="2"/>
  <c r="N198" i="2"/>
  <c r="C198" i="2"/>
  <c r="C197" i="2"/>
  <c r="C196" i="2"/>
  <c r="C195" i="2"/>
  <c r="N194" i="2"/>
  <c r="C194" i="2"/>
  <c r="C193" i="2"/>
  <c r="C192" i="2"/>
  <c r="C191" i="2"/>
  <c r="C190" i="2"/>
  <c r="C189" i="2"/>
  <c r="C188" i="2"/>
  <c r="C187" i="2"/>
  <c r="N186" i="2"/>
  <c r="C186" i="2"/>
  <c r="C185" i="2"/>
  <c r="C184" i="2"/>
  <c r="C183" i="2"/>
  <c r="N182" i="2"/>
  <c r="C182" i="2"/>
  <c r="C181" i="2"/>
  <c r="C180" i="2"/>
  <c r="C179" i="2"/>
  <c r="N178" i="2"/>
  <c r="C178" i="2"/>
  <c r="C177" i="2"/>
  <c r="C176" i="2"/>
  <c r="C175" i="2"/>
  <c r="C174" i="2"/>
  <c r="C173" i="2"/>
  <c r="C172" i="2"/>
  <c r="C171" i="2"/>
  <c r="N170" i="2"/>
  <c r="C170" i="2"/>
  <c r="C169" i="2"/>
  <c r="C168" i="2"/>
  <c r="C167" i="2"/>
  <c r="N166" i="2"/>
  <c r="C166" i="2"/>
  <c r="C165" i="2"/>
  <c r="C164" i="2"/>
  <c r="C163" i="2"/>
  <c r="N162" i="2"/>
  <c r="C162" i="2"/>
  <c r="C161" i="2"/>
  <c r="C160" i="2"/>
  <c r="C159" i="2"/>
  <c r="C158" i="2"/>
  <c r="C157" i="2"/>
  <c r="C156" i="2"/>
  <c r="C155" i="2"/>
  <c r="N154" i="2"/>
  <c r="C154" i="2"/>
  <c r="C153" i="2"/>
  <c r="C152" i="2"/>
  <c r="C151" i="2"/>
  <c r="N150" i="2"/>
  <c r="C150" i="2"/>
  <c r="C149" i="2"/>
  <c r="C148" i="2"/>
  <c r="C147" i="2"/>
  <c r="N146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N130" i="2"/>
  <c r="C130" i="2"/>
  <c r="C129" i="2"/>
  <c r="C128" i="2"/>
  <c r="C127" i="2"/>
  <c r="N126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N114" i="2"/>
  <c r="C114" i="2"/>
  <c r="C113" i="2"/>
  <c r="C112" i="2"/>
  <c r="C111" i="2"/>
  <c r="N110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N98" i="2"/>
  <c r="C98" i="2"/>
  <c r="C97" i="2"/>
  <c r="C96" i="2"/>
  <c r="C95" i="2"/>
  <c r="N94" i="2"/>
  <c r="C94" i="2"/>
  <c r="C93" i="2"/>
  <c r="C92" i="2"/>
  <c r="C91" i="2"/>
  <c r="C90" i="2"/>
  <c r="C89" i="2"/>
  <c r="C88" i="2"/>
  <c r="C87" i="2"/>
  <c r="C86" i="2"/>
  <c r="C85" i="2"/>
  <c r="C84" i="2"/>
  <c r="C83" i="2"/>
  <c r="N82" i="2"/>
  <c r="C82" i="2"/>
  <c r="C81" i="2"/>
  <c r="C80" i="2"/>
  <c r="C79" i="2"/>
  <c r="N78" i="2"/>
  <c r="C78" i="2"/>
  <c r="C77" i="2"/>
  <c r="C76" i="2"/>
  <c r="C75" i="2"/>
  <c r="C74" i="2"/>
  <c r="C73" i="2"/>
  <c r="C72" i="2"/>
  <c r="C71" i="2"/>
  <c r="C70" i="2"/>
  <c r="C69" i="2"/>
  <c r="C68" i="2"/>
  <c r="C67" i="2"/>
  <c r="N66" i="2"/>
  <c r="C66" i="2"/>
  <c r="C65" i="2"/>
  <c r="C64" i="2"/>
  <c r="C63" i="2"/>
  <c r="N62" i="2"/>
  <c r="C62" i="2"/>
  <c r="C61" i="2"/>
  <c r="C60" i="2"/>
  <c r="C59" i="2"/>
  <c r="C58" i="2"/>
  <c r="C57" i="2"/>
  <c r="C56" i="2"/>
  <c r="C55" i="2"/>
  <c r="C54" i="2"/>
  <c r="C53" i="2"/>
  <c r="C52" i="2"/>
  <c r="C51" i="2"/>
  <c r="N50" i="2"/>
  <c r="C50" i="2"/>
  <c r="C49" i="2"/>
  <c r="C48" i="2"/>
  <c r="C47" i="2"/>
  <c r="N46" i="2"/>
  <c r="C46" i="2"/>
  <c r="C45" i="2"/>
  <c r="C44" i="2"/>
  <c r="C43" i="2"/>
  <c r="C42" i="2"/>
  <c r="C41" i="2"/>
  <c r="C40" i="2"/>
  <c r="C39" i="2"/>
  <c r="C38" i="2"/>
  <c r="C37" i="2"/>
  <c r="C36" i="2"/>
  <c r="C35" i="2"/>
  <c r="N34" i="2"/>
  <c r="C34" i="2"/>
  <c r="C33" i="2"/>
  <c r="C32" i="2"/>
  <c r="C31" i="2"/>
  <c r="N30" i="2"/>
  <c r="C30" i="2"/>
  <c r="C29" i="2"/>
  <c r="C28" i="2"/>
  <c r="C27" i="2"/>
  <c r="C26" i="2"/>
  <c r="C25" i="2"/>
  <c r="C24" i="2"/>
  <c r="C23" i="2"/>
  <c r="C22" i="2"/>
  <c r="C21" i="2"/>
  <c r="C20" i="2"/>
  <c r="C19" i="2"/>
  <c r="N18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K4" i="2"/>
  <c r="J4" i="2"/>
  <c r="I4" i="2"/>
  <c r="H4" i="2"/>
  <c r="G4" i="2"/>
  <c r="F4" i="2"/>
  <c r="E4" i="2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N318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K4" i="1"/>
  <c r="J4" i="1"/>
  <c r="I4" i="1"/>
  <c r="H4" i="1"/>
  <c r="G4" i="1"/>
  <c r="F4" i="1"/>
  <c r="E4" i="1"/>
  <c r="L402" i="2" l="1"/>
  <c r="R461" i="1"/>
  <c r="Q455" i="1"/>
  <c r="E452" i="1"/>
  <c r="E449" i="1"/>
  <c r="H449" i="1" s="1"/>
  <c r="F458" i="1" s="1"/>
  <c r="E450" i="1"/>
  <c r="H450" i="1" s="1"/>
  <c r="E448" i="1"/>
  <c r="H448" i="1" s="1"/>
  <c r="E453" i="1"/>
  <c r="E454" i="1"/>
  <c r="F452" i="1" s="1"/>
  <c r="E451" i="1"/>
  <c r="E447" i="1"/>
  <c r="H447" i="1" s="1"/>
  <c r="E412" i="2"/>
  <c r="E418" i="2" s="1"/>
  <c r="E419" i="2" s="1"/>
  <c r="F413" i="2"/>
  <c r="F415" i="2" s="1"/>
  <c r="K412" i="2"/>
  <c r="K413" i="2" s="1"/>
  <c r="K415" i="2" s="1"/>
  <c r="G412" i="2"/>
  <c r="G418" i="2" s="1"/>
  <c r="G419" i="2" s="1"/>
  <c r="J412" i="2"/>
  <c r="I412" i="2"/>
  <c r="I418" i="2" s="1"/>
  <c r="G410" i="1"/>
  <c r="G416" i="1" s="1"/>
  <c r="G417" i="1" s="1"/>
  <c r="H410" i="1"/>
  <c r="H416" i="1" s="1"/>
  <c r="G411" i="1"/>
  <c r="G413" i="1" s="1"/>
  <c r="L415" i="1"/>
  <c r="L404" i="1"/>
  <c r="L400" i="1"/>
  <c r="L396" i="1"/>
  <c r="E406" i="1"/>
  <c r="L401" i="1"/>
  <c r="K406" i="1"/>
  <c r="G406" i="1"/>
  <c r="H417" i="1"/>
  <c r="L405" i="1"/>
  <c r="L403" i="1"/>
  <c r="L412" i="1" s="1"/>
  <c r="L402" i="1"/>
  <c r="J411" i="1"/>
  <c r="J413" i="1" s="1"/>
  <c r="F411" i="1"/>
  <c r="L399" i="1"/>
  <c r="L398" i="1"/>
  <c r="I406" i="1"/>
  <c r="L397" i="1"/>
  <c r="J406" i="1"/>
  <c r="F406" i="1"/>
  <c r="K411" i="1"/>
  <c r="K413" i="1" s="1"/>
  <c r="L409" i="1"/>
  <c r="F412" i="1"/>
  <c r="K416" i="1"/>
  <c r="H406" i="1"/>
  <c r="L406" i="2"/>
  <c r="L401" i="2"/>
  <c r="L400" i="2"/>
  <c r="L407" i="2"/>
  <c r="L399" i="2"/>
  <c r="L394" i="2"/>
  <c r="E414" i="2"/>
  <c r="L405" i="2"/>
  <c r="L414" i="2" s="1"/>
  <c r="L398" i="2"/>
  <c r="L417" i="2"/>
  <c r="L404" i="2"/>
  <c r="J413" i="2"/>
  <c r="L403" i="2"/>
  <c r="J415" i="2"/>
  <c r="K408" i="2"/>
  <c r="G408" i="2"/>
  <c r="I408" i="2"/>
  <c r="I419" i="2"/>
  <c r="J408" i="2"/>
  <c r="F408" i="2"/>
  <c r="H408" i="2"/>
  <c r="F417" i="1"/>
  <c r="J417" i="1"/>
  <c r="J418" i="2"/>
  <c r="J419" i="2" s="1"/>
  <c r="F418" i="2"/>
  <c r="F419" i="2" s="1"/>
  <c r="O10" i="1"/>
  <c r="N14" i="2"/>
  <c r="N10" i="2"/>
  <c r="N6" i="1"/>
  <c r="O4" i="3"/>
  <c r="AE4" i="3"/>
  <c r="O5" i="3"/>
  <c r="AE5" i="3"/>
  <c r="O6" i="3"/>
  <c r="O7" i="3"/>
  <c r="AE7" i="3"/>
  <c r="O8" i="3"/>
  <c r="O10" i="3"/>
  <c r="AE10" i="3"/>
  <c r="O12" i="3"/>
  <c r="AE12" i="3"/>
  <c r="O13" i="3"/>
  <c r="AE13" i="3"/>
  <c r="O14" i="3"/>
  <c r="AE14" i="3"/>
  <c r="V18" i="3"/>
  <c r="Z18" i="3"/>
  <c r="Z22" i="3" s="1"/>
  <c r="AD18" i="3"/>
  <c r="AD22" i="3" s="1"/>
  <c r="AE8" i="3"/>
  <c r="O9" i="3"/>
  <c r="AE9" i="3"/>
  <c r="AE6" i="3"/>
  <c r="C18" i="3"/>
  <c r="G18" i="3"/>
  <c r="K18" i="3"/>
  <c r="K22" i="3" s="1"/>
  <c r="S24" i="3"/>
  <c r="O412" i="2" s="1"/>
  <c r="T21" i="3"/>
  <c r="T23" i="3" s="1"/>
  <c r="O11" i="3"/>
  <c r="AE11" i="3"/>
  <c r="O3" i="3"/>
  <c r="AE3" i="3"/>
  <c r="N76" i="1"/>
  <c r="N92" i="1"/>
  <c r="N124" i="1"/>
  <c r="N140" i="1"/>
  <c r="N84" i="1"/>
  <c r="N100" i="1"/>
  <c r="N116" i="1"/>
  <c r="N132" i="1"/>
  <c r="N334" i="1"/>
  <c r="N350" i="1"/>
  <c r="N360" i="1"/>
  <c r="N376" i="1"/>
  <c r="N392" i="1"/>
  <c r="N108" i="1"/>
  <c r="T392" i="1"/>
  <c r="O298" i="1"/>
  <c r="O282" i="1"/>
  <c r="O266" i="1"/>
  <c r="O250" i="1"/>
  <c r="O142" i="1"/>
  <c r="S134" i="1"/>
  <c r="O126" i="1"/>
  <c r="O118" i="1"/>
  <c r="O110" i="1"/>
  <c r="S102" i="1"/>
  <c r="O94" i="1"/>
  <c r="O78" i="1"/>
  <c r="O296" i="1"/>
  <c r="O280" i="1"/>
  <c r="O264" i="1"/>
  <c r="O248" i="1"/>
  <c r="R140" i="1"/>
  <c r="T108" i="1"/>
  <c r="S75" i="1"/>
  <c r="O67" i="1"/>
  <c r="O59" i="1"/>
  <c r="O51" i="1"/>
  <c r="S43" i="1"/>
  <c r="O35" i="1"/>
  <c r="O6" i="1"/>
  <c r="N10" i="1"/>
  <c r="N14" i="1"/>
  <c r="O14" i="1"/>
  <c r="N18" i="1"/>
  <c r="O18" i="1"/>
  <c r="N22" i="1"/>
  <c r="O22" i="1"/>
  <c r="N35" i="1"/>
  <c r="S38" i="1"/>
  <c r="N51" i="1"/>
  <c r="Q54" i="1"/>
  <c r="N67" i="1"/>
  <c r="N78" i="1"/>
  <c r="N88" i="1"/>
  <c r="P88" i="1"/>
  <c r="O88" i="1"/>
  <c r="N94" i="1"/>
  <c r="N104" i="1"/>
  <c r="P104" i="1"/>
  <c r="O104" i="1"/>
  <c r="N110" i="1"/>
  <c r="N120" i="1"/>
  <c r="P120" i="1"/>
  <c r="O120" i="1"/>
  <c r="N126" i="1"/>
  <c r="N136" i="1"/>
  <c r="P136" i="1"/>
  <c r="O136" i="1"/>
  <c r="N142" i="1"/>
  <c r="N248" i="1"/>
  <c r="P248" i="1"/>
  <c r="N264" i="1"/>
  <c r="P264" i="1"/>
  <c r="N280" i="1"/>
  <c r="P280" i="1"/>
  <c r="N296" i="1"/>
  <c r="P296" i="1"/>
  <c r="N324" i="1"/>
  <c r="P324" i="1"/>
  <c r="O324" i="1"/>
  <c r="N340" i="1"/>
  <c r="P340" i="1"/>
  <c r="O340" i="1"/>
  <c r="N366" i="1"/>
  <c r="P366" i="1"/>
  <c r="O366" i="1"/>
  <c r="N382" i="1"/>
  <c r="P382" i="1"/>
  <c r="O382" i="1"/>
  <c r="P75" i="1"/>
  <c r="O76" i="1"/>
  <c r="P134" i="1"/>
  <c r="N31" i="1"/>
  <c r="P43" i="1"/>
  <c r="P102" i="1"/>
  <c r="P118" i="1"/>
  <c r="P258" i="1"/>
  <c r="N258" i="1"/>
  <c r="O258" i="1"/>
  <c r="P274" i="1"/>
  <c r="N274" i="1"/>
  <c r="O274" i="1"/>
  <c r="P290" i="1"/>
  <c r="N290" i="1"/>
  <c r="O290" i="1"/>
  <c r="P313" i="1"/>
  <c r="O313" i="1"/>
  <c r="P326" i="1"/>
  <c r="O326" i="1"/>
  <c r="N326" i="1"/>
  <c r="P342" i="1"/>
  <c r="O342" i="1"/>
  <c r="N342" i="1"/>
  <c r="P352" i="1"/>
  <c r="O352" i="1"/>
  <c r="N352" i="1"/>
  <c r="P368" i="1"/>
  <c r="O368" i="1"/>
  <c r="N368" i="1"/>
  <c r="P384" i="1"/>
  <c r="O384" i="1"/>
  <c r="N384" i="1"/>
  <c r="R340" i="1"/>
  <c r="R296" i="1"/>
  <c r="R280" i="1"/>
  <c r="R264" i="1"/>
  <c r="R248" i="1"/>
  <c r="S132" i="1"/>
  <c r="S116" i="1"/>
  <c r="S100" i="1"/>
  <c r="S84" i="1"/>
  <c r="R313" i="1"/>
  <c r="T290" i="1"/>
  <c r="Q118" i="1"/>
  <c r="S86" i="1"/>
  <c r="T59" i="1"/>
  <c r="Q43" i="1"/>
  <c r="Q22" i="1"/>
  <c r="S35" i="1"/>
  <c r="P38" i="1"/>
  <c r="N43" i="1"/>
  <c r="S51" i="1"/>
  <c r="P54" i="1"/>
  <c r="N59" i="1"/>
  <c r="S62" i="1"/>
  <c r="S67" i="1"/>
  <c r="P70" i="1"/>
  <c r="N75" i="1"/>
  <c r="S76" i="1"/>
  <c r="S78" i="1"/>
  <c r="R80" i="1"/>
  <c r="N80" i="1"/>
  <c r="Q80" i="1"/>
  <c r="P80" i="1"/>
  <c r="O80" i="1"/>
  <c r="N86" i="1"/>
  <c r="T88" i="1"/>
  <c r="S92" i="1"/>
  <c r="S94" i="1"/>
  <c r="R96" i="1"/>
  <c r="N96" i="1"/>
  <c r="Q96" i="1"/>
  <c r="P96" i="1"/>
  <c r="O96" i="1"/>
  <c r="N102" i="1"/>
  <c r="T104" i="1"/>
  <c r="S108" i="1"/>
  <c r="S110" i="1"/>
  <c r="R112" i="1"/>
  <c r="N112" i="1"/>
  <c r="Q112" i="1"/>
  <c r="P112" i="1"/>
  <c r="O112" i="1"/>
  <c r="N118" i="1"/>
  <c r="T120" i="1"/>
  <c r="S124" i="1"/>
  <c r="S126" i="1"/>
  <c r="R128" i="1"/>
  <c r="N128" i="1"/>
  <c r="Q128" i="1"/>
  <c r="P128" i="1"/>
  <c r="O128" i="1"/>
  <c r="N134" i="1"/>
  <c r="T136" i="1"/>
  <c r="S140" i="1"/>
  <c r="S142" i="1"/>
  <c r="T252" i="1"/>
  <c r="T268" i="1"/>
  <c r="T284" i="1"/>
  <c r="R332" i="1"/>
  <c r="N332" i="1"/>
  <c r="P332" i="1"/>
  <c r="O332" i="1"/>
  <c r="S332" i="1"/>
  <c r="Q332" i="1"/>
  <c r="T332" i="1"/>
  <c r="R348" i="1"/>
  <c r="N348" i="1"/>
  <c r="P348" i="1"/>
  <c r="O348" i="1"/>
  <c r="S348" i="1"/>
  <c r="Q348" i="1"/>
  <c r="T348" i="1"/>
  <c r="R358" i="1"/>
  <c r="N358" i="1"/>
  <c r="P358" i="1"/>
  <c r="O358" i="1"/>
  <c r="S358" i="1"/>
  <c r="Q358" i="1"/>
  <c r="T358" i="1"/>
  <c r="R374" i="1"/>
  <c r="N374" i="1"/>
  <c r="P374" i="1"/>
  <c r="O374" i="1"/>
  <c r="S374" i="1"/>
  <c r="Q374" i="1"/>
  <c r="T374" i="1"/>
  <c r="R390" i="1"/>
  <c r="N390" i="1"/>
  <c r="P390" i="1"/>
  <c r="O390" i="1"/>
  <c r="S390" i="1"/>
  <c r="Q390" i="1"/>
  <c r="T390" i="1"/>
  <c r="S74" i="1"/>
  <c r="P144" i="1"/>
  <c r="P148" i="1"/>
  <c r="P152" i="1"/>
  <c r="P156" i="1"/>
  <c r="P160" i="1"/>
  <c r="P164" i="1"/>
  <c r="P168" i="1"/>
  <c r="L172" i="1"/>
  <c r="P172" i="1"/>
  <c r="P176" i="1"/>
  <c r="P180" i="1"/>
  <c r="P184" i="1"/>
  <c r="P188" i="1"/>
  <c r="P192" i="1"/>
  <c r="L196" i="1"/>
  <c r="P196" i="1"/>
  <c r="P200" i="1"/>
  <c r="T242" i="1"/>
  <c r="P242" i="1"/>
  <c r="R242" i="1"/>
  <c r="N242" i="1"/>
  <c r="P250" i="1"/>
  <c r="Q250" i="1"/>
  <c r="R256" i="1"/>
  <c r="N256" i="1"/>
  <c r="Q256" i="1"/>
  <c r="P256" i="1"/>
  <c r="O256" i="1"/>
  <c r="P266" i="1"/>
  <c r="Q266" i="1"/>
  <c r="R272" i="1"/>
  <c r="N272" i="1"/>
  <c r="Q272" i="1"/>
  <c r="P272" i="1"/>
  <c r="O272" i="1"/>
  <c r="P282" i="1"/>
  <c r="Q282" i="1"/>
  <c r="R288" i="1"/>
  <c r="N288" i="1"/>
  <c r="Q288" i="1"/>
  <c r="P288" i="1"/>
  <c r="O288" i="1"/>
  <c r="P298" i="1"/>
  <c r="Q298" i="1"/>
  <c r="R308" i="1"/>
  <c r="N308" i="1"/>
  <c r="P308" i="1"/>
  <c r="O308" i="1"/>
  <c r="S308" i="1"/>
  <c r="Q308" i="1"/>
  <c r="T310" i="1"/>
  <c r="P310" i="1"/>
  <c r="Q310" i="1"/>
  <c r="O310" i="1"/>
  <c r="S310" i="1"/>
  <c r="R310" i="1"/>
  <c r="R26" i="1"/>
  <c r="N26" i="1"/>
  <c r="O26" i="1"/>
  <c r="T26" i="1"/>
  <c r="R30" i="1"/>
  <c r="N30" i="1"/>
  <c r="O30" i="1"/>
  <c r="T30" i="1"/>
  <c r="R34" i="1"/>
  <c r="N34" i="1"/>
  <c r="O34" i="1"/>
  <c r="T34" i="1"/>
  <c r="R38" i="1"/>
  <c r="N38" i="1"/>
  <c r="O38" i="1"/>
  <c r="T38" i="1"/>
  <c r="R42" i="1"/>
  <c r="N42" i="1"/>
  <c r="O42" i="1"/>
  <c r="T42" i="1"/>
  <c r="R46" i="1"/>
  <c r="N46" i="1"/>
  <c r="O46" i="1"/>
  <c r="T46" i="1"/>
  <c r="R50" i="1"/>
  <c r="N50" i="1"/>
  <c r="O50" i="1"/>
  <c r="T50" i="1"/>
  <c r="R54" i="1"/>
  <c r="N54" i="1"/>
  <c r="O54" i="1"/>
  <c r="T54" i="1"/>
  <c r="R58" i="1"/>
  <c r="N58" i="1"/>
  <c r="O58" i="1"/>
  <c r="T58" i="1"/>
  <c r="R62" i="1"/>
  <c r="N62" i="1"/>
  <c r="O62" i="1"/>
  <c r="T62" i="1"/>
  <c r="R66" i="1"/>
  <c r="N66" i="1"/>
  <c r="O66" i="1"/>
  <c r="T66" i="1"/>
  <c r="R70" i="1"/>
  <c r="N70" i="1"/>
  <c r="O70" i="1"/>
  <c r="T70" i="1"/>
  <c r="R74" i="1"/>
  <c r="N74" i="1"/>
  <c r="O74" i="1"/>
  <c r="T74" i="1"/>
  <c r="Q144" i="1"/>
  <c r="Q148" i="1"/>
  <c r="Q152" i="1"/>
  <c r="Q156" i="1"/>
  <c r="Q160" i="1"/>
  <c r="Q164" i="1"/>
  <c r="Q168" i="1"/>
  <c r="Q172" i="1"/>
  <c r="Q176" i="1"/>
  <c r="Q180" i="1"/>
  <c r="Q184" i="1"/>
  <c r="Q188" i="1"/>
  <c r="Q192" i="1"/>
  <c r="Q196" i="1"/>
  <c r="Q200" i="1"/>
  <c r="Q204" i="1"/>
  <c r="Q208" i="1"/>
  <c r="Q212" i="1"/>
  <c r="Q216" i="1"/>
  <c r="Q220" i="1"/>
  <c r="Q224" i="1"/>
  <c r="Q228" i="1"/>
  <c r="Q232" i="1"/>
  <c r="Q236" i="1"/>
  <c r="Q240" i="1"/>
  <c r="O242" i="1"/>
  <c r="R244" i="1"/>
  <c r="N244" i="1"/>
  <c r="Q244" i="1"/>
  <c r="P244" i="1"/>
  <c r="O244" i="1"/>
  <c r="N250" i="1"/>
  <c r="S256" i="1"/>
  <c r="R260" i="1"/>
  <c r="N260" i="1"/>
  <c r="Q260" i="1"/>
  <c r="P260" i="1"/>
  <c r="O260" i="1"/>
  <c r="N266" i="1"/>
  <c r="S272" i="1"/>
  <c r="R276" i="1"/>
  <c r="N276" i="1"/>
  <c r="Q276" i="1"/>
  <c r="P276" i="1"/>
  <c r="O276" i="1"/>
  <c r="N282" i="1"/>
  <c r="S288" i="1"/>
  <c r="R292" i="1"/>
  <c r="N292" i="1"/>
  <c r="Q292" i="1"/>
  <c r="P292" i="1"/>
  <c r="O292" i="1"/>
  <c r="N298" i="1"/>
  <c r="T308" i="1"/>
  <c r="R144" i="1"/>
  <c r="N144" i="1"/>
  <c r="O144" i="1"/>
  <c r="T144" i="1"/>
  <c r="R148" i="1"/>
  <c r="N148" i="1"/>
  <c r="O148" i="1"/>
  <c r="T148" i="1"/>
  <c r="R152" i="1"/>
  <c r="N152" i="1"/>
  <c r="O152" i="1"/>
  <c r="T152" i="1"/>
  <c r="R156" i="1"/>
  <c r="N156" i="1"/>
  <c r="O156" i="1"/>
  <c r="T156" i="1"/>
  <c r="R160" i="1"/>
  <c r="N160" i="1"/>
  <c r="O160" i="1"/>
  <c r="T160" i="1"/>
  <c r="R164" i="1"/>
  <c r="N164" i="1"/>
  <c r="O164" i="1"/>
  <c r="T164" i="1"/>
  <c r="R168" i="1"/>
  <c r="N168" i="1"/>
  <c r="O168" i="1"/>
  <c r="T168" i="1"/>
  <c r="R172" i="1"/>
  <c r="N172" i="1"/>
  <c r="O172" i="1"/>
  <c r="T172" i="1"/>
  <c r="R176" i="1"/>
  <c r="N176" i="1"/>
  <c r="O176" i="1"/>
  <c r="T176" i="1"/>
  <c r="R180" i="1"/>
  <c r="N180" i="1"/>
  <c r="O180" i="1"/>
  <c r="T180" i="1"/>
  <c r="R184" i="1"/>
  <c r="N184" i="1"/>
  <c r="O184" i="1"/>
  <c r="T184" i="1"/>
  <c r="R188" i="1"/>
  <c r="N188" i="1"/>
  <c r="O188" i="1"/>
  <c r="T188" i="1"/>
  <c r="R192" i="1"/>
  <c r="N192" i="1"/>
  <c r="O192" i="1"/>
  <c r="T192" i="1"/>
  <c r="R196" i="1"/>
  <c r="N196" i="1"/>
  <c r="O196" i="1"/>
  <c r="T196" i="1"/>
  <c r="R200" i="1"/>
  <c r="N200" i="1"/>
  <c r="O200" i="1"/>
  <c r="T200" i="1"/>
  <c r="R204" i="1"/>
  <c r="N204" i="1"/>
  <c r="O204" i="1"/>
  <c r="T204" i="1"/>
  <c r="R208" i="1"/>
  <c r="N208" i="1"/>
  <c r="O208" i="1"/>
  <c r="T208" i="1"/>
  <c r="R212" i="1"/>
  <c r="N212" i="1"/>
  <c r="O212" i="1"/>
  <c r="T212" i="1"/>
  <c r="R216" i="1"/>
  <c r="N216" i="1"/>
  <c r="O216" i="1"/>
  <c r="T216" i="1"/>
  <c r="R220" i="1"/>
  <c r="N220" i="1"/>
  <c r="O220" i="1"/>
  <c r="T220" i="1"/>
  <c r="R224" i="1"/>
  <c r="N224" i="1"/>
  <c r="O224" i="1"/>
  <c r="T224" i="1"/>
  <c r="R228" i="1"/>
  <c r="N228" i="1"/>
  <c r="O228" i="1"/>
  <c r="T228" i="1"/>
  <c r="R232" i="1"/>
  <c r="N232" i="1"/>
  <c r="O232" i="1"/>
  <c r="T232" i="1"/>
  <c r="R236" i="1"/>
  <c r="N236" i="1"/>
  <c r="O236" i="1"/>
  <c r="T236" i="1"/>
  <c r="R240" i="1"/>
  <c r="N240" i="1"/>
  <c r="O240" i="1"/>
  <c r="T240" i="1"/>
  <c r="S242" i="1"/>
  <c r="S250" i="1"/>
  <c r="R252" i="1"/>
  <c r="N252" i="1"/>
  <c r="Q252" i="1"/>
  <c r="P252" i="1"/>
  <c r="O252" i="1"/>
  <c r="S266" i="1"/>
  <c r="R268" i="1"/>
  <c r="N268" i="1"/>
  <c r="Q268" i="1"/>
  <c r="P268" i="1"/>
  <c r="O268" i="1"/>
  <c r="S282" i="1"/>
  <c r="R284" i="1"/>
  <c r="N284" i="1"/>
  <c r="Q284" i="1"/>
  <c r="P284" i="1"/>
  <c r="O284" i="1"/>
  <c r="S298" i="1"/>
  <c r="N310" i="1"/>
  <c r="R316" i="1"/>
  <c r="N316" i="1"/>
  <c r="P316" i="1"/>
  <c r="O316" i="1"/>
  <c r="S316" i="1"/>
  <c r="Q316" i="1"/>
  <c r="T318" i="1"/>
  <c r="P318" i="1"/>
  <c r="Q318" i="1"/>
  <c r="O318" i="1"/>
  <c r="S318" i="1"/>
  <c r="R318" i="1"/>
  <c r="P300" i="1"/>
  <c r="R304" i="1"/>
  <c r="N304" i="1"/>
  <c r="P304" i="1"/>
  <c r="T304" i="1"/>
  <c r="O309" i="1"/>
  <c r="R312" i="1"/>
  <c r="N312" i="1"/>
  <c r="P312" i="1"/>
  <c r="T312" i="1"/>
  <c r="O317" i="1"/>
  <c r="R320" i="1"/>
  <c r="N320" i="1"/>
  <c r="P320" i="1"/>
  <c r="T320" i="1"/>
  <c r="O325" i="1"/>
  <c r="R328" i="1"/>
  <c r="N328" i="1"/>
  <c r="P328" i="1"/>
  <c r="T328" i="1"/>
  <c r="O333" i="1"/>
  <c r="R336" i="1"/>
  <c r="N336" i="1"/>
  <c r="P336" i="1"/>
  <c r="T336" i="1"/>
  <c r="O341" i="1"/>
  <c r="R344" i="1"/>
  <c r="N344" i="1"/>
  <c r="P344" i="1"/>
  <c r="T344" i="1"/>
  <c r="O349" i="1"/>
  <c r="O351" i="1"/>
  <c r="R354" i="1"/>
  <c r="N354" i="1"/>
  <c r="P354" i="1"/>
  <c r="T354" i="1"/>
  <c r="O359" i="1"/>
  <c r="R362" i="1"/>
  <c r="N362" i="1"/>
  <c r="P362" i="1"/>
  <c r="T362" i="1"/>
  <c r="O367" i="1"/>
  <c r="R370" i="1"/>
  <c r="N370" i="1"/>
  <c r="P370" i="1"/>
  <c r="T370" i="1"/>
  <c r="O375" i="1"/>
  <c r="R378" i="1"/>
  <c r="N378" i="1"/>
  <c r="P378" i="1"/>
  <c r="T378" i="1"/>
  <c r="O383" i="1"/>
  <c r="R386" i="1"/>
  <c r="N386" i="1"/>
  <c r="P386" i="1"/>
  <c r="T386" i="1"/>
  <c r="O391" i="1"/>
  <c r="Q300" i="1"/>
  <c r="O304" i="1"/>
  <c r="Q305" i="1"/>
  <c r="N305" i="1"/>
  <c r="T305" i="1"/>
  <c r="P309" i="1"/>
  <c r="O312" i="1"/>
  <c r="Q313" i="1"/>
  <c r="N313" i="1"/>
  <c r="T313" i="1"/>
  <c r="P317" i="1"/>
  <c r="O320" i="1"/>
  <c r="Q321" i="1"/>
  <c r="N321" i="1"/>
  <c r="T321" i="1"/>
  <c r="P325" i="1"/>
  <c r="Q329" i="1"/>
  <c r="S329" i="1"/>
  <c r="N329" i="1"/>
  <c r="P333" i="1"/>
  <c r="Q337" i="1"/>
  <c r="S337" i="1"/>
  <c r="N337" i="1"/>
  <c r="P341" i="1"/>
  <c r="Q345" i="1"/>
  <c r="N345" i="1"/>
  <c r="P349" i="1"/>
  <c r="P351" i="1"/>
  <c r="Q355" i="1"/>
  <c r="N355" i="1"/>
  <c r="P359" i="1"/>
  <c r="Q363" i="1"/>
  <c r="N363" i="1"/>
  <c r="P367" i="1"/>
  <c r="Q371" i="1"/>
  <c r="N371" i="1"/>
  <c r="P375" i="1"/>
  <c r="Q379" i="1"/>
  <c r="N379" i="1"/>
  <c r="P383" i="1"/>
  <c r="Q387" i="1"/>
  <c r="N387" i="1"/>
  <c r="P391" i="1"/>
  <c r="N22" i="2"/>
  <c r="N134" i="2"/>
  <c r="O162" i="2"/>
  <c r="R300" i="1"/>
  <c r="N300" i="1"/>
  <c r="O300" i="1"/>
  <c r="T300" i="1"/>
  <c r="Q309" i="1"/>
  <c r="S309" i="1"/>
  <c r="N309" i="1"/>
  <c r="Q317" i="1"/>
  <c r="N317" i="1"/>
  <c r="T317" i="1"/>
  <c r="Q325" i="1"/>
  <c r="N325" i="1"/>
  <c r="T325" i="1"/>
  <c r="Q333" i="1"/>
  <c r="S333" i="1"/>
  <c r="N333" i="1"/>
  <c r="Q341" i="1"/>
  <c r="S341" i="1"/>
  <c r="N341" i="1"/>
  <c r="Q349" i="1"/>
  <c r="N349" i="1"/>
  <c r="T349" i="1"/>
  <c r="Q351" i="1"/>
  <c r="N351" i="1"/>
  <c r="Q359" i="1"/>
  <c r="S359" i="1"/>
  <c r="N359" i="1"/>
  <c r="Q367" i="1"/>
  <c r="N367" i="1"/>
  <c r="Q375" i="1"/>
  <c r="N375" i="1"/>
  <c r="T375" i="1"/>
  <c r="Q383" i="1"/>
  <c r="N383" i="1"/>
  <c r="Q391" i="1"/>
  <c r="N391" i="1"/>
  <c r="N70" i="2"/>
  <c r="N38" i="2"/>
  <c r="N102" i="2"/>
  <c r="N142" i="2"/>
  <c r="N86" i="2"/>
  <c r="N138" i="2"/>
  <c r="R321" i="1"/>
  <c r="R329" i="1"/>
  <c r="R345" i="1"/>
  <c r="R371" i="1"/>
  <c r="R312" i="2"/>
  <c r="O186" i="2"/>
  <c r="O170" i="2"/>
  <c r="O154" i="2"/>
  <c r="O198" i="2"/>
  <c r="O182" i="2"/>
  <c r="O166" i="2"/>
  <c r="O150" i="2"/>
  <c r="O66" i="2"/>
  <c r="O50" i="2"/>
  <c r="O34" i="2"/>
  <c r="O18" i="2"/>
  <c r="Q134" i="2"/>
  <c r="T118" i="2"/>
  <c r="Q86" i="2"/>
  <c r="O78" i="2"/>
  <c r="N6" i="2"/>
  <c r="O6" i="2"/>
  <c r="O14" i="2"/>
  <c r="O46" i="2"/>
  <c r="N54" i="2"/>
  <c r="O54" i="2"/>
  <c r="O110" i="2"/>
  <c r="N118" i="2"/>
  <c r="O118" i="2"/>
  <c r="N174" i="2"/>
  <c r="O174" i="2"/>
  <c r="N158" i="2"/>
  <c r="O158" i="2"/>
  <c r="Q170" i="2"/>
  <c r="Q122" i="2"/>
  <c r="Q118" i="2"/>
  <c r="Q58" i="2"/>
  <c r="Q54" i="2"/>
  <c r="Q6" i="2"/>
  <c r="R286" i="2"/>
  <c r="R274" i="2"/>
  <c r="R242" i="2"/>
  <c r="Q210" i="2"/>
  <c r="P18" i="2"/>
  <c r="N26" i="2"/>
  <c r="P34" i="2"/>
  <c r="N42" i="2"/>
  <c r="P50" i="2"/>
  <c r="N58" i="2"/>
  <c r="P66" i="2"/>
  <c r="N74" i="2"/>
  <c r="P82" i="2"/>
  <c r="N90" i="2"/>
  <c r="P98" i="2"/>
  <c r="N106" i="2"/>
  <c r="P114" i="2"/>
  <c r="N122" i="2"/>
  <c r="P130" i="2"/>
  <c r="P190" i="2"/>
  <c r="N190" i="2"/>
  <c r="O190" i="2"/>
  <c r="O10" i="2"/>
  <c r="P14" i="2"/>
  <c r="O26" i="2"/>
  <c r="P30" i="2"/>
  <c r="O42" i="2"/>
  <c r="P46" i="2"/>
  <c r="O58" i="2"/>
  <c r="P62" i="2"/>
  <c r="O74" i="2"/>
  <c r="P78" i="2"/>
  <c r="O90" i="2"/>
  <c r="P94" i="2"/>
  <c r="O106" i="2"/>
  <c r="P110" i="2"/>
  <c r="O122" i="2"/>
  <c r="P126" i="2"/>
  <c r="Q243" i="2"/>
  <c r="S243" i="2"/>
  <c r="N243" i="2"/>
  <c r="P243" i="2"/>
  <c r="O243" i="2"/>
  <c r="T243" i="2"/>
  <c r="P146" i="2"/>
  <c r="P162" i="2"/>
  <c r="P178" i="2"/>
  <c r="P194" i="2"/>
  <c r="P228" i="2"/>
  <c r="Q228" i="2"/>
  <c r="S228" i="2"/>
  <c r="O228" i="2"/>
  <c r="N274" i="2"/>
  <c r="P274" i="2"/>
  <c r="O274" i="2"/>
  <c r="N202" i="2"/>
  <c r="O202" i="2"/>
  <c r="N210" i="2"/>
  <c r="P210" i="2"/>
  <c r="N226" i="2"/>
  <c r="P226" i="2"/>
  <c r="O226" i="2"/>
  <c r="N258" i="2"/>
  <c r="P258" i="2"/>
  <c r="O258" i="2"/>
  <c r="P312" i="2"/>
  <c r="O312" i="2"/>
  <c r="N312" i="2"/>
  <c r="Q361" i="2"/>
  <c r="P361" i="2"/>
  <c r="O361" i="2"/>
  <c r="N361" i="2"/>
  <c r="P150" i="2"/>
  <c r="P166" i="2"/>
  <c r="P182" i="2"/>
  <c r="O194" i="2"/>
  <c r="P198" i="2"/>
  <c r="O210" i="2"/>
  <c r="Q227" i="2"/>
  <c r="N227" i="2"/>
  <c r="P227" i="2"/>
  <c r="O227" i="2"/>
  <c r="N228" i="2"/>
  <c r="N242" i="2"/>
  <c r="P242" i="2"/>
  <c r="O242" i="2"/>
  <c r="N286" i="2"/>
  <c r="P286" i="2"/>
  <c r="O286" i="2"/>
  <c r="T204" i="2"/>
  <c r="P204" i="2"/>
  <c r="Q204" i="2"/>
  <c r="S204" i="2"/>
  <c r="R204" i="2"/>
  <c r="N206" i="2"/>
  <c r="P206" i="2"/>
  <c r="O206" i="2"/>
  <c r="O244" i="2"/>
  <c r="S361" i="2"/>
  <c r="Q18" i="2"/>
  <c r="Q34" i="2"/>
  <c r="Q50" i="2"/>
  <c r="Q66" i="2"/>
  <c r="Q82" i="2"/>
  <c r="Q98" i="2"/>
  <c r="Q114" i="2"/>
  <c r="Q130" i="2"/>
  <c r="Q178" i="2"/>
  <c r="R202" i="2"/>
  <c r="T244" i="2"/>
  <c r="P244" i="2"/>
  <c r="Q244" i="2"/>
  <c r="U244" i="2" s="1"/>
  <c r="S244" i="2"/>
  <c r="R244" i="2"/>
  <c r="T304" i="2"/>
  <c r="P304" i="2"/>
  <c r="O304" i="2"/>
  <c r="N310" i="2"/>
  <c r="P310" i="2"/>
  <c r="O310" i="2"/>
  <c r="T379" i="2"/>
  <c r="P379" i="2"/>
  <c r="N379" i="2"/>
  <c r="O379" i="2"/>
  <c r="R210" i="2"/>
  <c r="U78" i="2" l="1"/>
  <c r="H452" i="1"/>
  <c r="G460" i="1" s="1"/>
  <c r="G461" i="1" s="1"/>
  <c r="D459" i="1"/>
  <c r="D461" i="1" s="1"/>
  <c r="H460" i="1"/>
  <c r="H461" i="1" s="1"/>
  <c r="E460" i="1"/>
  <c r="E461" i="1" s="1"/>
  <c r="H453" i="1"/>
  <c r="H451" i="1"/>
  <c r="F459" i="1"/>
  <c r="F461" i="1" s="1"/>
  <c r="K446" i="1"/>
  <c r="K418" i="2"/>
  <c r="K419" i="2" s="1"/>
  <c r="G413" i="2"/>
  <c r="G415" i="2" s="1"/>
  <c r="E413" i="2"/>
  <c r="I413" i="2"/>
  <c r="I415" i="2" s="1"/>
  <c r="V22" i="3"/>
  <c r="H412" i="2"/>
  <c r="O418" i="2"/>
  <c r="C22" i="3"/>
  <c r="C23" i="3" s="1"/>
  <c r="E410" i="1"/>
  <c r="G22" i="3"/>
  <c r="I410" i="1"/>
  <c r="H411" i="1"/>
  <c r="H413" i="1" s="1"/>
  <c r="F413" i="1"/>
  <c r="L406" i="1"/>
  <c r="K417" i="1"/>
  <c r="E415" i="2"/>
  <c r="L408" i="2"/>
  <c r="Q6" i="1"/>
  <c r="O18" i="3"/>
  <c r="U318" i="1"/>
  <c r="U308" i="1"/>
  <c r="U348" i="1"/>
  <c r="U358" i="1"/>
  <c r="U310" i="1"/>
  <c r="U374" i="1"/>
  <c r="U390" i="1"/>
  <c r="U332" i="1"/>
  <c r="L260" i="1"/>
  <c r="L188" i="1"/>
  <c r="L288" i="1"/>
  <c r="L362" i="1"/>
  <c r="L378" i="1"/>
  <c r="L320" i="1"/>
  <c r="L312" i="1"/>
  <c r="L164" i="1"/>
  <c r="AE18" i="3"/>
  <c r="T24" i="3"/>
  <c r="P412" i="2" s="1"/>
  <c r="U21" i="3"/>
  <c r="U23" i="3" s="1"/>
  <c r="C24" i="3"/>
  <c r="N410" i="1" s="1"/>
  <c r="D21" i="3"/>
  <c r="D23" i="3" s="1"/>
  <c r="L316" i="1"/>
  <c r="L242" i="1"/>
  <c r="L184" i="1"/>
  <c r="L332" i="1"/>
  <c r="L348" i="1"/>
  <c r="L328" i="1"/>
  <c r="L276" i="1"/>
  <c r="L344" i="1"/>
  <c r="L156" i="1"/>
  <c r="L200" i="1"/>
  <c r="L374" i="1"/>
  <c r="L152" i="1"/>
  <c r="L318" i="1"/>
  <c r="L310" i="1"/>
  <c r="L144" i="1"/>
  <c r="L160" i="1"/>
  <c r="L176" i="1"/>
  <c r="L192" i="1"/>
  <c r="L256" i="1"/>
  <c r="L272" i="1"/>
  <c r="L304" i="1"/>
  <c r="L354" i="1"/>
  <c r="L370" i="1"/>
  <c r="L386" i="1"/>
  <c r="L268" i="1"/>
  <c r="L336" i="1"/>
  <c r="L308" i="1"/>
  <c r="L46" i="1"/>
  <c r="L300" i="1"/>
  <c r="L54" i="1"/>
  <c r="L70" i="1"/>
  <c r="L148" i="1"/>
  <c r="L180" i="1"/>
  <c r="L244" i="1"/>
  <c r="L292" i="1"/>
  <c r="L358" i="1"/>
  <c r="L390" i="1"/>
  <c r="L252" i="1"/>
  <c r="L284" i="1"/>
  <c r="L168" i="1"/>
  <c r="T310" i="2"/>
  <c r="R379" i="2"/>
  <c r="S379" i="2"/>
  <c r="S310" i="2"/>
  <c r="R310" i="2"/>
  <c r="R282" i="2"/>
  <c r="N282" i="2"/>
  <c r="P282" i="2"/>
  <c r="S282" i="2"/>
  <c r="T282" i="2"/>
  <c r="O282" i="2"/>
  <c r="Q282" i="2"/>
  <c r="Q251" i="2"/>
  <c r="S251" i="2"/>
  <c r="N251" i="2"/>
  <c r="P251" i="2"/>
  <c r="O251" i="2"/>
  <c r="T251" i="2"/>
  <c r="R251" i="2"/>
  <c r="Q219" i="2"/>
  <c r="S219" i="2"/>
  <c r="N219" i="2"/>
  <c r="P219" i="2"/>
  <c r="O219" i="2"/>
  <c r="T219" i="2"/>
  <c r="R219" i="2"/>
  <c r="Q203" i="2"/>
  <c r="S203" i="2"/>
  <c r="N203" i="2"/>
  <c r="P203" i="2"/>
  <c r="T203" i="2"/>
  <c r="O203" i="2"/>
  <c r="R203" i="2"/>
  <c r="T216" i="2"/>
  <c r="P216" i="2"/>
  <c r="Q216" i="2"/>
  <c r="O216" i="2"/>
  <c r="N216" i="2"/>
  <c r="S216" i="2"/>
  <c r="R216" i="2"/>
  <c r="T232" i="2"/>
  <c r="P232" i="2"/>
  <c r="Q232" i="2"/>
  <c r="O232" i="2"/>
  <c r="N232" i="2"/>
  <c r="S232" i="2"/>
  <c r="R232" i="2"/>
  <c r="T248" i="2"/>
  <c r="P248" i="2"/>
  <c r="Q248" i="2"/>
  <c r="O248" i="2"/>
  <c r="N248" i="2"/>
  <c r="U248" i="2" s="1"/>
  <c r="S248" i="2"/>
  <c r="R248" i="2"/>
  <c r="T268" i="2"/>
  <c r="P268" i="2"/>
  <c r="Q268" i="2"/>
  <c r="S268" i="2"/>
  <c r="R268" i="2"/>
  <c r="O268" i="2"/>
  <c r="N268" i="2"/>
  <c r="T284" i="2"/>
  <c r="P284" i="2"/>
  <c r="Q284" i="2"/>
  <c r="S284" i="2"/>
  <c r="O284" i="2"/>
  <c r="N284" i="2"/>
  <c r="R284" i="2"/>
  <c r="T316" i="2"/>
  <c r="P316" i="2"/>
  <c r="Q316" i="2"/>
  <c r="S316" i="2"/>
  <c r="O316" i="2"/>
  <c r="N316" i="2"/>
  <c r="R316" i="2"/>
  <c r="R9" i="2"/>
  <c r="N9" i="2"/>
  <c r="T9" i="2"/>
  <c r="O9" i="2"/>
  <c r="S9" i="2"/>
  <c r="Q9" i="2"/>
  <c r="P9" i="2"/>
  <c r="R17" i="2"/>
  <c r="N17" i="2"/>
  <c r="T17" i="2"/>
  <c r="O17" i="2"/>
  <c r="S17" i="2"/>
  <c r="Q17" i="2"/>
  <c r="P17" i="2"/>
  <c r="R25" i="2"/>
  <c r="N25" i="2"/>
  <c r="T25" i="2"/>
  <c r="O25" i="2"/>
  <c r="S25" i="2"/>
  <c r="Q25" i="2"/>
  <c r="P25" i="2"/>
  <c r="R33" i="2"/>
  <c r="N33" i="2"/>
  <c r="T33" i="2"/>
  <c r="O33" i="2"/>
  <c r="S33" i="2"/>
  <c r="Q33" i="2"/>
  <c r="P33" i="2"/>
  <c r="R41" i="2"/>
  <c r="N41" i="2"/>
  <c r="T41" i="2"/>
  <c r="O41" i="2"/>
  <c r="S41" i="2"/>
  <c r="Q41" i="2"/>
  <c r="P41" i="2"/>
  <c r="R49" i="2"/>
  <c r="N49" i="2"/>
  <c r="T49" i="2"/>
  <c r="O49" i="2"/>
  <c r="S49" i="2"/>
  <c r="Q49" i="2"/>
  <c r="P49" i="2"/>
  <c r="R57" i="2"/>
  <c r="N57" i="2"/>
  <c r="T57" i="2"/>
  <c r="O57" i="2"/>
  <c r="S57" i="2"/>
  <c r="Q57" i="2"/>
  <c r="P57" i="2"/>
  <c r="R65" i="2"/>
  <c r="N65" i="2"/>
  <c r="T65" i="2"/>
  <c r="O65" i="2"/>
  <c r="S65" i="2"/>
  <c r="Q65" i="2"/>
  <c r="P65" i="2"/>
  <c r="R73" i="2"/>
  <c r="N73" i="2"/>
  <c r="T73" i="2"/>
  <c r="O73" i="2"/>
  <c r="S73" i="2"/>
  <c r="Q73" i="2"/>
  <c r="P73" i="2"/>
  <c r="R81" i="2"/>
  <c r="N81" i="2"/>
  <c r="T81" i="2"/>
  <c r="O81" i="2"/>
  <c r="S81" i="2"/>
  <c r="Q81" i="2"/>
  <c r="P81" i="2"/>
  <c r="R89" i="2"/>
  <c r="N89" i="2"/>
  <c r="T89" i="2"/>
  <c r="O89" i="2"/>
  <c r="S89" i="2"/>
  <c r="Q89" i="2"/>
  <c r="P89" i="2"/>
  <c r="R97" i="2"/>
  <c r="N97" i="2"/>
  <c r="T97" i="2"/>
  <c r="O97" i="2"/>
  <c r="S97" i="2"/>
  <c r="Q97" i="2"/>
  <c r="P97" i="2"/>
  <c r="R105" i="2"/>
  <c r="N105" i="2"/>
  <c r="T105" i="2"/>
  <c r="O105" i="2"/>
  <c r="S105" i="2"/>
  <c r="Q105" i="2"/>
  <c r="P105" i="2"/>
  <c r="R113" i="2"/>
  <c r="N113" i="2"/>
  <c r="T113" i="2"/>
  <c r="O113" i="2"/>
  <c r="S113" i="2"/>
  <c r="Q113" i="2"/>
  <c r="P113" i="2"/>
  <c r="R121" i="2"/>
  <c r="N121" i="2"/>
  <c r="T121" i="2"/>
  <c r="O121" i="2"/>
  <c r="S121" i="2"/>
  <c r="Q121" i="2"/>
  <c r="P121" i="2"/>
  <c r="R129" i="2"/>
  <c r="N129" i="2"/>
  <c r="T129" i="2"/>
  <c r="O129" i="2"/>
  <c r="S129" i="2"/>
  <c r="Q129" i="2"/>
  <c r="P129" i="2"/>
  <c r="R137" i="2"/>
  <c r="N137" i="2"/>
  <c r="T137" i="2"/>
  <c r="O137" i="2"/>
  <c r="S137" i="2"/>
  <c r="Q137" i="2"/>
  <c r="P137" i="2"/>
  <c r="R145" i="2"/>
  <c r="N145" i="2"/>
  <c r="T145" i="2"/>
  <c r="O145" i="2"/>
  <c r="S145" i="2"/>
  <c r="Q145" i="2"/>
  <c r="P145" i="2"/>
  <c r="R153" i="2"/>
  <c r="N153" i="2"/>
  <c r="T153" i="2"/>
  <c r="O153" i="2"/>
  <c r="S153" i="2"/>
  <c r="Q153" i="2"/>
  <c r="P153" i="2"/>
  <c r="R161" i="2"/>
  <c r="N161" i="2"/>
  <c r="T161" i="2"/>
  <c r="O161" i="2"/>
  <c r="S161" i="2"/>
  <c r="Q161" i="2"/>
  <c r="P161" i="2"/>
  <c r="R169" i="2"/>
  <c r="N169" i="2"/>
  <c r="T169" i="2"/>
  <c r="O169" i="2"/>
  <c r="S169" i="2"/>
  <c r="Q169" i="2"/>
  <c r="P169" i="2"/>
  <c r="R177" i="2"/>
  <c r="N177" i="2"/>
  <c r="T177" i="2"/>
  <c r="O177" i="2"/>
  <c r="S177" i="2"/>
  <c r="Q177" i="2"/>
  <c r="P177" i="2"/>
  <c r="R185" i="2"/>
  <c r="N185" i="2"/>
  <c r="T185" i="2"/>
  <c r="O185" i="2"/>
  <c r="S185" i="2"/>
  <c r="Q185" i="2"/>
  <c r="P185" i="2"/>
  <c r="R193" i="2"/>
  <c r="N193" i="2"/>
  <c r="T193" i="2"/>
  <c r="O193" i="2"/>
  <c r="S193" i="2"/>
  <c r="Q193" i="2"/>
  <c r="P193" i="2"/>
  <c r="R201" i="2"/>
  <c r="N201" i="2"/>
  <c r="T201" i="2"/>
  <c r="O201" i="2"/>
  <c r="S201" i="2"/>
  <c r="Q201" i="2"/>
  <c r="P201" i="2"/>
  <c r="Q231" i="2"/>
  <c r="S231" i="2"/>
  <c r="N231" i="2"/>
  <c r="T231" i="2"/>
  <c r="R231" i="2"/>
  <c r="P231" i="2"/>
  <c r="O231" i="2"/>
  <c r="Q259" i="2"/>
  <c r="S259" i="2"/>
  <c r="N259" i="2"/>
  <c r="P259" i="2"/>
  <c r="T259" i="2"/>
  <c r="R259" i="2"/>
  <c r="O259" i="2"/>
  <c r="Q275" i="2"/>
  <c r="S275" i="2"/>
  <c r="N275" i="2"/>
  <c r="P275" i="2"/>
  <c r="T275" i="2"/>
  <c r="R275" i="2"/>
  <c r="O275" i="2"/>
  <c r="R298" i="2"/>
  <c r="N298" i="2"/>
  <c r="P298" i="2"/>
  <c r="S298" i="2"/>
  <c r="O298" i="2"/>
  <c r="T298" i="2"/>
  <c r="Q298" i="2"/>
  <c r="Q291" i="2"/>
  <c r="S291" i="2"/>
  <c r="N291" i="2"/>
  <c r="P291" i="2"/>
  <c r="T291" i="2"/>
  <c r="R291" i="2"/>
  <c r="O291" i="2"/>
  <c r="R326" i="2"/>
  <c r="N326" i="2"/>
  <c r="S326" i="2"/>
  <c r="Q326" i="2"/>
  <c r="P326" i="2"/>
  <c r="T326" i="2"/>
  <c r="O326" i="2"/>
  <c r="R352" i="2"/>
  <c r="N352" i="2"/>
  <c r="S352" i="2"/>
  <c r="Q352" i="2"/>
  <c r="P352" i="2"/>
  <c r="T352" i="2"/>
  <c r="O352" i="2"/>
  <c r="Q382" i="2"/>
  <c r="P382" i="2"/>
  <c r="R382" i="2"/>
  <c r="O382" i="2"/>
  <c r="N382" i="2"/>
  <c r="U382" i="2" s="1"/>
  <c r="S382" i="2"/>
  <c r="T382" i="2"/>
  <c r="Q279" i="2"/>
  <c r="S279" i="2"/>
  <c r="N279" i="2"/>
  <c r="T279" i="2"/>
  <c r="R279" i="2"/>
  <c r="P279" i="2"/>
  <c r="O279" i="2"/>
  <c r="Q311" i="2"/>
  <c r="S311" i="2"/>
  <c r="N311" i="2"/>
  <c r="T311" i="2"/>
  <c r="P311" i="2"/>
  <c r="R311" i="2"/>
  <c r="O311" i="2"/>
  <c r="T348" i="2"/>
  <c r="P348" i="2"/>
  <c r="S348" i="2"/>
  <c r="N348" i="2"/>
  <c r="U348" i="2" s="1"/>
  <c r="R348" i="2"/>
  <c r="Q348" i="2"/>
  <c r="O348" i="2"/>
  <c r="T374" i="2"/>
  <c r="P374" i="2"/>
  <c r="S374" i="2"/>
  <c r="N374" i="2"/>
  <c r="R374" i="2"/>
  <c r="Q374" i="2"/>
  <c r="O374" i="2"/>
  <c r="T324" i="2"/>
  <c r="P324" i="2"/>
  <c r="S324" i="2"/>
  <c r="N324" i="2"/>
  <c r="O324" i="2"/>
  <c r="R324" i="2"/>
  <c r="Q324" i="2"/>
  <c r="Q343" i="2"/>
  <c r="P343" i="2"/>
  <c r="O343" i="2"/>
  <c r="T343" i="2"/>
  <c r="N343" i="2"/>
  <c r="S343" i="2"/>
  <c r="R343" i="2"/>
  <c r="R360" i="2"/>
  <c r="N360" i="2"/>
  <c r="S360" i="2"/>
  <c r="O360" i="2"/>
  <c r="T360" i="2"/>
  <c r="P360" i="2"/>
  <c r="Q360" i="2"/>
  <c r="Q378" i="2"/>
  <c r="P378" i="2"/>
  <c r="O378" i="2"/>
  <c r="T378" i="2"/>
  <c r="S378" i="2"/>
  <c r="N378" i="2"/>
  <c r="R378" i="2"/>
  <c r="S20" i="2"/>
  <c r="O20" i="2"/>
  <c r="R20" i="2"/>
  <c r="Q20" i="2"/>
  <c r="P20" i="2"/>
  <c r="T20" i="2"/>
  <c r="N20" i="2"/>
  <c r="S36" i="2"/>
  <c r="O36" i="2"/>
  <c r="R36" i="2"/>
  <c r="Q36" i="2"/>
  <c r="P36" i="2"/>
  <c r="T36" i="2"/>
  <c r="N36" i="2"/>
  <c r="U36" i="2" s="1"/>
  <c r="S52" i="2"/>
  <c r="O52" i="2"/>
  <c r="R52" i="2"/>
  <c r="Q52" i="2"/>
  <c r="P52" i="2"/>
  <c r="T52" i="2"/>
  <c r="N52" i="2"/>
  <c r="S68" i="2"/>
  <c r="O68" i="2"/>
  <c r="R68" i="2"/>
  <c r="Q68" i="2"/>
  <c r="P68" i="2"/>
  <c r="T68" i="2"/>
  <c r="N68" i="2"/>
  <c r="S84" i="2"/>
  <c r="O84" i="2"/>
  <c r="R84" i="2"/>
  <c r="Q84" i="2"/>
  <c r="P84" i="2"/>
  <c r="T84" i="2"/>
  <c r="N84" i="2"/>
  <c r="S100" i="2"/>
  <c r="O100" i="2"/>
  <c r="R100" i="2"/>
  <c r="Q100" i="2"/>
  <c r="P100" i="2"/>
  <c r="T100" i="2"/>
  <c r="N100" i="2"/>
  <c r="U100" i="2" s="1"/>
  <c r="S116" i="2"/>
  <c r="O116" i="2"/>
  <c r="R116" i="2"/>
  <c r="Q116" i="2"/>
  <c r="P116" i="2"/>
  <c r="T116" i="2"/>
  <c r="N116" i="2"/>
  <c r="S132" i="2"/>
  <c r="O132" i="2"/>
  <c r="R132" i="2"/>
  <c r="Q132" i="2"/>
  <c r="P132" i="2"/>
  <c r="T132" i="2"/>
  <c r="N132" i="2"/>
  <c r="S148" i="2"/>
  <c r="O148" i="2"/>
  <c r="R148" i="2"/>
  <c r="Q148" i="2"/>
  <c r="P148" i="2"/>
  <c r="N148" i="2"/>
  <c r="U148" i="2" s="1"/>
  <c r="T148" i="2"/>
  <c r="S164" i="2"/>
  <c r="O164" i="2"/>
  <c r="R164" i="2"/>
  <c r="Q164" i="2"/>
  <c r="P164" i="2"/>
  <c r="N164" i="2"/>
  <c r="T164" i="2"/>
  <c r="S180" i="2"/>
  <c r="O180" i="2"/>
  <c r="R180" i="2"/>
  <c r="Q180" i="2"/>
  <c r="P180" i="2"/>
  <c r="N180" i="2"/>
  <c r="T180" i="2"/>
  <c r="S196" i="2"/>
  <c r="O196" i="2"/>
  <c r="R196" i="2"/>
  <c r="Q196" i="2"/>
  <c r="P196" i="2"/>
  <c r="N196" i="2"/>
  <c r="T196" i="2"/>
  <c r="T336" i="2"/>
  <c r="P336" i="2"/>
  <c r="S336" i="2"/>
  <c r="N336" i="2"/>
  <c r="R336" i="2"/>
  <c r="O336" i="2"/>
  <c r="Q336" i="2"/>
  <c r="R372" i="2"/>
  <c r="N372" i="2"/>
  <c r="S372" i="2"/>
  <c r="T372" i="2"/>
  <c r="Q372" i="2"/>
  <c r="O372" i="2"/>
  <c r="P372" i="2"/>
  <c r="S213" i="2"/>
  <c r="O213" i="2"/>
  <c r="T213" i="2"/>
  <c r="N213" i="2"/>
  <c r="U213" i="2" s="1"/>
  <c r="R213" i="2"/>
  <c r="P213" i="2"/>
  <c r="Q213" i="2"/>
  <c r="S229" i="2"/>
  <c r="O229" i="2"/>
  <c r="T229" i="2"/>
  <c r="N229" i="2"/>
  <c r="R229" i="2"/>
  <c r="Q229" i="2"/>
  <c r="P229" i="2"/>
  <c r="S245" i="2"/>
  <c r="O245" i="2"/>
  <c r="T245" i="2"/>
  <c r="N245" i="2"/>
  <c r="R245" i="2"/>
  <c r="P245" i="2"/>
  <c r="Q245" i="2"/>
  <c r="S261" i="2"/>
  <c r="O261" i="2"/>
  <c r="T261" i="2"/>
  <c r="N261" i="2"/>
  <c r="R261" i="2"/>
  <c r="Q261" i="2"/>
  <c r="P261" i="2"/>
  <c r="S277" i="2"/>
  <c r="O277" i="2"/>
  <c r="T277" i="2"/>
  <c r="N277" i="2"/>
  <c r="U277" i="2" s="1"/>
  <c r="R277" i="2"/>
  <c r="Q277" i="2"/>
  <c r="P277" i="2"/>
  <c r="S293" i="2"/>
  <c r="O293" i="2"/>
  <c r="T293" i="2"/>
  <c r="N293" i="2"/>
  <c r="Q293" i="2"/>
  <c r="R293" i="2"/>
  <c r="P293" i="2"/>
  <c r="S309" i="2"/>
  <c r="O309" i="2"/>
  <c r="T309" i="2"/>
  <c r="N309" i="2"/>
  <c r="Q309" i="2"/>
  <c r="R309" i="2"/>
  <c r="P309" i="2"/>
  <c r="R381" i="2"/>
  <c r="N381" i="2"/>
  <c r="S381" i="2"/>
  <c r="T381" i="2"/>
  <c r="O381" i="2"/>
  <c r="Q381" i="2"/>
  <c r="P381" i="2"/>
  <c r="S325" i="2"/>
  <c r="O325" i="2"/>
  <c r="Q325" i="2"/>
  <c r="R325" i="2"/>
  <c r="P325" i="2"/>
  <c r="N325" i="2"/>
  <c r="T325" i="2"/>
  <c r="S341" i="2"/>
  <c r="O341" i="2"/>
  <c r="Q341" i="2"/>
  <c r="R341" i="2"/>
  <c r="P341" i="2"/>
  <c r="N341" i="2"/>
  <c r="T341" i="2"/>
  <c r="S351" i="2"/>
  <c r="O351" i="2"/>
  <c r="Q351" i="2"/>
  <c r="R351" i="2"/>
  <c r="P351" i="2"/>
  <c r="N351" i="2"/>
  <c r="U351" i="2" s="1"/>
  <c r="T351" i="2"/>
  <c r="S367" i="2"/>
  <c r="O367" i="2"/>
  <c r="Q367" i="2"/>
  <c r="R367" i="2"/>
  <c r="P367" i="2"/>
  <c r="N367" i="2"/>
  <c r="T367" i="2"/>
  <c r="S388" i="2"/>
  <c r="O388" i="2"/>
  <c r="Q388" i="2"/>
  <c r="P388" i="2"/>
  <c r="N388" i="2"/>
  <c r="R388" i="2"/>
  <c r="T388" i="2"/>
  <c r="S69" i="1"/>
  <c r="O69" i="1"/>
  <c r="L69" i="1"/>
  <c r="R69" i="1"/>
  <c r="Q69" i="1"/>
  <c r="T69" i="1"/>
  <c r="P69" i="1"/>
  <c r="N69" i="1"/>
  <c r="S61" i="1"/>
  <c r="O61" i="1"/>
  <c r="L61" i="1"/>
  <c r="R61" i="1"/>
  <c r="Q61" i="1"/>
  <c r="P61" i="1"/>
  <c r="N61" i="1"/>
  <c r="T61" i="1"/>
  <c r="S53" i="1"/>
  <c r="O53" i="1"/>
  <c r="L53" i="1"/>
  <c r="R53" i="1"/>
  <c r="Q53" i="1"/>
  <c r="P53" i="1"/>
  <c r="N53" i="1"/>
  <c r="T53" i="1"/>
  <c r="S45" i="1"/>
  <c r="O45" i="1"/>
  <c r="L45" i="1"/>
  <c r="R45" i="1"/>
  <c r="Q45" i="1"/>
  <c r="P45" i="1"/>
  <c r="T45" i="1"/>
  <c r="N45" i="1"/>
  <c r="S37" i="1"/>
  <c r="O37" i="1"/>
  <c r="L37" i="1"/>
  <c r="R37" i="1"/>
  <c r="Q37" i="1"/>
  <c r="P37" i="1"/>
  <c r="N37" i="1"/>
  <c r="T37" i="1"/>
  <c r="S29" i="1"/>
  <c r="O29" i="1"/>
  <c r="L29" i="1"/>
  <c r="R29" i="1"/>
  <c r="P29" i="1"/>
  <c r="T29" i="1"/>
  <c r="Q29" i="1"/>
  <c r="N29" i="1"/>
  <c r="S21" i="1"/>
  <c r="O21" i="1"/>
  <c r="L21" i="1"/>
  <c r="P21" i="1"/>
  <c r="T21" i="1"/>
  <c r="N21" i="1"/>
  <c r="R21" i="1"/>
  <c r="Q21" i="1"/>
  <c r="S13" i="1"/>
  <c r="O13" i="1"/>
  <c r="L13" i="1"/>
  <c r="P13" i="1"/>
  <c r="R13" i="1"/>
  <c r="Q13" i="1"/>
  <c r="T13" i="1"/>
  <c r="N13" i="1"/>
  <c r="T220" i="2"/>
  <c r="P220" i="2"/>
  <c r="Q220" i="2"/>
  <c r="S220" i="2"/>
  <c r="R220" i="2"/>
  <c r="N220" i="2"/>
  <c r="O220" i="2"/>
  <c r="Q286" i="2"/>
  <c r="S242" i="2"/>
  <c r="R198" i="2"/>
  <c r="Q182" i="2"/>
  <c r="R361" i="2"/>
  <c r="U361" i="2" s="1"/>
  <c r="T312" i="2"/>
  <c r="Q258" i="2"/>
  <c r="S258" i="2"/>
  <c r="P202" i="2"/>
  <c r="Q186" i="2"/>
  <c r="P170" i="2"/>
  <c r="R170" i="2"/>
  <c r="Q154" i="2"/>
  <c r="Q274" i="2"/>
  <c r="U274" i="2" s="1"/>
  <c r="S274" i="2"/>
  <c r="T228" i="2"/>
  <c r="R194" i="2"/>
  <c r="T178" i="2"/>
  <c r="S178" i="2"/>
  <c r="Q162" i="2"/>
  <c r="Q126" i="2"/>
  <c r="Q110" i="2"/>
  <c r="U110" i="2" s="1"/>
  <c r="Q94" i="2"/>
  <c r="Q78" i="2"/>
  <c r="R46" i="2"/>
  <c r="Q30" i="2"/>
  <c r="R14" i="2"/>
  <c r="R190" i="2"/>
  <c r="T130" i="2"/>
  <c r="S130" i="2"/>
  <c r="T114" i="2"/>
  <c r="S114" i="2"/>
  <c r="T98" i="2"/>
  <c r="S98" i="2"/>
  <c r="T82" i="2"/>
  <c r="S82" i="2"/>
  <c r="T66" i="2"/>
  <c r="S66" i="2"/>
  <c r="T50" i="2"/>
  <c r="S50" i="2"/>
  <c r="T34" i="2"/>
  <c r="S34" i="2"/>
  <c r="T18" i="2"/>
  <c r="S18" i="2"/>
  <c r="Q202" i="2"/>
  <c r="Q158" i="2"/>
  <c r="T122" i="2"/>
  <c r="S122" i="2"/>
  <c r="Q106" i="2"/>
  <c r="P74" i="2"/>
  <c r="R74" i="2"/>
  <c r="T58" i="2"/>
  <c r="S58" i="2"/>
  <c r="Q42" i="2"/>
  <c r="P10" i="2"/>
  <c r="R10" i="2"/>
  <c r="Q174" i="2"/>
  <c r="P118" i="2"/>
  <c r="U118" i="2" s="1"/>
  <c r="R118" i="2"/>
  <c r="P54" i="2"/>
  <c r="R54" i="2"/>
  <c r="P6" i="2"/>
  <c r="R6" i="2"/>
  <c r="T6" i="2"/>
  <c r="O130" i="2"/>
  <c r="Q138" i="2"/>
  <c r="P86" i="2"/>
  <c r="R86" i="2"/>
  <c r="O142" i="2"/>
  <c r="Q142" i="2"/>
  <c r="P102" i="2"/>
  <c r="R102" i="2"/>
  <c r="P38" i="2"/>
  <c r="R38" i="2"/>
  <c r="O70" i="2"/>
  <c r="S383" i="1"/>
  <c r="T367" i="1"/>
  <c r="S351" i="1"/>
  <c r="T341" i="1"/>
  <c r="S325" i="1"/>
  <c r="T309" i="1"/>
  <c r="S134" i="2"/>
  <c r="Q22" i="2"/>
  <c r="T387" i="1"/>
  <c r="T379" i="1"/>
  <c r="T371" i="1"/>
  <c r="T363" i="1"/>
  <c r="T355" i="1"/>
  <c r="T345" i="1"/>
  <c r="T337" i="1"/>
  <c r="T329" i="1"/>
  <c r="S321" i="1"/>
  <c r="S313" i="1"/>
  <c r="U313" i="1" s="1"/>
  <c r="S305" i="1"/>
  <c r="Q301" i="1"/>
  <c r="R301" i="1"/>
  <c r="T301" i="1"/>
  <c r="O301" i="1"/>
  <c r="S301" i="1"/>
  <c r="N301" i="1"/>
  <c r="P301" i="1"/>
  <c r="L301" i="1"/>
  <c r="Q297" i="1"/>
  <c r="T297" i="1"/>
  <c r="O297" i="1"/>
  <c r="S297" i="1"/>
  <c r="N297" i="1"/>
  <c r="P297" i="1"/>
  <c r="L297" i="1"/>
  <c r="R297" i="1"/>
  <c r="Q281" i="1"/>
  <c r="T281" i="1"/>
  <c r="O281" i="1"/>
  <c r="S281" i="1"/>
  <c r="N281" i="1"/>
  <c r="P281" i="1"/>
  <c r="L281" i="1"/>
  <c r="R281" i="1"/>
  <c r="Q265" i="1"/>
  <c r="T265" i="1"/>
  <c r="O265" i="1"/>
  <c r="S265" i="1"/>
  <c r="N265" i="1"/>
  <c r="P265" i="1"/>
  <c r="L265" i="1"/>
  <c r="R265" i="1"/>
  <c r="Q249" i="1"/>
  <c r="T249" i="1"/>
  <c r="O249" i="1"/>
  <c r="S249" i="1"/>
  <c r="N249" i="1"/>
  <c r="P249" i="1"/>
  <c r="L249" i="1"/>
  <c r="R249" i="1"/>
  <c r="O62" i="2"/>
  <c r="L387" i="1"/>
  <c r="L379" i="1"/>
  <c r="L371" i="1"/>
  <c r="L363" i="1"/>
  <c r="L355" i="1"/>
  <c r="L345" i="1"/>
  <c r="L337" i="1"/>
  <c r="L329" i="1"/>
  <c r="L321" i="1"/>
  <c r="Q241" i="1"/>
  <c r="T241" i="1"/>
  <c r="O241" i="1"/>
  <c r="P241" i="1"/>
  <c r="S241" i="1"/>
  <c r="R241" i="1"/>
  <c r="L241" i="1"/>
  <c r="N241" i="1"/>
  <c r="Q193" i="1"/>
  <c r="R193" i="1"/>
  <c r="T193" i="1"/>
  <c r="O193" i="1"/>
  <c r="S193" i="1"/>
  <c r="N193" i="1"/>
  <c r="P193" i="1"/>
  <c r="L193" i="1"/>
  <c r="Q177" i="1"/>
  <c r="R177" i="1"/>
  <c r="T177" i="1"/>
  <c r="O177" i="1"/>
  <c r="S177" i="1"/>
  <c r="N177" i="1"/>
  <c r="P177" i="1"/>
  <c r="L177" i="1"/>
  <c r="Q161" i="1"/>
  <c r="R161" i="1"/>
  <c r="T161" i="1"/>
  <c r="O161" i="1"/>
  <c r="S161" i="1"/>
  <c r="N161" i="1"/>
  <c r="P161" i="1"/>
  <c r="L161" i="1"/>
  <c r="Q145" i="1"/>
  <c r="R145" i="1"/>
  <c r="T145" i="1"/>
  <c r="O145" i="1"/>
  <c r="S145" i="1"/>
  <c r="N145" i="1"/>
  <c r="P145" i="1"/>
  <c r="L145" i="1"/>
  <c r="Q141" i="1"/>
  <c r="T141" i="1"/>
  <c r="O141" i="1"/>
  <c r="S141" i="1"/>
  <c r="N141" i="1"/>
  <c r="P141" i="1"/>
  <c r="L141" i="1"/>
  <c r="R141" i="1"/>
  <c r="Q125" i="1"/>
  <c r="T125" i="1"/>
  <c r="O125" i="1"/>
  <c r="S125" i="1"/>
  <c r="N125" i="1"/>
  <c r="P125" i="1"/>
  <c r="L125" i="1"/>
  <c r="R125" i="1"/>
  <c r="Q109" i="1"/>
  <c r="T109" i="1"/>
  <c r="O109" i="1"/>
  <c r="S109" i="1"/>
  <c r="N109" i="1"/>
  <c r="P109" i="1"/>
  <c r="L109" i="1"/>
  <c r="R109" i="1"/>
  <c r="Q93" i="1"/>
  <c r="T93" i="1"/>
  <c r="O93" i="1"/>
  <c r="S93" i="1"/>
  <c r="N93" i="1"/>
  <c r="P93" i="1"/>
  <c r="L93" i="1"/>
  <c r="R93" i="1"/>
  <c r="Q77" i="1"/>
  <c r="T77" i="1"/>
  <c r="O77" i="1"/>
  <c r="S77" i="1"/>
  <c r="N77" i="1"/>
  <c r="P77" i="1"/>
  <c r="L77" i="1"/>
  <c r="R77" i="1"/>
  <c r="T60" i="1"/>
  <c r="P60" i="1"/>
  <c r="O60" i="1"/>
  <c r="S60" i="1"/>
  <c r="N60" i="1"/>
  <c r="L60" i="1"/>
  <c r="R60" i="1"/>
  <c r="Q60" i="1"/>
  <c r="T44" i="1"/>
  <c r="P44" i="1"/>
  <c r="O44" i="1"/>
  <c r="S44" i="1"/>
  <c r="N44" i="1"/>
  <c r="R44" i="1"/>
  <c r="Q44" i="1"/>
  <c r="L44" i="1"/>
  <c r="R363" i="1"/>
  <c r="R337" i="1"/>
  <c r="T210" i="1"/>
  <c r="P210" i="1"/>
  <c r="O210" i="1"/>
  <c r="R210" i="1"/>
  <c r="Q210" i="1"/>
  <c r="L210" i="1"/>
  <c r="S210" i="1"/>
  <c r="N210" i="1"/>
  <c r="T154" i="1"/>
  <c r="P154" i="1"/>
  <c r="O154" i="1"/>
  <c r="R154" i="1"/>
  <c r="Q154" i="1"/>
  <c r="L154" i="1"/>
  <c r="S154" i="1"/>
  <c r="N154" i="1"/>
  <c r="S66" i="1"/>
  <c r="Q66" i="1"/>
  <c r="P66" i="1"/>
  <c r="L66" i="1"/>
  <c r="Q63" i="1"/>
  <c r="R63" i="1"/>
  <c r="P63" i="1"/>
  <c r="L63" i="1"/>
  <c r="T63" i="1"/>
  <c r="O63" i="1"/>
  <c r="N63" i="1"/>
  <c r="S63" i="1"/>
  <c r="P30" i="1"/>
  <c r="T28" i="1"/>
  <c r="P28" i="1"/>
  <c r="O28" i="1"/>
  <c r="S28" i="1"/>
  <c r="Q28" i="1"/>
  <c r="N28" i="1"/>
  <c r="R28" i="1"/>
  <c r="L28" i="1"/>
  <c r="Q15" i="1"/>
  <c r="T15" i="1"/>
  <c r="O15" i="1"/>
  <c r="S15" i="1"/>
  <c r="N15" i="1"/>
  <c r="R15" i="1"/>
  <c r="P15" i="1"/>
  <c r="L15" i="1"/>
  <c r="Q10" i="1"/>
  <c r="R290" i="1"/>
  <c r="L274" i="1"/>
  <c r="S258" i="1"/>
  <c r="Q258" i="1"/>
  <c r="T118" i="1"/>
  <c r="L102" i="1"/>
  <c r="P14" i="1"/>
  <c r="L134" i="1"/>
  <c r="L75" i="1"/>
  <c r="Q62" i="1"/>
  <c r="P18" i="1"/>
  <c r="P10" i="1"/>
  <c r="S382" i="1"/>
  <c r="L382" i="1"/>
  <c r="R382" i="1"/>
  <c r="S366" i="1"/>
  <c r="L366" i="1"/>
  <c r="R366" i="1"/>
  <c r="T340" i="1"/>
  <c r="Q324" i="1"/>
  <c r="S296" i="1"/>
  <c r="Q296" i="1"/>
  <c r="S280" i="1"/>
  <c r="Q280" i="1"/>
  <c r="S264" i="1"/>
  <c r="Q264" i="1"/>
  <c r="S248" i="1"/>
  <c r="Q248" i="1"/>
  <c r="T206" i="1"/>
  <c r="P206" i="1"/>
  <c r="O206" i="1"/>
  <c r="R206" i="1"/>
  <c r="Q206" i="1"/>
  <c r="L206" i="1"/>
  <c r="S206" i="1"/>
  <c r="N206" i="1"/>
  <c r="T146" i="1"/>
  <c r="P146" i="1"/>
  <c r="O146" i="1"/>
  <c r="R146" i="1"/>
  <c r="Q146" i="1"/>
  <c r="L146" i="1"/>
  <c r="S146" i="1"/>
  <c r="N146" i="1"/>
  <c r="T114" i="1"/>
  <c r="P114" i="1"/>
  <c r="R114" i="1"/>
  <c r="Q114" i="1"/>
  <c r="L114" i="1"/>
  <c r="O114" i="1"/>
  <c r="N114" i="1"/>
  <c r="S114" i="1"/>
  <c r="R104" i="1"/>
  <c r="L88" i="1"/>
  <c r="T82" i="1"/>
  <c r="P82" i="1"/>
  <c r="R82" i="1"/>
  <c r="Q82" i="1"/>
  <c r="L82" i="1"/>
  <c r="O82" i="1"/>
  <c r="N82" i="1"/>
  <c r="S82" i="1"/>
  <c r="Q71" i="1"/>
  <c r="R71" i="1"/>
  <c r="P71" i="1"/>
  <c r="L71" i="1"/>
  <c r="O71" i="1"/>
  <c r="T71" i="1"/>
  <c r="S71" i="1"/>
  <c r="N71" i="1"/>
  <c r="P62" i="1"/>
  <c r="S58" i="1"/>
  <c r="L58" i="1"/>
  <c r="Q58" i="1"/>
  <c r="P58" i="1"/>
  <c r="Q39" i="1"/>
  <c r="R39" i="1"/>
  <c r="P39" i="1"/>
  <c r="L39" i="1"/>
  <c r="O39" i="1"/>
  <c r="T39" i="1"/>
  <c r="N39" i="1"/>
  <c r="S39" i="1"/>
  <c r="T18" i="1"/>
  <c r="T16" i="1"/>
  <c r="P16" i="1"/>
  <c r="R16" i="1"/>
  <c r="O16" i="1"/>
  <c r="S16" i="1"/>
  <c r="N16" i="1"/>
  <c r="Q16" i="1"/>
  <c r="L16" i="1"/>
  <c r="R10" i="1"/>
  <c r="T8" i="1"/>
  <c r="P8" i="1"/>
  <c r="R8" i="1"/>
  <c r="O8" i="1"/>
  <c r="S8" i="1"/>
  <c r="N8" i="1"/>
  <c r="Q8" i="1"/>
  <c r="T84" i="1"/>
  <c r="T100" i="1"/>
  <c r="T116" i="1"/>
  <c r="T132" i="1"/>
  <c r="S148" i="1"/>
  <c r="U148" i="1" s="1"/>
  <c r="S164" i="1"/>
  <c r="U164" i="1" s="1"/>
  <c r="S180" i="1"/>
  <c r="U180" i="1" s="1"/>
  <c r="S196" i="1"/>
  <c r="U196" i="1" s="1"/>
  <c r="P212" i="1"/>
  <c r="L212" i="1"/>
  <c r="S212" i="1"/>
  <c r="P228" i="1"/>
  <c r="L228" i="1"/>
  <c r="S228" i="1"/>
  <c r="P345" i="1"/>
  <c r="O345" i="1"/>
  <c r="P371" i="1"/>
  <c r="O371" i="1"/>
  <c r="L325" i="1"/>
  <c r="R325" i="1"/>
  <c r="L351" i="1"/>
  <c r="R351" i="1"/>
  <c r="L383" i="1"/>
  <c r="R383" i="1"/>
  <c r="S304" i="1"/>
  <c r="Q304" i="1"/>
  <c r="S320" i="1"/>
  <c r="Q320" i="1"/>
  <c r="S336" i="1"/>
  <c r="O336" i="1"/>
  <c r="Q336" i="1"/>
  <c r="S362" i="1"/>
  <c r="O362" i="1"/>
  <c r="Q362" i="1"/>
  <c r="S378" i="1"/>
  <c r="O378" i="1"/>
  <c r="Q378" i="1"/>
  <c r="Q70" i="1"/>
  <c r="T67" i="1"/>
  <c r="R67" i="1"/>
  <c r="P31" i="1"/>
  <c r="L108" i="1"/>
  <c r="L59" i="1"/>
  <c r="Q392" i="1"/>
  <c r="S392" i="1"/>
  <c r="R376" i="1"/>
  <c r="P376" i="1"/>
  <c r="R360" i="1"/>
  <c r="P360" i="1"/>
  <c r="R350" i="1"/>
  <c r="P350" i="1"/>
  <c r="R334" i="1"/>
  <c r="P334" i="1"/>
  <c r="T278" i="1"/>
  <c r="P278" i="1"/>
  <c r="R278" i="1"/>
  <c r="Q278" i="1"/>
  <c r="L278" i="1"/>
  <c r="O278" i="1"/>
  <c r="N278" i="1"/>
  <c r="S278" i="1"/>
  <c r="T246" i="1"/>
  <c r="P246" i="1"/>
  <c r="R246" i="1"/>
  <c r="Q246" i="1"/>
  <c r="L246" i="1"/>
  <c r="O246" i="1"/>
  <c r="N246" i="1"/>
  <c r="S246" i="1"/>
  <c r="T158" i="1"/>
  <c r="P158" i="1"/>
  <c r="O158" i="1"/>
  <c r="R158" i="1"/>
  <c r="Q158" i="1"/>
  <c r="L158" i="1"/>
  <c r="N158" i="1"/>
  <c r="S158" i="1"/>
  <c r="R142" i="1"/>
  <c r="L132" i="1"/>
  <c r="Q126" i="1"/>
  <c r="P126" i="1"/>
  <c r="T124" i="1"/>
  <c r="Q116" i="1"/>
  <c r="L110" i="1"/>
  <c r="O102" i="1"/>
  <c r="Q100" i="1"/>
  <c r="T94" i="1"/>
  <c r="Q84" i="1"/>
  <c r="T78" i="1"/>
  <c r="S70" i="1"/>
  <c r="O43" i="1"/>
  <c r="L30" i="1"/>
  <c r="S18" i="1"/>
  <c r="S14" i="1"/>
  <c r="S10" i="1"/>
  <c r="Q140" i="1"/>
  <c r="P124" i="1"/>
  <c r="P92" i="1"/>
  <c r="Q86" i="1"/>
  <c r="P86" i="1"/>
  <c r="P76" i="1"/>
  <c r="P6" i="1"/>
  <c r="P46" i="1"/>
  <c r="Q379" i="2"/>
  <c r="U379" i="2" s="1"/>
  <c r="S304" i="2"/>
  <c r="Q304" i="2"/>
  <c r="R364" i="2"/>
  <c r="N364" i="2"/>
  <c r="S364" i="2"/>
  <c r="P364" i="2"/>
  <c r="O364" i="2"/>
  <c r="Q364" i="2"/>
  <c r="T364" i="2"/>
  <c r="R250" i="2"/>
  <c r="N250" i="2"/>
  <c r="P250" i="2"/>
  <c r="S250" i="2"/>
  <c r="Q250" i="2"/>
  <c r="T250" i="2"/>
  <c r="O250" i="2"/>
  <c r="R218" i="2"/>
  <c r="N218" i="2"/>
  <c r="P218" i="2"/>
  <c r="S218" i="2"/>
  <c r="Q218" i="2"/>
  <c r="T218" i="2"/>
  <c r="O218" i="2"/>
  <c r="T208" i="2"/>
  <c r="P208" i="2"/>
  <c r="Q208" i="2"/>
  <c r="O208" i="2"/>
  <c r="S208" i="2"/>
  <c r="R208" i="2"/>
  <c r="N208" i="2"/>
  <c r="U208" i="2" s="1"/>
  <c r="R222" i="2"/>
  <c r="N222" i="2"/>
  <c r="P222" i="2"/>
  <c r="O222" i="2"/>
  <c r="T222" i="2"/>
  <c r="Q222" i="2"/>
  <c r="S222" i="2"/>
  <c r="R238" i="2"/>
  <c r="N238" i="2"/>
  <c r="P238" i="2"/>
  <c r="O238" i="2"/>
  <c r="T238" i="2"/>
  <c r="Q238" i="2"/>
  <c r="S238" i="2"/>
  <c r="R254" i="2"/>
  <c r="N254" i="2"/>
  <c r="P254" i="2"/>
  <c r="O254" i="2"/>
  <c r="T254" i="2"/>
  <c r="S254" i="2"/>
  <c r="Q254" i="2"/>
  <c r="R270" i="2"/>
  <c r="N270" i="2"/>
  <c r="P270" i="2"/>
  <c r="O270" i="2"/>
  <c r="T270" i="2"/>
  <c r="S270" i="2"/>
  <c r="Q270" i="2"/>
  <c r="T292" i="2"/>
  <c r="P292" i="2"/>
  <c r="Q292" i="2"/>
  <c r="S292" i="2"/>
  <c r="O292" i="2"/>
  <c r="N292" i="2"/>
  <c r="R292" i="2"/>
  <c r="Q335" i="2"/>
  <c r="P335" i="2"/>
  <c r="S335" i="2"/>
  <c r="R335" i="2"/>
  <c r="O335" i="2"/>
  <c r="T335" i="2"/>
  <c r="N335" i="2"/>
  <c r="T11" i="2"/>
  <c r="P11" i="2"/>
  <c r="O11" i="2"/>
  <c r="N11" i="2"/>
  <c r="S11" i="2"/>
  <c r="Q11" i="2"/>
  <c r="R11" i="2"/>
  <c r="T19" i="2"/>
  <c r="P19" i="2"/>
  <c r="O19" i="2"/>
  <c r="N19" i="2"/>
  <c r="S19" i="2"/>
  <c r="R19" i="2"/>
  <c r="Q19" i="2"/>
  <c r="T27" i="2"/>
  <c r="P27" i="2"/>
  <c r="O27" i="2"/>
  <c r="N27" i="2"/>
  <c r="S27" i="2"/>
  <c r="Q27" i="2"/>
  <c r="R27" i="2"/>
  <c r="T35" i="2"/>
  <c r="P35" i="2"/>
  <c r="O35" i="2"/>
  <c r="N35" i="2"/>
  <c r="S35" i="2"/>
  <c r="R35" i="2"/>
  <c r="Q35" i="2"/>
  <c r="T43" i="2"/>
  <c r="P43" i="2"/>
  <c r="O43" i="2"/>
  <c r="N43" i="2"/>
  <c r="S43" i="2"/>
  <c r="Q43" i="2"/>
  <c r="R43" i="2"/>
  <c r="T51" i="2"/>
  <c r="P51" i="2"/>
  <c r="O51" i="2"/>
  <c r="N51" i="2"/>
  <c r="S51" i="2"/>
  <c r="R51" i="2"/>
  <c r="Q51" i="2"/>
  <c r="T59" i="2"/>
  <c r="P59" i="2"/>
  <c r="O59" i="2"/>
  <c r="N59" i="2"/>
  <c r="U59" i="2" s="1"/>
  <c r="S59" i="2"/>
  <c r="Q59" i="2"/>
  <c r="R59" i="2"/>
  <c r="T67" i="2"/>
  <c r="P67" i="2"/>
  <c r="O67" i="2"/>
  <c r="N67" i="2"/>
  <c r="S67" i="2"/>
  <c r="R67" i="2"/>
  <c r="Q67" i="2"/>
  <c r="T75" i="2"/>
  <c r="P75" i="2"/>
  <c r="O75" i="2"/>
  <c r="N75" i="2"/>
  <c r="S75" i="2"/>
  <c r="Q75" i="2"/>
  <c r="R75" i="2"/>
  <c r="T83" i="2"/>
  <c r="P83" i="2"/>
  <c r="O83" i="2"/>
  <c r="N83" i="2"/>
  <c r="S83" i="2"/>
  <c r="R83" i="2"/>
  <c r="Q83" i="2"/>
  <c r="T91" i="2"/>
  <c r="P91" i="2"/>
  <c r="O91" i="2"/>
  <c r="N91" i="2"/>
  <c r="U91" i="2" s="1"/>
  <c r="S91" i="2"/>
  <c r="Q91" i="2"/>
  <c r="R91" i="2"/>
  <c r="T99" i="2"/>
  <c r="P99" i="2"/>
  <c r="O99" i="2"/>
  <c r="N99" i="2"/>
  <c r="S99" i="2"/>
  <c r="R99" i="2"/>
  <c r="Q99" i="2"/>
  <c r="T107" i="2"/>
  <c r="P107" i="2"/>
  <c r="O107" i="2"/>
  <c r="N107" i="2"/>
  <c r="S107" i="2"/>
  <c r="Q107" i="2"/>
  <c r="R107" i="2"/>
  <c r="T115" i="2"/>
  <c r="P115" i="2"/>
  <c r="O115" i="2"/>
  <c r="N115" i="2"/>
  <c r="S115" i="2"/>
  <c r="R115" i="2"/>
  <c r="Q115" i="2"/>
  <c r="T123" i="2"/>
  <c r="P123" i="2"/>
  <c r="O123" i="2"/>
  <c r="N123" i="2"/>
  <c r="U123" i="2" s="1"/>
  <c r="S123" i="2"/>
  <c r="Q123" i="2"/>
  <c r="R123" i="2"/>
  <c r="T131" i="2"/>
  <c r="P131" i="2"/>
  <c r="O131" i="2"/>
  <c r="N131" i="2"/>
  <c r="S131" i="2"/>
  <c r="R131" i="2"/>
  <c r="Q131" i="2"/>
  <c r="T139" i="2"/>
  <c r="P139" i="2"/>
  <c r="O139" i="2"/>
  <c r="N139" i="2"/>
  <c r="S139" i="2"/>
  <c r="Q139" i="2"/>
  <c r="R139" i="2"/>
  <c r="T147" i="2"/>
  <c r="P147" i="2"/>
  <c r="O147" i="2"/>
  <c r="N147" i="2"/>
  <c r="S147" i="2"/>
  <c r="Q147" i="2"/>
  <c r="R147" i="2"/>
  <c r="T155" i="2"/>
  <c r="P155" i="2"/>
  <c r="O155" i="2"/>
  <c r="N155" i="2"/>
  <c r="U155" i="2" s="1"/>
  <c r="S155" i="2"/>
  <c r="R155" i="2"/>
  <c r="Q155" i="2"/>
  <c r="T163" i="2"/>
  <c r="P163" i="2"/>
  <c r="O163" i="2"/>
  <c r="N163" i="2"/>
  <c r="S163" i="2"/>
  <c r="Q163" i="2"/>
  <c r="R163" i="2"/>
  <c r="T171" i="2"/>
  <c r="P171" i="2"/>
  <c r="O171" i="2"/>
  <c r="N171" i="2"/>
  <c r="S171" i="2"/>
  <c r="R171" i="2"/>
  <c r="Q171" i="2"/>
  <c r="T179" i="2"/>
  <c r="P179" i="2"/>
  <c r="O179" i="2"/>
  <c r="N179" i="2"/>
  <c r="S179" i="2"/>
  <c r="Q179" i="2"/>
  <c r="R179" i="2"/>
  <c r="T187" i="2"/>
  <c r="P187" i="2"/>
  <c r="O187" i="2"/>
  <c r="N187" i="2"/>
  <c r="U187" i="2" s="1"/>
  <c r="S187" i="2"/>
  <c r="R187" i="2"/>
  <c r="Q187" i="2"/>
  <c r="T195" i="2"/>
  <c r="P195" i="2"/>
  <c r="O195" i="2"/>
  <c r="N195" i="2"/>
  <c r="S195" i="2"/>
  <c r="Q195" i="2"/>
  <c r="R195" i="2"/>
  <c r="Q207" i="2"/>
  <c r="S207" i="2"/>
  <c r="N207" i="2"/>
  <c r="T207" i="2"/>
  <c r="R207" i="2"/>
  <c r="P207" i="2"/>
  <c r="O207" i="2"/>
  <c r="Q239" i="2"/>
  <c r="S239" i="2"/>
  <c r="N239" i="2"/>
  <c r="T239" i="2"/>
  <c r="R239" i="2"/>
  <c r="P239" i="2"/>
  <c r="O239" i="2"/>
  <c r="T264" i="2"/>
  <c r="P264" i="2"/>
  <c r="Q264" i="2"/>
  <c r="O264" i="2"/>
  <c r="S264" i="2"/>
  <c r="R264" i="2"/>
  <c r="N264" i="2"/>
  <c r="T280" i="2"/>
  <c r="P280" i="2"/>
  <c r="Q280" i="2"/>
  <c r="O280" i="2"/>
  <c r="S280" i="2"/>
  <c r="R280" i="2"/>
  <c r="N280" i="2"/>
  <c r="R306" i="2"/>
  <c r="N306" i="2"/>
  <c r="P306" i="2"/>
  <c r="S306" i="2"/>
  <c r="O306" i="2"/>
  <c r="T306" i="2"/>
  <c r="Q306" i="2"/>
  <c r="Q299" i="2"/>
  <c r="S299" i="2"/>
  <c r="N299" i="2"/>
  <c r="P299" i="2"/>
  <c r="T299" i="2"/>
  <c r="R299" i="2"/>
  <c r="O299" i="2"/>
  <c r="T332" i="2"/>
  <c r="P332" i="2"/>
  <c r="S332" i="2"/>
  <c r="N332" i="2"/>
  <c r="U332" i="2" s="1"/>
  <c r="R332" i="2"/>
  <c r="Q332" i="2"/>
  <c r="O332" i="2"/>
  <c r="T358" i="2"/>
  <c r="P358" i="2"/>
  <c r="S358" i="2"/>
  <c r="N358" i="2"/>
  <c r="R358" i="2"/>
  <c r="Q358" i="2"/>
  <c r="O358" i="2"/>
  <c r="Q255" i="2"/>
  <c r="S255" i="2"/>
  <c r="N255" i="2"/>
  <c r="T255" i="2"/>
  <c r="R255" i="2"/>
  <c r="P255" i="2"/>
  <c r="O255" i="2"/>
  <c r="Q287" i="2"/>
  <c r="S287" i="2"/>
  <c r="N287" i="2"/>
  <c r="T287" i="2"/>
  <c r="P287" i="2"/>
  <c r="R287" i="2"/>
  <c r="O287" i="2"/>
  <c r="T328" i="2"/>
  <c r="P328" i="2"/>
  <c r="S328" i="2"/>
  <c r="N328" i="2"/>
  <c r="U328" i="2" s="1"/>
  <c r="Q328" i="2"/>
  <c r="O328" i="2"/>
  <c r="R328" i="2"/>
  <c r="T354" i="2"/>
  <c r="P354" i="2"/>
  <c r="S354" i="2"/>
  <c r="N354" i="2"/>
  <c r="Q354" i="2"/>
  <c r="O354" i="2"/>
  <c r="R354" i="2"/>
  <c r="R318" i="2"/>
  <c r="N318" i="2"/>
  <c r="P318" i="2"/>
  <c r="T318" i="2"/>
  <c r="O318" i="2"/>
  <c r="Q318" i="2"/>
  <c r="S318" i="2"/>
  <c r="Q327" i="2"/>
  <c r="P327" i="2"/>
  <c r="O327" i="2"/>
  <c r="T327" i="2"/>
  <c r="N327" i="2"/>
  <c r="S327" i="2"/>
  <c r="R327" i="2"/>
  <c r="R350" i="2"/>
  <c r="N350" i="2"/>
  <c r="S350" i="2"/>
  <c r="O350" i="2"/>
  <c r="T350" i="2"/>
  <c r="P350" i="2"/>
  <c r="Q350" i="2"/>
  <c r="T366" i="2"/>
  <c r="P366" i="2"/>
  <c r="S366" i="2"/>
  <c r="N366" i="2"/>
  <c r="O366" i="2"/>
  <c r="R366" i="2"/>
  <c r="Q366" i="2"/>
  <c r="R385" i="2"/>
  <c r="N385" i="2"/>
  <c r="S385" i="2"/>
  <c r="O385" i="2"/>
  <c r="T385" i="2"/>
  <c r="Q385" i="2"/>
  <c r="P385" i="2"/>
  <c r="S8" i="2"/>
  <c r="O8" i="2"/>
  <c r="R8" i="2"/>
  <c r="Q8" i="2"/>
  <c r="P8" i="2"/>
  <c r="T8" i="2"/>
  <c r="N8" i="2"/>
  <c r="S24" i="2"/>
  <c r="O24" i="2"/>
  <c r="R24" i="2"/>
  <c r="Q24" i="2"/>
  <c r="P24" i="2"/>
  <c r="T24" i="2"/>
  <c r="N24" i="2"/>
  <c r="S40" i="2"/>
  <c r="O40" i="2"/>
  <c r="R40" i="2"/>
  <c r="Q40" i="2"/>
  <c r="P40" i="2"/>
  <c r="T40" i="2"/>
  <c r="N40" i="2"/>
  <c r="S56" i="2"/>
  <c r="O56" i="2"/>
  <c r="R56" i="2"/>
  <c r="Q56" i="2"/>
  <c r="P56" i="2"/>
  <c r="T56" i="2"/>
  <c r="N56" i="2"/>
  <c r="S72" i="2"/>
  <c r="O72" i="2"/>
  <c r="R72" i="2"/>
  <c r="Q72" i="2"/>
  <c r="P72" i="2"/>
  <c r="T72" i="2"/>
  <c r="N72" i="2"/>
  <c r="U72" i="2" s="1"/>
  <c r="S88" i="2"/>
  <c r="O88" i="2"/>
  <c r="R88" i="2"/>
  <c r="Q88" i="2"/>
  <c r="P88" i="2"/>
  <c r="T88" i="2"/>
  <c r="N88" i="2"/>
  <c r="S104" i="2"/>
  <c r="O104" i="2"/>
  <c r="R104" i="2"/>
  <c r="Q104" i="2"/>
  <c r="P104" i="2"/>
  <c r="T104" i="2"/>
  <c r="N104" i="2"/>
  <c r="S120" i="2"/>
  <c r="O120" i="2"/>
  <c r="R120" i="2"/>
  <c r="Q120" i="2"/>
  <c r="P120" i="2"/>
  <c r="T120" i="2"/>
  <c r="N120" i="2"/>
  <c r="S136" i="2"/>
  <c r="O136" i="2"/>
  <c r="R136" i="2"/>
  <c r="Q136" i="2"/>
  <c r="P136" i="2"/>
  <c r="N136" i="2"/>
  <c r="T136" i="2"/>
  <c r="S152" i="2"/>
  <c r="O152" i="2"/>
  <c r="R152" i="2"/>
  <c r="Q152" i="2"/>
  <c r="P152" i="2"/>
  <c r="N152" i="2"/>
  <c r="T152" i="2"/>
  <c r="S168" i="2"/>
  <c r="O168" i="2"/>
  <c r="R168" i="2"/>
  <c r="Q168" i="2"/>
  <c r="P168" i="2"/>
  <c r="N168" i="2"/>
  <c r="T168" i="2"/>
  <c r="S184" i="2"/>
  <c r="O184" i="2"/>
  <c r="R184" i="2"/>
  <c r="Q184" i="2"/>
  <c r="P184" i="2"/>
  <c r="N184" i="2"/>
  <c r="U184" i="2" s="1"/>
  <c r="T184" i="2"/>
  <c r="S200" i="2"/>
  <c r="O200" i="2"/>
  <c r="R200" i="2"/>
  <c r="Q200" i="2"/>
  <c r="P200" i="2"/>
  <c r="N200" i="2"/>
  <c r="T200" i="2"/>
  <c r="Q339" i="2"/>
  <c r="P339" i="2"/>
  <c r="T339" i="2"/>
  <c r="N339" i="2"/>
  <c r="U339" i="2" s="1"/>
  <c r="S339" i="2"/>
  <c r="R339" i="2"/>
  <c r="O339" i="2"/>
  <c r="R356" i="2"/>
  <c r="N356" i="2"/>
  <c r="S356" i="2"/>
  <c r="T356" i="2"/>
  <c r="Q356" i="2"/>
  <c r="O356" i="2"/>
  <c r="P356" i="2"/>
  <c r="T383" i="2"/>
  <c r="P383" i="2"/>
  <c r="S383" i="2"/>
  <c r="N383" i="2"/>
  <c r="R383" i="2"/>
  <c r="Q383" i="2"/>
  <c r="O383" i="2"/>
  <c r="S217" i="2"/>
  <c r="O217" i="2"/>
  <c r="T217" i="2"/>
  <c r="N217" i="2"/>
  <c r="Q217" i="2"/>
  <c r="P217" i="2"/>
  <c r="R217" i="2"/>
  <c r="S233" i="2"/>
  <c r="O233" i="2"/>
  <c r="T233" i="2"/>
  <c r="N233" i="2"/>
  <c r="U233" i="2" s="1"/>
  <c r="Q233" i="2"/>
  <c r="P233" i="2"/>
  <c r="R233" i="2"/>
  <c r="S249" i="2"/>
  <c r="O249" i="2"/>
  <c r="T249" i="2"/>
  <c r="N249" i="2"/>
  <c r="Q249" i="2"/>
  <c r="P249" i="2"/>
  <c r="R249" i="2"/>
  <c r="S265" i="2"/>
  <c r="O265" i="2"/>
  <c r="T265" i="2"/>
  <c r="N265" i="2"/>
  <c r="Q265" i="2"/>
  <c r="R265" i="2"/>
  <c r="P265" i="2"/>
  <c r="S281" i="2"/>
  <c r="O281" i="2"/>
  <c r="T281" i="2"/>
  <c r="N281" i="2"/>
  <c r="Q281" i="2"/>
  <c r="R281" i="2"/>
  <c r="P281" i="2"/>
  <c r="S297" i="2"/>
  <c r="O297" i="2"/>
  <c r="T297" i="2"/>
  <c r="N297" i="2"/>
  <c r="U297" i="2" s="1"/>
  <c r="Q297" i="2"/>
  <c r="R297" i="2"/>
  <c r="P297" i="2"/>
  <c r="S313" i="2"/>
  <c r="O313" i="2"/>
  <c r="T313" i="2"/>
  <c r="N313" i="2"/>
  <c r="Q313" i="2"/>
  <c r="R313" i="2"/>
  <c r="P313" i="2"/>
  <c r="T387" i="2"/>
  <c r="P387" i="2"/>
  <c r="S387" i="2"/>
  <c r="N387" i="2"/>
  <c r="O387" i="2"/>
  <c r="Q387" i="2"/>
  <c r="R387" i="2"/>
  <c r="S329" i="2"/>
  <c r="O329" i="2"/>
  <c r="Q329" i="2"/>
  <c r="T329" i="2"/>
  <c r="R329" i="2"/>
  <c r="N329" i="2"/>
  <c r="P329" i="2"/>
  <c r="S345" i="2"/>
  <c r="O345" i="2"/>
  <c r="Q345" i="2"/>
  <c r="T345" i="2"/>
  <c r="R345" i="2"/>
  <c r="N345" i="2"/>
  <c r="P345" i="2"/>
  <c r="S355" i="2"/>
  <c r="O355" i="2"/>
  <c r="Q355" i="2"/>
  <c r="T355" i="2"/>
  <c r="R355" i="2"/>
  <c r="N355" i="2"/>
  <c r="P355" i="2"/>
  <c r="S371" i="2"/>
  <c r="O371" i="2"/>
  <c r="Q371" i="2"/>
  <c r="T371" i="2"/>
  <c r="R371" i="2"/>
  <c r="N371" i="2"/>
  <c r="U371" i="2" s="1"/>
  <c r="P371" i="2"/>
  <c r="S392" i="2"/>
  <c r="O392" i="2"/>
  <c r="Q392" i="2"/>
  <c r="T392" i="2"/>
  <c r="R392" i="2"/>
  <c r="N392" i="2"/>
  <c r="P392" i="2"/>
  <c r="S385" i="1"/>
  <c r="O385" i="1"/>
  <c r="L385" i="1"/>
  <c r="T385" i="1"/>
  <c r="N385" i="1"/>
  <c r="Q385" i="1"/>
  <c r="R385" i="1"/>
  <c r="P385" i="1"/>
  <c r="S377" i="1"/>
  <c r="O377" i="1"/>
  <c r="L377" i="1"/>
  <c r="T377" i="1"/>
  <c r="N377" i="1"/>
  <c r="Q377" i="1"/>
  <c r="R377" i="1"/>
  <c r="P377" i="1"/>
  <c r="S369" i="1"/>
  <c r="O369" i="1"/>
  <c r="L369" i="1"/>
  <c r="T369" i="1"/>
  <c r="N369" i="1"/>
  <c r="Q369" i="1"/>
  <c r="R369" i="1"/>
  <c r="P369" i="1"/>
  <c r="S361" i="1"/>
  <c r="O361" i="1"/>
  <c r="L361" i="1"/>
  <c r="T361" i="1"/>
  <c r="N361" i="1"/>
  <c r="Q361" i="1"/>
  <c r="R361" i="1"/>
  <c r="P361" i="1"/>
  <c r="S353" i="1"/>
  <c r="O353" i="1"/>
  <c r="L353" i="1"/>
  <c r="T353" i="1"/>
  <c r="N353" i="1"/>
  <c r="Q353" i="1"/>
  <c r="R353" i="1"/>
  <c r="P353" i="1"/>
  <c r="S343" i="1"/>
  <c r="O343" i="1"/>
  <c r="L343" i="1"/>
  <c r="T343" i="1"/>
  <c r="N343" i="1"/>
  <c r="Q343" i="1"/>
  <c r="R343" i="1"/>
  <c r="P343" i="1"/>
  <c r="S335" i="1"/>
  <c r="O335" i="1"/>
  <c r="L335" i="1"/>
  <c r="T335" i="1"/>
  <c r="N335" i="1"/>
  <c r="Q335" i="1"/>
  <c r="R335" i="1"/>
  <c r="P335" i="1"/>
  <c r="S327" i="1"/>
  <c r="O327" i="1"/>
  <c r="L327" i="1"/>
  <c r="T327" i="1"/>
  <c r="N327" i="1"/>
  <c r="Q327" i="1"/>
  <c r="R327" i="1"/>
  <c r="P327" i="1"/>
  <c r="S319" i="1"/>
  <c r="O319" i="1"/>
  <c r="L319" i="1"/>
  <c r="T319" i="1"/>
  <c r="N319" i="1"/>
  <c r="Q319" i="1"/>
  <c r="R319" i="1"/>
  <c r="P319" i="1"/>
  <c r="S311" i="1"/>
  <c r="O311" i="1"/>
  <c r="L311" i="1"/>
  <c r="T311" i="1"/>
  <c r="N311" i="1"/>
  <c r="Q311" i="1"/>
  <c r="R311" i="1"/>
  <c r="P311" i="1"/>
  <c r="S303" i="1"/>
  <c r="O303" i="1"/>
  <c r="L303" i="1"/>
  <c r="R303" i="1"/>
  <c r="P303" i="1"/>
  <c r="T303" i="1"/>
  <c r="N303" i="1"/>
  <c r="Q303" i="1"/>
  <c r="S295" i="1"/>
  <c r="O295" i="1"/>
  <c r="L295" i="1"/>
  <c r="P295" i="1"/>
  <c r="T295" i="1"/>
  <c r="N295" i="1"/>
  <c r="Q295" i="1"/>
  <c r="R295" i="1"/>
  <c r="S287" i="1"/>
  <c r="O287" i="1"/>
  <c r="L287" i="1"/>
  <c r="P287" i="1"/>
  <c r="T287" i="1"/>
  <c r="N287" i="1"/>
  <c r="Q287" i="1"/>
  <c r="R287" i="1"/>
  <c r="S279" i="1"/>
  <c r="O279" i="1"/>
  <c r="L279" i="1"/>
  <c r="P279" i="1"/>
  <c r="T279" i="1"/>
  <c r="N279" i="1"/>
  <c r="Q279" i="1"/>
  <c r="R279" i="1"/>
  <c r="S271" i="1"/>
  <c r="O271" i="1"/>
  <c r="L271" i="1"/>
  <c r="P271" i="1"/>
  <c r="T271" i="1"/>
  <c r="N271" i="1"/>
  <c r="Q271" i="1"/>
  <c r="R271" i="1"/>
  <c r="S263" i="1"/>
  <c r="O263" i="1"/>
  <c r="L263" i="1"/>
  <c r="P263" i="1"/>
  <c r="T263" i="1"/>
  <c r="N263" i="1"/>
  <c r="Q263" i="1"/>
  <c r="R263" i="1"/>
  <c r="S255" i="1"/>
  <c r="O255" i="1"/>
  <c r="L255" i="1"/>
  <c r="P255" i="1"/>
  <c r="T255" i="1"/>
  <c r="N255" i="1"/>
  <c r="Q255" i="1"/>
  <c r="R255" i="1"/>
  <c r="S247" i="1"/>
  <c r="O247" i="1"/>
  <c r="L247" i="1"/>
  <c r="P247" i="1"/>
  <c r="T247" i="1"/>
  <c r="N247" i="1"/>
  <c r="Q247" i="1"/>
  <c r="R247" i="1"/>
  <c r="S239" i="1"/>
  <c r="O239" i="1"/>
  <c r="L239" i="1"/>
  <c r="R239" i="1"/>
  <c r="P239" i="1"/>
  <c r="T239" i="1"/>
  <c r="N239" i="1"/>
  <c r="Q239" i="1"/>
  <c r="S231" i="1"/>
  <c r="O231" i="1"/>
  <c r="L231" i="1"/>
  <c r="R231" i="1"/>
  <c r="P231" i="1"/>
  <c r="T231" i="1"/>
  <c r="N231" i="1"/>
  <c r="Q231" i="1"/>
  <c r="S223" i="1"/>
  <c r="O223" i="1"/>
  <c r="L223" i="1"/>
  <c r="R223" i="1"/>
  <c r="P223" i="1"/>
  <c r="T223" i="1"/>
  <c r="N223" i="1"/>
  <c r="Q223" i="1"/>
  <c r="S215" i="1"/>
  <c r="O215" i="1"/>
  <c r="L215" i="1"/>
  <c r="R215" i="1"/>
  <c r="P215" i="1"/>
  <c r="T215" i="1"/>
  <c r="N215" i="1"/>
  <c r="Q215" i="1"/>
  <c r="S207" i="1"/>
  <c r="O207" i="1"/>
  <c r="L207" i="1"/>
  <c r="R207" i="1"/>
  <c r="P207" i="1"/>
  <c r="T207" i="1"/>
  <c r="N207" i="1"/>
  <c r="Q207" i="1"/>
  <c r="S199" i="1"/>
  <c r="O199" i="1"/>
  <c r="L199" i="1"/>
  <c r="R199" i="1"/>
  <c r="P199" i="1"/>
  <c r="T199" i="1"/>
  <c r="N199" i="1"/>
  <c r="Q199" i="1"/>
  <c r="S191" i="1"/>
  <c r="O191" i="1"/>
  <c r="L191" i="1"/>
  <c r="R191" i="1"/>
  <c r="P191" i="1"/>
  <c r="T191" i="1"/>
  <c r="N191" i="1"/>
  <c r="Q191" i="1"/>
  <c r="S183" i="1"/>
  <c r="O183" i="1"/>
  <c r="L183" i="1"/>
  <c r="R183" i="1"/>
  <c r="P183" i="1"/>
  <c r="T183" i="1"/>
  <c r="N183" i="1"/>
  <c r="Q183" i="1"/>
  <c r="S175" i="1"/>
  <c r="O175" i="1"/>
  <c r="L175" i="1"/>
  <c r="R175" i="1"/>
  <c r="P175" i="1"/>
  <c r="T175" i="1"/>
  <c r="N175" i="1"/>
  <c r="Q175" i="1"/>
  <c r="S167" i="1"/>
  <c r="O167" i="1"/>
  <c r="L167" i="1"/>
  <c r="R167" i="1"/>
  <c r="P167" i="1"/>
  <c r="T167" i="1"/>
  <c r="N167" i="1"/>
  <c r="Q167" i="1"/>
  <c r="S159" i="1"/>
  <c r="O159" i="1"/>
  <c r="L159" i="1"/>
  <c r="R159" i="1"/>
  <c r="P159" i="1"/>
  <c r="T159" i="1"/>
  <c r="N159" i="1"/>
  <c r="Q159" i="1"/>
  <c r="S151" i="1"/>
  <c r="O151" i="1"/>
  <c r="L151" i="1"/>
  <c r="R151" i="1"/>
  <c r="P151" i="1"/>
  <c r="T151" i="1"/>
  <c r="N151" i="1"/>
  <c r="Q151" i="1"/>
  <c r="S143" i="1"/>
  <c r="O143" i="1"/>
  <c r="L143" i="1"/>
  <c r="P143" i="1"/>
  <c r="T143" i="1"/>
  <c r="N143" i="1"/>
  <c r="R143" i="1"/>
  <c r="Q143" i="1"/>
  <c r="S135" i="1"/>
  <c r="O135" i="1"/>
  <c r="L135" i="1"/>
  <c r="P135" i="1"/>
  <c r="T135" i="1"/>
  <c r="N135" i="1"/>
  <c r="R135" i="1"/>
  <c r="Q135" i="1"/>
  <c r="S127" i="1"/>
  <c r="O127" i="1"/>
  <c r="L127" i="1"/>
  <c r="P127" i="1"/>
  <c r="T127" i="1"/>
  <c r="N127" i="1"/>
  <c r="R127" i="1"/>
  <c r="Q127" i="1"/>
  <c r="S119" i="1"/>
  <c r="O119" i="1"/>
  <c r="L119" i="1"/>
  <c r="P119" i="1"/>
  <c r="T119" i="1"/>
  <c r="N119" i="1"/>
  <c r="R119" i="1"/>
  <c r="Q119" i="1"/>
  <c r="S111" i="1"/>
  <c r="O111" i="1"/>
  <c r="L111" i="1"/>
  <c r="P111" i="1"/>
  <c r="T111" i="1"/>
  <c r="N111" i="1"/>
  <c r="R111" i="1"/>
  <c r="Q111" i="1"/>
  <c r="S103" i="1"/>
  <c r="O103" i="1"/>
  <c r="L103" i="1"/>
  <c r="P103" i="1"/>
  <c r="T103" i="1"/>
  <c r="N103" i="1"/>
  <c r="R103" i="1"/>
  <c r="Q103" i="1"/>
  <c r="S95" i="1"/>
  <c r="O95" i="1"/>
  <c r="L95" i="1"/>
  <c r="P95" i="1"/>
  <c r="T95" i="1"/>
  <c r="N95" i="1"/>
  <c r="R95" i="1"/>
  <c r="Q95" i="1"/>
  <c r="S87" i="1"/>
  <c r="O87" i="1"/>
  <c r="L87" i="1"/>
  <c r="P87" i="1"/>
  <c r="T87" i="1"/>
  <c r="N87" i="1"/>
  <c r="R87" i="1"/>
  <c r="Q87" i="1"/>
  <c r="S79" i="1"/>
  <c r="O79" i="1"/>
  <c r="L79" i="1"/>
  <c r="P79" i="1"/>
  <c r="T79" i="1"/>
  <c r="N79" i="1"/>
  <c r="R79" i="1"/>
  <c r="Q79" i="1"/>
  <c r="T288" i="2"/>
  <c r="P288" i="2"/>
  <c r="Q288" i="2"/>
  <c r="O288" i="2"/>
  <c r="S288" i="2"/>
  <c r="R288" i="2"/>
  <c r="N288" i="2"/>
  <c r="T212" i="2"/>
  <c r="P212" i="2"/>
  <c r="Q212" i="2"/>
  <c r="S212" i="2"/>
  <c r="R212" i="2"/>
  <c r="O212" i="2"/>
  <c r="N212" i="2"/>
  <c r="R206" i="2"/>
  <c r="T286" i="2"/>
  <c r="T242" i="2"/>
  <c r="S227" i="2"/>
  <c r="T182" i="2"/>
  <c r="S182" i="2"/>
  <c r="U182" i="2" s="1"/>
  <c r="Q166" i="2"/>
  <c r="Q150" i="2"/>
  <c r="T361" i="2"/>
  <c r="S312" i="2"/>
  <c r="Q312" i="2"/>
  <c r="Q226" i="2"/>
  <c r="R226" i="2"/>
  <c r="S210" i="2"/>
  <c r="U210" i="2" s="1"/>
  <c r="T186" i="2"/>
  <c r="S186" i="2"/>
  <c r="T154" i="2"/>
  <c r="S154" i="2"/>
  <c r="R228" i="2"/>
  <c r="U228" i="2" s="1"/>
  <c r="R178" i="2"/>
  <c r="T162" i="2"/>
  <c r="S162" i="2"/>
  <c r="Q146" i="2"/>
  <c r="R243" i="2"/>
  <c r="U243" i="2" s="1"/>
  <c r="T126" i="2"/>
  <c r="S126" i="2"/>
  <c r="T110" i="2"/>
  <c r="S110" i="2"/>
  <c r="T94" i="2"/>
  <c r="S94" i="2"/>
  <c r="T78" i="2"/>
  <c r="S78" i="2"/>
  <c r="Q62" i="2"/>
  <c r="T30" i="2"/>
  <c r="S30" i="2"/>
  <c r="R130" i="2"/>
  <c r="R114" i="2"/>
  <c r="R98" i="2"/>
  <c r="R82" i="2"/>
  <c r="R66" i="2"/>
  <c r="U66" i="2" s="1"/>
  <c r="R50" i="2"/>
  <c r="U50" i="2" s="1"/>
  <c r="R34" i="2"/>
  <c r="U34" i="2" s="1"/>
  <c r="R18" i="2"/>
  <c r="U18" i="2" s="1"/>
  <c r="S158" i="2"/>
  <c r="P122" i="2"/>
  <c r="R122" i="2"/>
  <c r="T106" i="2"/>
  <c r="S106" i="2"/>
  <c r="Q90" i="2"/>
  <c r="P58" i="2"/>
  <c r="U58" i="2" s="1"/>
  <c r="R58" i="2"/>
  <c r="T42" i="2"/>
  <c r="S42" i="2"/>
  <c r="Q26" i="2"/>
  <c r="S174" i="2"/>
  <c r="T54" i="2"/>
  <c r="O114" i="2"/>
  <c r="U114" i="2" s="1"/>
  <c r="T190" i="2"/>
  <c r="Q206" i="2"/>
  <c r="U206" i="2" s="1"/>
  <c r="O204" i="2"/>
  <c r="U204" i="2" s="1"/>
  <c r="S138" i="2"/>
  <c r="O86" i="2"/>
  <c r="U86" i="2" s="1"/>
  <c r="S142" i="2"/>
  <c r="O102" i="2"/>
  <c r="O38" i="2"/>
  <c r="Q70" i="2"/>
  <c r="T391" i="1"/>
  <c r="S375" i="1"/>
  <c r="T359" i="1"/>
  <c r="S349" i="1"/>
  <c r="T333" i="1"/>
  <c r="S317" i="1"/>
  <c r="T134" i="2"/>
  <c r="P134" i="2"/>
  <c r="R134" i="2"/>
  <c r="S22" i="2"/>
  <c r="Q285" i="1"/>
  <c r="T285" i="1"/>
  <c r="O285" i="1"/>
  <c r="S285" i="1"/>
  <c r="N285" i="1"/>
  <c r="R285" i="1"/>
  <c r="P285" i="1"/>
  <c r="L285" i="1"/>
  <c r="Q269" i="1"/>
  <c r="T269" i="1"/>
  <c r="O269" i="1"/>
  <c r="S269" i="1"/>
  <c r="N269" i="1"/>
  <c r="R269" i="1"/>
  <c r="P269" i="1"/>
  <c r="L269" i="1"/>
  <c r="Q253" i="1"/>
  <c r="T253" i="1"/>
  <c r="O253" i="1"/>
  <c r="S253" i="1"/>
  <c r="N253" i="1"/>
  <c r="R253" i="1"/>
  <c r="P253" i="1"/>
  <c r="L253" i="1"/>
  <c r="T314" i="1"/>
  <c r="P314" i="1"/>
  <c r="Q314" i="1"/>
  <c r="L314" i="1"/>
  <c r="S314" i="1"/>
  <c r="O314" i="1"/>
  <c r="N314" i="1"/>
  <c r="R314" i="1"/>
  <c r="T306" i="1"/>
  <c r="P306" i="1"/>
  <c r="Q306" i="1"/>
  <c r="L306" i="1"/>
  <c r="S306" i="1"/>
  <c r="O306" i="1"/>
  <c r="N306" i="1"/>
  <c r="R306" i="1"/>
  <c r="T286" i="1"/>
  <c r="P286" i="1"/>
  <c r="R286" i="1"/>
  <c r="Q286" i="1"/>
  <c r="L286" i="1"/>
  <c r="O286" i="1"/>
  <c r="S286" i="1"/>
  <c r="N286" i="1"/>
  <c r="T254" i="1"/>
  <c r="P254" i="1"/>
  <c r="R254" i="1"/>
  <c r="Q254" i="1"/>
  <c r="L254" i="1"/>
  <c r="O254" i="1"/>
  <c r="S254" i="1"/>
  <c r="N254" i="1"/>
  <c r="Q189" i="1"/>
  <c r="R189" i="1"/>
  <c r="T189" i="1"/>
  <c r="O189" i="1"/>
  <c r="S189" i="1"/>
  <c r="N189" i="1"/>
  <c r="P189" i="1"/>
  <c r="L189" i="1"/>
  <c r="Q173" i="1"/>
  <c r="R173" i="1"/>
  <c r="T173" i="1"/>
  <c r="O173" i="1"/>
  <c r="S173" i="1"/>
  <c r="N173" i="1"/>
  <c r="L173" i="1"/>
  <c r="P173" i="1"/>
  <c r="Q157" i="1"/>
  <c r="R157" i="1"/>
  <c r="T157" i="1"/>
  <c r="O157" i="1"/>
  <c r="S157" i="1"/>
  <c r="N157" i="1"/>
  <c r="P157" i="1"/>
  <c r="L157" i="1"/>
  <c r="Q129" i="1"/>
  <c r="T129" i="1"/>
  <c r="O129" i="1"/>
  <c r="S129" i="1"/>
  <c r="N129" i="1"/>
  <c r="L129" i="1"/>
  <c r="R129" i="1"/>
  <c r="P129" i="1"/>
  <c r="Q113" i="1"/>
  <c r="T113" i="1"/>
  <c r="O113" i="1"/>
  <c r="S113" i="1"/>
  <c r="N113" i="1"/>
  <c r="R113" i="1"/>
  <c r="L113" i="1"/>
  <c r="P113" i="1"/>
  <c r="Q97" i="1"/>
  <c r="T97" i="1"/>
  <c r="O97" i="1"/>
  <c r="S97" i="1"/>
  <c r="N97" i="1"/>
  <c r="L97" i="1"/>
  <c r="R97" i="1"/>
  <c r="P97" i="1"/>
  <c r="Q81" i="1"/>
  <c r="T81" i="1"/>
  <c r="O81" i="1"/>
  <c r="S81" i="1"/>
  <c r="N81" i="1"/>
  <c r="R81" i="1"/>
  <c r="P81" i="1"/>
  <c r="L81" i="1"/>
  <c r="T72" i="1"/>
  <c r="P72" i="1"/>
  <c r="O72" i="1"/>
  <c r="S72" i="1"/>
  <c r="N72" i="1"/>
  <c r="Q72" i="1"/>
  <c r="L72" i="1"/>
  <c r="R72" i="1"/>
  <c r="T56" i="1"/>
  <c r="P56" i="1"/>
  <c r="O56" i="1"/>
  <c r="S56" i="1"/>
  <c r="N56" i="1"/>
  <c r="Q56" i="1"/>
  <c r="L56" i="1"/>
  <c r="R56" i="1"/>
  <c r="T40" i="1"/>
  <c r="P40" i="1"/>
  <c r="O40" i="1"/>
  <c r="S40" i="1"/>
  <c r="N40" i="1"/>
  <c r="Q40" i="1"/>
  <c r="L40" i="1"/>
  <c r="R40" i="1"/>
  <c r="O126" i="2"/>
  <c r="R387" i="1"/>
  <c r="R355" i="1"/>
  <c r="T298" i="1"/>
  <c r="T282" i="1"/>
  <c r="T266" i="1"/>
  <c r="T250" i="1"/>
  <c r="T218" i="1"/>
  <c r="P218" i="1"/>
  <c r="O218" i="1"/>
  <c r="R218" i="1"/>
  <c r="Q218" i="1"/>
  <c r="L218" i="1"/>
  <c r="S218" i="1"/>
  <c r="N218" i="1"/>
  <c r="T170" i="1"/>
  <c r="P170" i="1"/>
  <c r="O170" i="1"/>
  <c r="R170" i="1"/>
  <c r="Q170" i="1"/>
  <c r="L170" i="1"/>
  <c r="S170" i="1"/>
  <c r="N170" i="1"/>
  <c r="S50" i="1"/>
  <c r="Q50" i="1"/>
  <c r="P50" i="1"/>
  <c r="L50" i="1"/>
  <c r="Q47" i="1"/>
  <c r="R47" i="1"/>
  <c r="P47" i="1"/>
  <c r="L47" i="1"/>
  <c r="T47" i="1"/>
  <c r="O47" i="1"/>
  <c r="N47" i="1"/>
  <c r="S47" i="1"/>
  <c r="O31" i="1"/>
  <c r="Q19" i="1"/>
  <c r="T19" i="1"/>
  <c r="O19" i="1"/>
  <c r="S19" i="1"/>
  <c r="N19" i="1"/>
  <c r="R19" i="1"/>
  <c r="P19" i="1"/>
  <c r="L19" i="1"/>
  <c r="Q14" i="1"/>
  <c r="R384" i="1"/>
  <c r="R368" i="1"/>
  <c r="R352" i="1"/>
  <c r="R342" i="1"/>
  <c r="R326" i="1"/>
  <c r="L290" i="1"/>
  <c r="S274" i="1"/>
  <c r="Q274" i="1"/>
  <c r="T258" i="1"/>
  <c r="R118" i="1"/>
  <c r="Q102" i="1"/>
  <c r="R43" i="1"/>
  <c r="T31" i="1"/>
  <c r="Q31" i="1"/>
  <c r="L14" i="1"/>
  <c r="Q134" i="1"/>
  <c r="Q75" i="1"/>
  <c r="L18" i="1"/>
  <c r="L10" i="1"/>
  <c r="T382" i="1"/>
  <c r="T366" i="1"/>
  <c r="Q340" i="1"/>
  <c r="L296" i="1"/>
  <c r="L280" i="1"/>
  <c r="L264" i="1"/>
  <c r="L248" i="1"/>
  <c r="T238" i="1"/>
  <c r="P238" i="1"/>
  <c r="O238" i="1"/>
  <c r="R238" i="1"/>
  <c r="Q238" i="1"/>
  <c r="L238" i="1"/>
  <c r="S238" i="1"/>
  <c r="N238" i="1"/>
  <c r="T230" i="1"/>
  <c r="P230" i="1"/>
  <c r="O230" i="1"/>
  <c r="R230" i="1"/>
  <c r="Q230" i="1"/>
  <c r="L230" i="1"/>
  <c r="S230" i="1"/>
  <c r="N230" i="1"/>
  <c r="T194" i="1"/>
  <c r="P194" i="1"/>
  <c r="O194" i="1"/>
  <c r="R194" i="1"/>
  <c r="Q194" i="1"/>
  <c r="L194" i="1"/>
  <c r="S194" i="1"/>
  <c r="N194" i="1"/>
  <c r="R136" i="1"/>
  <c r="T130" i="1"/>
  <c r="P130" i="1"/>
  <c r="R130" i="1"/>
  <c r="Q130" i="1"/>
  <c r="L130" i="1"/>
  <c r="O130" i="1"/>
  <c r="N130" i="1"/>
  <c r="S130" i="1"/>
  <c r="R120" i="1"/>
  <c r="Q104" i="1"/>
  <c r="Q74" i="1"/>
  <c r="L74" i="1"/>
  <c r="P74" i="1"/>
  <c r="S59" i="1"/>
  <c r="S42" i="1"/>
  <c r="Q42" i="1"/>
  <c r="P42" i="1"/>
  <c r="L42" i="1"/>
  <c r="L31" i="1"/>
  <c r="Q26" i="1"/>
  <c r="L26" i="1"/>
  <c r="S26" i="1"/>
  <c r="P26" i="1"/>
  <c r="T24" i="1"/>
  <c r="P24" i="1"/>
  <c r="O24" i="1"/>
  <c r="N24" i="1"/>
  <c r="R24" i="1"/>
  <c r="L24" i="1"/>
  <c r="Q24" i="1"/>
  <c r="S24" i="1"/>
  <c r="R18" i="1"/>
  <c r="T14" i="1"/>
  <c r="S88" i="1"/>
  <c r="S104" i="1"/>
  <c r="S120" i="1"/>
  <c r="S136" i="1"/>
  <c r="S152" i="1"/>
  <c r="U152" i="1" s="1"/>
  <c r="S168" i="1"/>
  <c r="U168" i="1" s="1"/>
  <c r="S184" i="1"/>
  <c r="U184" i="1" s="1"/>
  <c r="S200" i="1"/>
  <c r="U200" i="1" s="1"/>
  <c r="P216" i="1"/>
  <c r="L216" i="1"/>
  <c r="S216" i="1"/>
  <c r="P232" i="1"/>
  <c r="L232" i="1"/>
  <c r="S232" i="1"/>
  <c r="P321" i="1"/>
  <c r="O321" i="1"/>
  <c r="P379" i="1"/>
  <c r="O379" i="1"/>
  <c r="S252" i="1"/>
  <c r="U252" i="1" s="1"/>
  <c r="S268" i="1"/>
  <c r="U268" i="1" s="1"/>
  <c r="S284" i="1"/>
  <c r="U284" i="1" s="1"/>
  <c r="S300" i="1"/>
  <c r="U300" i="1" s="1"/>
  <c r="L333" i="1"/>
  <c r="R333" i="1"/>
  <c r="U333" i="1" s="1"/>
  <c r="L359" i="1"/>
  <c r="R359" i="1"/>
  <c r="L391" i="1"/>
  <c r="R391" i="1"/>
  <c r="Q242" i="1"/>
  <c r="U242" i="1" s="1"/>
  <c r="L67" i="1"/>
  <c r="T51" i="1"/>
  <c r="R51" i="1"/>
  <c r="P108" i="1"/>
  <c r="T75" i="1"/>
  <c r="P59" i="1"/>
  <c r="Q59" i="1"/>
  <c r="Q46" i="1"/>
  <c r="L376" i="1"/>
  <c r="T376" i="1"/>
  <c r="L360" i="1"/>
  <c r="T360" i="1"/>
  <c r="L350" i="1"/>
  <c r="T350" i="1"/>
  <c r="L334" i="1"/>
  <c r="T334" i="1"/>
  <c r="L142" i="1"/>
  <c r="P132" i="1"/>
  <c r="T126" i="1"/>
  <c r="L116" i="1"/>
  <c r="Q110" i="1"/>
  <c r="P110" i="1"/>
  <c r="L100" i="1"/>
  <c r="R94" i="1"/>
  <c r="L84" i="1"/>
  <c r="R78" i="1"/>
  <c r="T35" i="1"/>
  <c r="R35" i="1"/>
  <c r="S22" i="1"/>
  <c r="L140" i="1"/>
  <c r="R124" i="1"/>
  <c r="O108" i="1"/>
  <c r="R92" i="1"/>
  <c r="T86" i="1"/>
  <c r="R76" i="1"/>
  <c r="T43" i="1"/>
  <c r="P22" i="1"/>
  <c r="L6" i="1"/>
  <c r="Q38" i="1"/>
  <c r="U38" i="1" s="1"/>
  <c r="S31" i="1"/>
  <c r="R338" i="2"/>
  <c r="N338" i="2"/>
  <c r="S338" i="2"/>
  <c r="P338" i="2"/>
  <c r="O338" i="2"/>
  <c r="Q338" i="2"/>
  <c r="T338" i="2"/>
  <c r="R234" i="2"/>
  <c r="N234" i="2"/>
  <c r="P234" i="2"/>
  <c r="S234" i="2"/>
  <c r="Q234" i="2"/>
  <c r="T234" i="2"/>
  <c r="O234" i="2"/>
  <c r="Q310" i="2"/>
  <c r="U310" i="2" s="1"/>
  <c r="R304" i="2"/>
  <c r="T296" i="2"/>
  <c r="P296" i="2"/>
  <c r="Q296" i="2"/>
  <c r="O296" i="2"/>
  <c r="S296" i="2"/>
  <c r="R296" i="2"/>
  <c r="N296" i="2"/>
  <c r="R266" i="2"/>
  <c r="N266" i="2"/>
  <c r="P266" i="2"/>
  <c r="S266" i="2"/>
  <c r="T266" i="2"/>
  <c r="O266" i="2"/>
  <c r="Q266" i="2"/>
  <c r="Q235" i="2"/>
  <c r="S235" i="2"/>
  <c r="N235" i="2"/>
  <c r="P235" i="2"/>
  <c r="O235" i="2"/>
  <c r="T235" i="2"/>
  <c r="R235" i="2"/>
  <c r="Q211" i="2"/>
  <c r="S211" i="2"/>
  <c r="N211" i="2"/>
  <c r="P211" i="2"/>
  <c r="T211" i="2"/>
  <c r="O211" i="2"/>
  <c r="R211" i="2"/>
  <c r="T206" i="2"/>
  <c r="T224" i="2"/>
  <c r="P224" i="2"/>
  <c r="Q224" i="2"/>
  <c r="O224" i="2"/>
  <c r="N224" i="2"/>
  <c r="R224" i="2"/>
  <c r="S224" i="2"/>
  <c r="T240" i="2"/>
  <c r="P240" i="2"/>
  <c r="Q240" i="2"/>
  <c r="O240" i="2"/>
  <c r="N240" i="2"/>
  <c r="R240" i="2"/>
  <c r="S240" i="2"/>
  <c r="T260" i="2"/>
  <c r="P260" i="2"/>
  <c r="Q260" i="2"/>
  <c r="S260" i="2"/>
  <c r="R260" i="2"/>
  <c r="O260" i="2"/>
  <c r="N260" i="2"/>
  <c r="T276" i="2"/>
  <c r="P276" i="2"/>
  <c r="Q276" i="2"/>
  <c r="S276" i="2"/>
  <c r="R276" i="2"/>
  <c r="O276" i="2"/>
  <c r="N276" i="2"/>
  <c r="T300" i="2"/>
  <c r="P300" i="2"/>
  <c r="Q300" i="2"/>
  <c r="S300" i="2"/>
  <c r="O300" i="2"/>
  <c r="N300" i="2"/>
  <c r="R300" i="2"/>
  <c r="Q377" i="2"/>
  <c r="P377" i="2"/>
  <c r="S377" i="2"/>
  <c r="R377" i="2"/>
  <c r="O377" i="2"/>
  <c r="T377" i="2"/>
  <c r="N377" i="2"/>
  <c r="R13" i="2"/>
  <c r="N13" i="2"/>
  <c r="T13" i="2"/>
  <c r="O13" i="2"/>
  <c r="S13" i="2"/>
  <c r="Q13" i="2"/>
  <c r="P13" i="2"/>
  <c r="R21" i="2"/>
  <c r="N21" i="2"/>
  <c r="T21" i="2"/>
  <c r="O21" i="2"/>
  <c r="S21" i="2"/>
  <c r="Q21" i="2"/>
  <c r="P21" i="2"/>
  <c r="R29" i="2"/>
  <c r="N29" i="2"/>
  <c r="T29" i="2"/>
  <c r="O29" i="2"/>
  <c r="S29" i="2"/>
  <c r="Q29" i="2"/>
  <c r="P29" i="2"/>
  <c r="R37" i="2"/>
  <c r="N37" i="2"/>
  <c r="T37" i="2"/>
  <c r="O37" i="2"/>
  <c r="S37" i="2"/>
  <c r="Q37" i="2"/>
  <c r="P37" i="2"/>
  <c r="R45" i="2"/>
  <c r="N45" i="2"/>
  <c r="T45" i="2"/>
  <c r="O45" i="2"/>
  <c r="S45" i="2"/>
  <c r="Q45" i="2"/>
  <c r="P45" i="2"/>
  <c r="R53" i="2"/>
  <c r="N53" i="2"/>
  <c r="T53" i="2"/>
  <c r="O53" i="2"/>
  <c r="S53" i="2"/>
  <c r="Q53" i="2"/>
  <c r="P53" i="2"/>
  <c r="R61" i="2"/>
  <c r="N61" i="2"/>
  <c r="T61" i="2"/>
  <c r="O61" i="2"/>
  <c r="S61" i="2"/>
  <c r="Q61" i="2"/>
  <c r="P61" i="2"/>
  <c r="R69" i="2"/>
  <c r="N69" i="2"/>
  <c r="T69" i="2"/>
  <c r="O69" i="2"/>
  <c r="S69" i="2"/>
  <c r="Q69" i="2"/>
  <c r="P69" i="2"/>
  <c r="R77" i="2"/>
  <c r="N77" i="2"/>
  <c r="T77" i="2"/>
  <c r="O77" i="2"/>
  <c r="S77" i="2"/>
  <c r="Q77" i="2"/>
  <c r="P77" i="2"/>
  <c r="R85" i="2"/>
  <c r="N85" i="2"/>
  <c r="T85" i="2"/>
  <c r="O85" i="2"/>
  <c r="S85" i="2"/>
  <c r="Q85" i="2"/>
  <c r="P85" i="2"/>
  <c r="R93" i="2"/>
  <c r="N93" i="2"/>
  <c r="T93" i="2"/>
  <c r="O93" i="2"/>
  <c r="S93" i="2"/>
  <c r="Q93" i="2"/>
  <c r="P93" i="2"/>
  <c r="R101" i="2"/>
  <c r="N101" i="2"/>
  <c r="T101" i="2"/>
  <c r="O101" i="2"/>
  <c r="S101" i="2"/>
  <c r="Q101" i="2"/>
  <c r="P101" i="2"/>
  <c r="R109" i="2"/>
  <c r="N109" i="2"/>
  <c r="T109" i="2"/>
  <c r="O109" i="2"/>
  <c r="S109" i="2"/>
  <c r="Q109" i="2"/>
  <c r="P109" i="2"/>
  <c r="R117" i="2"/>
  <c r="N117" i="2"/>
  <c r="T117" i="2"/>
  <c r="O117" i="2"/>
  <c r="S117" i="2"/>
  <c r="Q117" i="2"/>
  <c r="P117" i="2"/>
  <c r="R125" i="2"/>
  <c r="N125" i="2"/>
  <c r="T125" i="2"/>
  <c r="O125" i="2"/>
  <c r="S125" i="2"/>
  <c r="Q125" i="2"/>
  <c r="P125" i="2"/>
  <c r="R133" i="2"/>
  <c r="N133" i="2"/>
  <c r="T133" i="2"/>
  <c r="O133" i="2"/>
  <c r="S133" i="2"/>
  <c r="Q133" i="2"/>
  <c r="P133" i="2"/>
  <c r="R141" i="2"/>
  <c r="N141" i="2"/>
  <c r="T141" i="2"/>
  <c r="O141" i="2"/>
  <c r="S141" i="2"/>
  <c r="Q141" i="2"/>
  <c r="P141" i="2"/>
  <c r="R149" i="2"/>
  <c r="N149" i="2"/>
  <c r="T149" i="2"/>
  <c r="O149" i="2"/>
  <c r="S149" i="2"/>
  <c r="Q149" i="2"/>
  <c r="P149" i="2"/>
  <c r="R157" i="2"/>
  <c r="N157" i="2"/>
  <c r="T157" i="2"/>
  <c r="O157" i="2"/>
  <c r="S157" i="2"/>
  <c r="Q157" i="2"/>
  <c r="P157" i="2"/>
  <c r="R165" i="2"/>
  <c r="N165" i="2"/>
  <c r="T165" i="2"/>
  <c r="O165" i="2"/>
  <c r="S165" i="2"/>
  <c r="Q165" i="2"/>
  <c r="P165" i="2"/>
  <c r="R173" i="2"/>
  <c r="N173" i="2"/>
  <c r="T173" i="2"/>
  <c r="O173" i="2"/>
  <c r="S173" i="2"/>
  <c r="Q173" i="2"/>
  <c r="P173" i="2"/>
  <c r="R181" i="2"/>
  <c r="N181" i="2"/>
  <c r="T181" i="2"/>
  <c r="O181" i="2"/>
  <c r="S181" i="2"/>
  <c r="Q181" i="2"/>
  <c r="P181" i="2"/>
  <c r="R189" i="2"/>
  <c r="N189" i="2"/>
  <c r="T189" i="2"/>
  <c r="O189" i="2"/>
  <c r="S189" i="2"/>
  <c r="Q189" i="2"/>
  <c r="P189" i="2"/>
  <c r="R197" i="2"/>
  <c r="N197" i="2"/>
  <c r="T197" i="2"/>
  <c r="O197" i="2"/>
  <c r="S197" i="2"/>
  <c r="Q197" i="2"/>
  <c r="P197" i="2"/>
  <c r="Q215" i="2"/>
  <c r="S215" i="2"/>
  <c r="N215" i="2"/>
  <c r="T215" i="2"/>
  <c r="R215" i="2"/>
  <c r="O215" i="2"/>
  <c r="P215" i="2"/>
  <c r="Q247" i="2"/>
  <c r="S247" i="2"/>
  <c r="N247" i="2"/>
  <c r="T247" i="2"/>
  <c r="R247" i="2"/>
  <c r="O247" i="2"/>
  <c r="P247" i="2"/>
  <c r="Q267" i="2"/>
  <c r="S267" i="2"/>
  <c r="N267" i="2"/>
  <c r="P267" i="2"/>
  <c r="T267" i="2"/>
  <c r="O267" i="2"/>
  <c r="R267" i="2"/>
  <c r="Q283" i="2"/>
  <c r="S283" i="2"/>
  <c r="N283" i="2"/>
  <c r="P283" i="2"/>
  <c r="T283" i="2"/>
  <c r="O283" i="2"/>
  <c r="R283" i="2"/>
  <c r="R314" i="2"/>
  <c r="N314" i="2"/>
  <c r="P314" i="2"/>
  <c r="S314" i="2"/>
  <c r="O314" i="2"/>
  <c r="T314" i="2"/>
  <c r="Q314" i="2"/>
  <c r="Q307" i="2"/>
  <c r="S307" i="2"/>
  <c r="N307" i="2"/>
  <c r="P307" i="2"/>
  <c r="T307" i="2"/>
  <c r="O307" i="2"/>
  <c r="R307" i="2"/>
  <c r="T344" i="2"/>
  <c r="P344" i="2"/>
  <c r="S344" i="2"/>
  <c r="N344" i="2"/>
  <c r="Q344" i="2"/>
  <c r="O344" i="2"/>
  <c r="R344" i="2"/>
  <c r="T370" i="2"/>
  <c r="P370" i="2"/>
  <c r="S370" i="2"/>
  <c r="N370" i="2"/>
  <c r="U370" i="2" s="1"/>
  <c r="Q370" i="2"/>
  <c r="O370" i="2"/>
  <c r="R370" i="2"/>
  <c r="Q263" i="2"/>
  <c r="S263" i="2"/>
  <c r="N263" i="2"/>
  <c r="T263" i="2"/>
  <c r="R263" i="2"/>
  <c r="P263" i="2"/>
  <c r="O263" i="2"/>
  <c r="Q295" i="2"/>
  <c r="S295" i="2"/>
  <c r="N295" i="2"/>
  <c r="T295" i="2"/>
  <c r="P295" i="2"/>
  <c r="R295" i="2"/>
  <c r="O295" i="2"/>
  <c r="Q331" i="2"/>
  <c r="P331" i="2"/>
  <c r="R331" i="2"/>
  <c r="O331" i="2"/>
  <c r="N331" i="2"/>
  <c r="T331" i="2"/>
  <c r="S331" i="2"/>
  <c r="Q357" i="2"/>
  <c r="P357" i="2"/>
  <c r="R357" i="2"/>
  <c r="O357" i="2"/>
  <c r="N357" i="2"/>
  <c r="T357" i="2"/>
  <c r="S357" i="2"/>
  <c r="T320" i="2"/>
  <c r="P320" i="2"/>
  <c r="Q320" i="2"/>
  <c r="O320" i="2"/>
  <c r="R320" i="2"/>
  <c r="S320" i="2"/>
  <c r="N320" i="2"/>
  <c r="R334" i="2"/>
  <c r="N334" i="2"/>
  <c r="S334" i="2"/>
  <c r="O334" i="2"/>
  <c r="T334" i="2"/>
  <c r="P334" i="2"/>
  <c r="Q334" i="2"/>
  <c r="Q369" i="2"/>
  <c r="P369" i="2"/>
  <c r="O369" i="2"/>
  <c r="T369" i="2"/>
  <c r="N369" i="2"/>
  <c r="S369" i="2"/>
  <c r="R369" i="2"/>
  <c r="Q386" i="2"/>
  <c r="P386" i="2"/>
  <c r="S386" i="2"/>
  <c r="T386" i="2"/>
  <c r="R386" i="2"/>
  <c r="O386" i="2"/>
  <c r="N386" i="2"/>
  <c r="S12" i="2"/>
  <c r="O12" i="2"/>
  <c r="R12" i="2"/>
  <c r="Q12" i="2"/>
  <c r="P12" i="2"/>
  <c r="N12" i="2"/>
  <c r="T12" i="2"/>
  <c r="S28" i="2"/>
  <c r="O28" i="2"/>
  <c r="R28" i="2"/>
  <c r="Q28" i="2"/>
  <c r="P28" i="2"/>
  <c r="N28" i="2"/>
  <c r="U28" i="2" s="1"/>
  <c r="T28" i="2"/>
  <c r="S44" i="2"/>
  <c r="O44" i="2"/>
  <c r="R44" i="2"/>
  <c r="Q44" i="2"/>
  <c r="P44" i="2"/>
  <c r="N44" i="2"/>
  <c r="T44" i="2"/>
  <c r="S60" i="2"/>
  <c r="O60" i="2"/>
  <c r="R60" i="2"/>
  <c r="Q60" i="2"/>
  <c r="P60" i="2"/>
  <c r="N60" i="2"/>
  <c r="T60" i="2"/>
  <c r="S76" i="2"/>
  <c r="O76" i="2"/>
  <c r="R76" i="2"/>
  <c r="Q76" i="2"/>
  <c r="P76" i="2"/>
  <c r="P404" i="2" s="1"/>
  <c r="P417" i="2" s="1"/>
  <c r="N76" i="2"/>
  <c r="T76" i="2"/>
  <c r="S92" i="2"/>
  <c r="O92" i="2"/>
  <c r="R92" i="2"/>
  <c r="Q92" i="2"/>
  <c r="P92" i="2"/>
  <c r="N92" i="2"/>
  <c r="U92" i="2" s="1"/>
  <c r="T92" i="2"/>
  <c r="S108" i="2"/>
  <c r="O108" i="2"/>
  <c r="R108" i="2"/>
  <c r="Q108" i="2"/>
  <c r="P108" i="2"/>
  <c r="N108" i="2"/>
  <c r="T108" i="2"/>
  <c r="S124" i="2"/>
  <c r="O124" i="2"/>
  <c r="R124" i="2"/>
  <c r="Q124" i="2"/>
  <c r="P124" i="2"/>
  <c r="N124" i="2"/>
  <c r="T124" i="2"/>
  <c r="S140" i="2"/>
  <c r="O140" i="2"/>
  <c r="R140" i="2"/>
  <c r="Q140" i="2"/>
  <c r="P140" i="2"/>
  <c r="T140" i="2"/>
  <c r="N140" i="2"/>
  <c r="S156" i="2"/>
  <c r="O156" i="2"/>
  <c r="R156" i="2"/>
  <c r="Q156" i="2"/>
  <c r="P156" i="2"/>
  <c r="T156" i="2"/>
  <c r="N156" i="2"/>
  <c r="S172" i="2"/>
  <c r="O172" i="2"/>
  <c r="R172" i="2"/>
  <c r="Q172" i="2"/>
  <c r="P172" i="2"/>
  <c r="T172" i="2"/>
  <c r="N172" i="2"/>
  <c r="U172" i="2" s="1"/>
  <c r="S188" i="2"/>
  <c r="O188" i="2"/>
  <c r="R188" i="2"/>
  <c r="Q188" i="2"/>
  <c r="P188" i="2"/>
  <c r="T188" i="2"/>
  <c r="N188" i="2"/>
  <c r="Q323" i="2"/>
  <c r="P323" i="2"/>
  <c r="T323" i="2"/>
  <c r="N323" i="2"/>
  <c r="S323" i="2"/>
  <c r="R323" i="2"/>
  <c r="O323" i="2"/>
  <c r="R346" i="2"/>
  <c r="N346" i="2"/>
  <c r="S346" i="2"/>
  <c r="T346" i="2"/>
  <c r="Q346" i="2"/>
  <c r="O346" i="2"/>
  <c r="P346" i="2"/>
  <c r="T362" i="2"/>
  <c r="P362" i="2"/>
  <c r="S362" i="2"/>
  <c r="N362" i="2"/>
  <c r="R362" i="2"/>
  <c r="O362" i="2"/>
  <c r="Q362" i="2"/>
  <c r="R389" i="2"/>
  <c r="N389" i="2"/>
  <c r="S389" i="2"/>
  <c r="P389" i="2"/>
  <c r="Q389" i="2"/>
  <c r="O389" i="2"/>
  <c r="T389" i="2"/>
  <c r="S205" i="2"/>
  <c r="O205" i="2"/>
  <c r="T205" i="2"/>
  <c r="N205" i="2"/>
  <c r="R205" i="2"/>
  <c r="P205" i="2"/>
  <c r="Q205" i="2"/>
  <c r="S221" i="2"/>
  <c r="O221" i="2"/>
  <c r="T221" i="2"/>
  <c r="N221" i="2"/>
  <c r="R221" i="2"/>
  <c r="Q221" i="2"/>
  <c r="P221" i="2"/>
  <c r="S237" i="2"/>
  <c r="O237" i="2"/>
  <c r="T237" i="2"/>
  <c r="N237" i="2"/>
  <c r="R237" i="2"/>
  <c r="Q237" i="2"/>
  <c r="P237" i="2"/>
  <c r="S253" i="2"/>
  <c r="O253" i="2"/>
  <c r="T253" i="2"/>
  <c r="N253" i="2"/>
  <c r="R253" i="2"/>
  <c r="Q253" i="2"/>
  <c r="P253" i="2"/>
  <c r="S269" i="2"/>
  <c r="O269" i="2"/>
  <c r="T269" i="2"/>
  <c r="N269" i="2"/>
  <c r="R269" i="2"/>
  <c r="P269" i="2"/>
  <c r="Q269" i="2"/>
  <c r="S285" i="2"/>
  <c r="O285" i="2"/>
  <c r="T285" i="2"/>
  <c r="N285" i="2"/>
  <c r="Q285" i="2"/>
  <c r="R285" i="2"/>
  <c r="P285" i="2"/>
  <c r="S301" i="2"/>
  <c r="O301" i="2"/>
  <c r="T301" i="2"/>
  <c r="N301" i="2"/>
  <c r="Q301" i="2"/>
  <c r="R301" i="2"/>
  <c r="P301" i="2"/>
  <c r="S317" i="2"/>
  <c r="O317" i="2"/>
  <c r="T317" i="2"/>
  <c r="N317" i="2"/>
  <c r="U317" i="2" s="1"/>
  <c r="R317" i="2"/>
  <c r="Q317" i="2"/>
  <c r="P317" i="2"/>
  <c r="Q390" i="2"/>
  <c r="P390" i="2"/>
  <c r="T390" i="2"/>
  <c r="N390" i="2"/>
  <c r="S390" i="2"/>
  <c r="R390" i="2"/>
  <c r="O390" i="2"/>
  <c r="S333" i="2"/>
  <c r="O333" i="2"/>
  <c r="Q333" i="2"/>
  <c r="N333" i="2"/>
  <c r="T333" i="2"/>
  <c r="R333" i="2"/>
  <c r="P333" i="2"/>
  <c r="S349" i="2"/>
  <c r="O349" i="2"/>
  <c r="Q349" i="2"/>
  <c r="N349" i="2"/>
  <c r="T349" i="2"/>
  <c r="R349" i="2"/>
  <c r="P349" i="2"/>
  <c r="S359" i="2"/>
  <c r="O359" i="2"/>
  <c r="Q359" i="2"/>
  <c r="N359" i="2"/>
  <c r="U359" i="2" s="1"/>
  <c r="T359" i="2"/>
  <c r="R359" i="2"/>
  <c r="P359" i="2"/>
  <c r="S375" i="2"/>
  <c r="O375" i="2"/>
  <c r="Q375" i="2"/>
  <c r="N375" i="2"/>
  <c r="T375" i="2"/>
  <c r="R375" i="2"/>
  <c r="P375" i="2"/>
  <c r="S380" i="2"/>
  <c r="O380" i="2"/>
  <c r="Q380" i="2"/>
  <c r="T380" i="2"/>
  <c r="N380" i="2"/>
  <c r="R380" i="2"/>
  <c r="P380" i="2"/>
  <c r="S73" i="1"/>
  <c r="O73" i="1"/>
  <c r="L73" i="1"/>
  <c r="R73" i="1"/>
  <c r="Q73" i="1"/>
  <c r="T73" i="1"/>
  <c r="N73" i="1"/>
  <c r="P73" i="1"/>
  <c r="S65" i="1"/>
  <c r="O65" i="1"/>
  <c r="L65" i="1"/>
  <c r="R65" i="1"/>
  <c r="Q65" i="1"/>
  <c r="N65" i="1"/>
  <c r="T65" i="1"/>
  <c r="P65" i="1"/>
  <c r="S57" i="1"/>
  <c r="O57" i="1"/>
  <c r="L57" i="1"/>
  <c r="R57" i="1"/>
  <c r="Q57" i="1"/>
  <c r="T57" i="1"/>
  <c r="P57" i="1"/>
  <c r="N57" i="1"/>
  <c r="S49" i="1"/>
  <c r="O49" i="1"/>
  <c r="L49" i="1"/>
  <c r="R49" i="1"/>
  <c r="Q49" i="1"/>
  <c r="N49" i="1"/>
  <c r="T49" i="1"/>
  <c r="P49" i="1"/>
  <c r="S41" i="1"/>
  <c r="O41" i="1"/>
  <c r="L41" i="1"/>
  <c r="R41" i="1"/>
  <c r="Q41" i="1"/>
  <c r="T41" i="1"/>
  <c r="N41" i="1"/>
  <c r="P41" i="1"/>
  <c r="S33" i="1"/>
  <c r="O33" i="1"/>
  <c r="L33" i="1"/>
  <c r="R33" i="1"/>
  <c r="N33" i="1"/>
  <c r="T33" i="1"/>
  <c r="Q33" i="1"/>
  <c r="P33" i="1"/>
  <c r="S25" i="1"/>
  <c r="O25" i="1"/>
  <c r="L25" i="1"/>
  <c r="R25" i="1"/>
  <c r="Q25" i="1"/>
  <c r="P25" i="1"/>
  <c r="N25" i="1"/>
  <c r="T25" i="1"/>
  <c r="S17" i="1"/>
  <c r="O17" i="1"/>
  <c r="L17" i="1"/>
  <c r="P17" i="1"/>
  <c r="T17" i="1"/>
  <c r="N17" i="1"/>
  <c r="R17" i="1"/>
  <c r="Q17" i="1"/>
  <c r="S9" i="1"/>
  <c r="O9" i="1"/>
  <c r="L9" i="1"/>
  <c r="P9" i="1"/>
  <c r="R9" i="1"/>
  <c r="Q9" i="1"/>
  <c r="T9" i="1"/>
  <c r="N9" i="1"/>
  <c r="R294" i="2"/>
  <c r="N294" i="2"/>
  <c r="P294" i="2"/>
  <c r="O294" i="2"/>
  <c r="S294" i="2"/>
  <c r="T294" i="2"/>
  <c r="Q294" i="2"/>
  <c r="T252" i="2"/>
  <c r="P252" i="2"/>
  <c r="Q252" i="2"/>
  <c r="S252" i="2"/>
  <c r="R252" i="2"/>
  <c r="O252" i="2"/>
  <c r="N252" i="2"/>
  <c r="T236" i="2"/>
  <c r="P236" i="2"/>
  <c r="Q236" i="2"/>
  <c r="S236" i="2"/>
  <c r="R236" i="2"/>
  <c r="N236" i="2"/>
  <c r="O236" i="2"/>
  <c r="R214" i="2"/>
  <c r="N214" i="2"/>
  <c r="P214" i="2"/>
  <c r="O214" i="2"/>
  <c r="T214" i="2"/>
  <c r="S214" i="2"/>
  <c r="Q214" i="2"/>
  <c r="S206" i="2"/>
  <c r="S286" i="2"/>
  <c r="Q242" i="2"/>
  <c r="U242" i="2" s="1"/>
  <c r="Q198" i="2"/>
  <c r="R182" i="2"/>
  <c r="T166" i="2"/>
  <c r="S166" i="2"/>
  <c r="T150" i="2"/>
  <c r="S150" i="2"/>
  <c r="T258" i="2"/>
  <c r="R258" i="2"/>
  <c r="P186" i="2"/>
  <c r="R186" i="2"/>
  <c r="P154" i="2"/>
  <c r="R154" i="2"/>
  <c r="T274" i="2"/>
  <c r="Q194" i="2"/>
  <c r="R162" i="2"/>
  <c r="T146" i="2"/>
  <c r="S146" i="2"/>
  <c r="R126" i="2"/>
  <c r="R110" i="2"/>
  <c r="R94" i="2"/>
  <c r="R78" i="2"/>
  <c r="T62" i="2"/>
  <c r="S62" i="2"/>
  <c r="Q46" i="2"/>
  <c r="R30" i="2"/>
  <c r="Q14" i="2"/>
  <c r="Q190" i="2"/>
  <c r="P158" i="2"/>
  <c r="U158" i="2" s="1"/>
  <c r="R158" i="2"/>
  <c r="P106" i="2"/>
  <c r="R106" i="2"/>
  <c r="U106" i="2" s="1"/>
  <c r="T90" i="2"/>
  <c r="S90" i="2"/>
  <c r="Q74" i="2"/>
  <c r="P42" i="2"/>
  <c r="R42" i="2"/>
  <c r="T26" i="2"/>
  <c r="S26" i="2"/>
  <c r="Q10" i="2"/>
  <c r="T174" i="2"/>
  <c r="P174" i="2"/>
  <c r="R174" i="2"/>
  <c r="T38" i="2"/>
  <c r="T102" i="2"/>
  <c r="O146" i="2"/>
  <c r="O98" i="2"/>
  <c r="R227" i="2"/>
  <c r="T227" i="2"/>
  <c r="T226" i="2"/>
  <c r="O138" i="2"/>
  <c r="P138" i="2"/>
  <c r="R138" i="2"/>
  <c r="O30" i="2"/>
  <c r="P142" i="2"/>
  <c r="R142" i="2"/>
  <c r="Q102" i="2"/>
  <c r="O94" i="2"/>
  <c r="Q38" i="2"/>
  <c r="S70" i="2"/>
  <c r="T383" i="1"/>
  <c r="S367" i="1"/>
  <c r="T351" i="1"/>
  <c r="O134" i="2"/>
  <c r="U134" i="2" s="1"/>
  <c r="T22" i="2"/>
  <c r="P22" i="2"/>
  <c r="R22" i="2"/>
  <c r="S387" i="1"/>
  <c r="S379" i="1"/>
  <c r="S371" i="1"/>
  <c r="S363" i="1"/>
  <c r="S355" i="1"/>
  <c r="S345" i="1"/>
  <c r="Q289" i="1"/>
  <c r="T289" i="1"/>
  <c r="O289" i="1"/>
  <c r="S289" i="1"/>
  <c r="N289" i="1"/>
  <c r="L289" i="1"/>
  <c r="P289" i="1"/>
  <c r="R289" i="1"/>
  <c r="Q273" i="1"/>
  <c r="T273" i="1"/>
  <c r="O273" i="1"/>
  <c r="S273" i="1"/>
  <c r="N273" i="1"/>
  <c r="L273" i="1"/>
  <c r="P273" i="1"/>
  <c r="R273" i="1"/>
  <c r="Q257" i="1"/>
  <c r="T257" i="1"/>
  <c r="O257" i="1"/>
  <c r="S257" i="1"/>
  <c r="N257" i="1"/>
  <c r="L257" i="1"/>
  <c r="P257" i="1"/>
  <c r="R257" i="1"/>
  <c r="T302" i="1"/>
  <c r="P302" i="1"/>
  <c r="O302" i="1"/>
  <c r="R302" i="1"/>
  <c r="Q302" i="1"/>
  <c r="L302" i="1"/>
  <c r="S302" i="1"/>
  <c r="N302" i="1"/>
  <c r="Q237" i="1"/>
  <c r="R237" i="1"/>
  <c r="T237" i="1"/>
  <c r="O237" i="1"/>
  <c r="S237" i="1"/>
  <c r="N237" i="1"/>
  <c r="P237" i="1"/>
  <c r="L237" i="1"/>
  <c r="Q233" i="1"/>
  <c r="R233" i="1"/>
  <c r="T233" i="1"/>
  <c r="O233" i="1"/>
  <c r="S233" i="1"/>
  <c r="N233" i="1"/>
  <c r="P233" i="1"/>
  <c r="L233" i="1"/>
  <c r="Q229" i="1"/>
  <c r="R229" i="1"/>
  <c r="T229" i="1"/>
  <c r="O229" i="1"/>
  <c r="S229" i="1"/>
  <c r="N229" i="1"/>
  <c r="P229" i="1"/>
  <c r="L229" i="1"/>
  <c r="Q225" i="1"/>
  <c r="R225" i="1"/>
  <c r="T225" i="1"/>
  <c r="O225" i="1"/>
  <c r="S225" i="1"/>
  <c r="N225" i="1"/>
  <c r="P225" i="1"/>
  <c r="L225" i="1"/>
  <c r="Q221" i="1"/>
  <c r="R221" i="1"/>
  <c r="T221" i="1"/>
  <c r="O221" i="1"/>
  <c r="S221" i="1"/>
  <c r="N221" i="1"/>
  <c r="P221" i="1"/>
  <c r="L221" i="1"/>
  <c r="Q217" i="1"/>
  <c r="R217" i="1"/>
  <c r="T217" i="1"/>
  <c r="O217" i="1"/>
  <c r="S217" i="1"/>
  <c r="N217" i="1"/>
  <c r="P217" i="1"/>
  <c r="L217" i="1"/>
  <c r="Q213" i="1"/>
  <c r="R213" i="1"/>
  <c r="T213" i="1"/>
  <c r="O213" i="1"/>
  <c r="S213" i="1"/>
  <c r="N213" i="1"/>
  <c r="P213" i="1"/>
  <c r="L213" i="1"/>
  <c r="Q209" i="1"/>
  <c r="R209" i="1"/>
  <c r="T209" i="1"/>
  <c r="O209" i="1"/>
  <c r="S209" i="1"/>
  <c r="N209" i="1"/>
  <c r="P209" i="1"/>
  <c r="L209" i="1"/>
  <c r="Q205" i="1"/>
  <c r="R205" i="1"/>
  <c r="T205" i="1"/>
  <c r="O205" i="1"/>
  <c r="S205" i="1"/>
  <c r="N205" i="1"/>
  <c r="P205" i="1"/>
  <c r="L205" i="1"/>
  <c r="Q201" i="1"/>
  <c r="R201" i="1"/>
  <c r="T201" i="1"/>
  <c r="O201" i="1"/>
  <c r="S201" i="1"/>
  <c r="N201" i="1"/>
  <c r="P201" i="1"/>
  <c r="L201" i="1"/>
  <c r="Q185" i="1"/>
  <c r="R185" i="1"/>
  <c r="T185" i="1"/>
  <c r="O185" i="1"/>
  <c r="S185" i="1"/>
  <c r="N185" i="1"/>
  <c r="L185" i="1"/>
  <c r="P185" i="1"/>
  <c r="Q169" i="1"/>
  <c r="R169" i="1"/>
  <c r="T169" i="1"/>
  <c r="O169" i="1"/>
  <c r="S169" i="1"/>
  <c r="N169" i="1"/>
  <c r="L169" i="1"/>
  <c r="P169" i="1"/>
  <c r="Q153" i="1"/>
  <c r="R153" i="1"/>
  <c r="T153" i="1"/>
  <c r="O153" i="1"/>
  <c r="S153" i="1"/>
  <c r="N153" i="1"/>
  <c r="L153" i="1"/>
  <c r="P153" i="1"/>
  <c r="Q133" i="1"/>
  <c r="T133" i="1"/>
  <c r="O133" i="1"/>
  <c r="S133" i="1"/>
  <c r="N133" i="1"/>
  <c r="L133" i="1"/>
  <c r="P133" i="1"/>
  <c r="R133" i="1"/>
  <c r="Q117" i="1"/>
  <c r="T117" i="1"/>
  <c r="O117" i="1"/>
  <c r="S117" i="1"/>
  <c r="N117" i="1"/>
  <c r="L117" i="1"/>
  <c r="R117" i="1"/>
  <c r="P117" i="1"/>
  <c r="Q101" i="1"/>
  <c r="T101" i="1"/>
  <c r="O101" i="1"/>
  <c r="S101" i="1"/>
  <c r="N101" i="1"/>
  <c r="L101" i="1"/>
  <c r="R101" i="1"/>
  <c r="P101" i="1"/>
  <c r="Q85" i="1"/>
  <c r="T85" i="1"/>
  <c r="O85" i="1"/>
  <c r="S85" i="1"/>
  <c r="N85" i="1"/>
  <c r="L85" i="1"/>
  <c r="R85" i="1"/>
  <c r="P85" i="1"/>
  <c r="T68" i="1"/>
  <c r="P68" i="1"/>
  <c r="O68" i="1"/>
  <c r="S68" i="1"/>
  <c r="N68" i="1"/>
  <c r="R68" i="1"/>
  <c r="Q68" i="1"/>
  <c r="L68" i="1"/>
  <c r="T52" i="1"/>
  <c r="P52" i="1"/>
  <c r="O52" i="1"/>
  <c r="S52" i="1"/>
  <c r="N52" i="1"/>
  <c r="R52" i="1"/>
  <c r="L52" i="1"/>
  <c r="Q52" i="1"/>
  <c r="T36" i="1"/>
  <c r="P36" i="1"/>
  <c r="O36" i="1"/>
  <c r="S36" i="1"/>
  <c r="N36" i="1"/>
  <c r="R36" i="1"/>
  <c r="Q36" i="1"/>
  <c r="L36" i="1"/>
  <c r="R379" i="1"/>
  <c r="R298" i="1"/>
  <c r="U298" i="1" s="1"/>
  <c r="R282" i="1"/>
  <c r="R266" i="1"/>
  <c r="U266" i="1" s="1"/>
  <c r="R250" i="1"/>
  <c r="T226" i="1"/>
  <c r="P226" i="1"/>
  <c r="O226" i="1"/>
  <c r="R226" i="1"/>
  <c r="Q226" i="1"/>
  <c r="L226" i="1"/>
  <c r="S226" i="1"/>
  <c r="N226" i="1"/>
  <c r="T186" i="1"/>
  <c r="P186" i="1"/>
  <c r="O186" i="1"/>
  <c r="R186" i="1"/>
  <c r="Q186" i="1"/>
  <c r="L186" i="1"/>
  <c r="S186" i="1"/>
  <c r="N186" i="1"/>
  <c r="L128" i="1"/>
  <c r="L112" i="1"/>
  <c r="L96" i="1"/>
  <c r="L80" i="1"/>
  <c r="L62" i="1"/>
  <c r="S34" i="1"/>
  <c r="Q34" i="1"/>
  <c r="P34" i="1"/>
  <c r="L34" i="1"/>
  <c r="Q23" i="1"/>
  <c r="T23" i="1"/>
  <c r="O23" i="1"/>
  <c r="S23" i="1"/>
  <c r="N23" i="1"/>
  <c r="R23" i="1"/>
  <c r="L23" i="1"/>
  <c r="P23" i="1"/>
  <c r="Q18" i="1"/>
  <c r="Q7" i="1"/>
  <c r="T7" i="1"/>
  <c r="O7" i="1"/>
  <c r="R7" i="1"/>
  <c r="S7" i="1"/>
  <c r="N7" i="1"/>
  <c r="P7" i="1"/>
  <c r="L7" i="1"/>
  <c r="L384" i="1"/>
  <c r="T384" i="1"/>
  <c r="L368" i="1"/>
  <c r="T368" i="1"/>
  <c r="L352" i="1"/>
  <c r="T352" i="1"/>
  <c r="L342" i="1"/>
  <c r="T342" i="1"/>
  <c r="L326" i="1"/>
  <c r="T326" i="1"/>
  <c r="L313" i="1"/>
  <c r="S290" i="1"/>
  <c r="Q290" i="1"/>
  <c r="U290" i="1" s="1"/>
  <c r="T274" i="1"/>
  <c r="R258" i="1"/>
  <c r="L118" i="1"/>
  <c r="T102" i="1"/>
  <c r="L43" i="1"/>
  <c r="T134" i="1"/>
  <c r="S46" i="1"/>
  <c r="Q382" i="1"/>
  <c r="Q366" i="1"/>
  <c r="S324" i="1"/>
  <c r="L324" i="1"/>
  <c r="R324" i="1"/>
  <c r="T296" i="1"/>
  <c r="T280" i="1"/>
  <c r="T264" i="1"/>
  <c r="T248" i="1"/>
  <c r="T222" i="1"/>
  <c r="P222" i="1"/>
  <c r="O222" i="1"/>
  <c r="R222" i="1"/>
  <c r="Q222" i="1"/>
  <c r="L222" i="1"/>
  <c r="S222" i="1"/>
  <c r="N222" i="1"/>
  <c r="T178" i="1"/>
  <c r="P178" i="1"/>
  <c r="O178" i="1"/>
  <c r="R178" i="1"/>
  <c r="Q178" i="1"/>
  <c r="L178" i="1"/>
  <c r="S178" i="1"/>
  <c r="N178" i="1"/>
  <c r="Q136" i="1"/>
  <c r="Q120" i="1"/>
  <c r="S118" i="1"/>
  <c r="L104" i="1"/>
  <c r="T98" i="1"/>
  <c r="P98" i="1"/>
  <c r="R98" i="1"/>
  <c r="Q98" i="1"/>
  <c r="L98" i="1"/>
  <c r="O98" i="1"/>
  <c r="N98" i="1"/>
  <c r="S98" i="1"/>
  <c r="R88" i="1"/>
  <c r="L38" i="1"/>
  <c r="S30" i="1"/>
  <c r="T22" i="1"/>
  <c r="R14" i="1"/>
  <c r="T12" i="1"/>
  <c r="P12" i="1"/>
  <c r="R12" i="1"/>
  <c r="O12" i="1"/>
  <c r="S12" i="1"/>
  <c r="N12" i="1"/>
  <c r="Q12" i="1"/>
  <c r="L12" i="1"/>
  <c r="T6" i="1"/>
  <c r="S156" i="1"/>
  <c r="U156" i="1" s="1"/>
  <c r="S172" i="1"/>
  <c r="U172" i="1" s="1"/>
  <c r="S188" i="1"/>
  <c r="U188" i="1" s="1"/>
  <c r="P204" i="1"/>
  <c r="L204" i="1"/>
  <c r="S204" i="1"/>
  <c r="P220" i="1"/>
  <c r="L220" i="1"/>
  <c r="S220" i="1"/>
  <c r="P236" i="1"/>
  <c r="L236" i="1"/>
  <c r="S236" i="1"/>
  <c r="P329" i="1"/>
  <c r="O329" i="1"/>
  <c r="U329" i="1" s="1"/>
  <c r="P355" i="1"/>
  <c r="O355" i="1"/>
  <c r="P387" i="1"/>
  <c r="O387" i="1"/>
  <c r="P305" i="1"/>
  <c r="R305" i="1"/>
  <c r="L305" i="1"/>
  <c r="O305" i="1"/>
  <c r="T256" i="1"/>
  <c r="U256" i="1" s="1"/>
  <c r="T272" i="1"/>
  <c r="U272" i="1" s="1"/>
  <c r="T288" i="1"/>
  <c r="U288" i="1" s="1"/>
  <c r="R309" i="1"/>
  <c r="U309" i="1" s="1"/>
  <c r="L309" i="1"/>
  <c r="L341" i="1"/>
  <c r="R341" i="1"/>
  <c r="L367" i="1"/>
  <c r="R367" i="1"/>
  <c r="S312" i="1"/>
  <c r="Q312" i="1"/>
  <c r="S328" i="1"/>
  <c r="O328" i="1"/>
  <c r="Q328" i="1"/>
  <c r="S344" i="1"/>
  <c r="O344" i="1"/>
  <c r="Q344" i="1"/>
  <c r="S354" i="1"/>
  <c r="O354" i="1"/>
  <c r="Q354" i="1"/>
  <c r="S370" i="1"/>
  <c r="O370" i="1"/>
  <c r="Q370" i="1"/>
  <c r="S386" i="1"/>
  <c r="O386" i="1"/>
  <c r="Q386" i="1"/>
  <c r="P67" i="1"/>
  <c r="Q67" i="1"/>
  <c r="L51" i="1"/>
  <c r="T198" i="1"/>
  <c r="P198" i="1"/>
  <c r="O198" i="1"/>
  <c r="R198" i="1"/>
  <c r="Q198" i="1"/>
  <c r="L198" i="1"/>
  <c r="N198" i="1"/>
  <c r="S198" i="1"/>
  <c r="R108" i="1"/>
  <c r="R392" i="1"/>
  <c r="P392" i="1"/>
  <c r="S376" i="1"/>
  <c r="Q376" i="1"/>
  <c r="S360" i="1"/>
  <c r="Q360" i="1"/>
  <c r="S350" i="1"/>
  <c r="Q350" i="1"/>
  <c r="S334" i="1"/>
  <c r="Q334" i="1"/>
  <c r="T294" i="1"/>
  <c r="P294" i="1"/>
  <c r="R294" i="1"/>
  <c r="Q294" i="1"/>
  <c r="L294" i="1"/>
  <c r="O294" i="1"/>
  <c r="N294" i="1"/>
  <c r="S294" i="1"/>
  <c r="T262" i="1"/>
  <c r="P262" i="1"/>
  <c r="R262" i="1"/>
  <c r="Q262" i="1"/>
  <c r="L262" i="1"/>
  <c r="O262" i="1"/>
  <c r="N262" i="1"/>
  <c r="S262" i="1"/>
  <c r="T174" i="1"/>
  <c r="P174" i="1"/>
  <c r="O174" i="1"/>
  <c r="R174" i="1"/>
  <c r="Q174" i="1"/>
  <c r="L174" i="1"/>
  <c r="N174" i="1"/>
  <c r="S174" i="1"/>
  <c r="Q142" i="1"/>
  <c r="P142" i="1"/>
  <c r="T140" i="1"/>
  <c r="O134" i="1"/>
  <c r="O132" i="1"/>
  <c r="R132" i="1"/>
  <c r="R126" i="1"/>
  <c r="P116" i="1"/>
  <c r="T110" i="1"/>
  <c r="P100" i="1"/>
  <c r="L94" i="1"/>
  <c r="P84" i="1"/>
  <c r="L78" i="1"/>
  <c r="L35" i="1"/>
  <c r="S6" i="1"/>
  <c r="T182" i="1"/>
  <c r="P182" i="1"/>
  <c r="O182" i="1"/>
  <c r="R182" i="1"/>
  <c r="Q182" i="1"/>
  <c r="L182" i="1"/>
  <c r="S182" i="1"/>
  <c r="N182" i="1"/>
  <c r="T150" i="1"/>
  <c r="P150" i="1"/>
  <c r="O150" i="1"/>
  <c r="R150" i="1"/>
  <c r="Q150" i="1"/>
  <c r="L150" i="1"/>
  <c r="S150" i="1"/>
  <c r="N150" i="1"/>
  <c r="P140" i="1"/>
  <c r="O124" i="1"/>
  <c r="Q124" i="1"/>
  <c r="Q92" i="1"/>
  <c r="R86" i="1"/>
  <c r="Q76" i="1"/>
  <c r="L22" i="1"/>
  <c r="R302" i="2"/>
  <c r="N302" i="2"/>
  <c r="P302" i="2"/>
  <c r="O302" i="2"/>
  <c r="S302" i="2"/>
  <c r="T302" i="2"/>
  <c r="Q302" i="2"/>
  <c r="R230" i="2"/>
  <c r="N230" i="2"/>
  <c r="P230" i="2"/>
  <c r="O230" i="2"/>
  <c r="T230" i="2"/>
  <c r="S230" i="2"/>
  <c r="Q230" i="2"/>
  <c r="R246" i="2"/>
  <c r="N246" i="2"/>
  <c r="P246" i="2"/>
  <c r="O246" i="2"/>
  <c r="T246" i="2"/>
  <c r="S246" i="2"/>
  <c r="Q246" i="2"/>
  <c r="R262" i="2"/>
  <c r="N262" i="2"/>
  <c r="P262" i="2"/>
  <c r="O262" i="2"/>
  <c r="T262" i="2"/>
  <c r="S262" i="2"/>
  <c r="Q262" i="2"/>
  <c r="R278" i="2"/>
  <c r="N278" i="2"/>
  <c r="U278" i="2" s="1"/>
  <c r="P278" i="2"/>
  <c r="O278" i="2"/>
  <c r="T278" i="2"/>
  <c r="S278" i="2"/>
  <c r="Q278" i="2"/>
  <c r="T308" i="2"/>
  <c r="P308" i="2"/>
  <c r="Q308" i="2"/>
  <c r="S308" i="2"/>
  <c r="O308" i="2"/>
  <c r="N308" i="2"/>
  <c r="R308" i="2"/>
  <c r="T7" i="2"/>
  <c r="P7" i="2"/>
  <c r="O7" i="2"/>
  <c r="N7" i="2"/>
  <c r="S7" i="2"/>
  <c r="Q7" i="2"/>
  <c r="R7" i="2"/>
  <c r="T15" i="2"/>
  <c r="P15" i="2"/>
  <c r="O15" i="2"/>
  <c r="N15" i="2"/>
  <c r="S15" i="2"/>
  <c r="R15" i="2"/>
  <c r="Q15" i="2"/>
  <c r="T23" i="2"/>
  <c r="P23" i="2"/>
  <c r="O23" i="2"/>
  <c r="N23" i="2"/>
  <c r="S23" i="2"/>
  <c r="Q23" i="2"/>
  <c r="R23" i="2"/>
  <c r="T31" i="2"/>
  <c r="P31" i="2"/>
  <c r="O31" i="2"/>
  <c r="N31" i="2"/>
  <c r="S31" i="2"/>
  <c r="R31" i="2"/>
  <c r="Q31" i="2"/>
  <c r="T39" i="2"/>
  <c r="P39" i="2"/>
  <c r="O39" i="2"/>
  <c r="N39" i="2"/>
  <c r="U39" i="2" s="1"/>
  <c r="S39" i="2"/>
  <c r="Q39" i="2"/>
  <c r="R39" i="2"/>
  <c r="T47" i="2"/>
  <c r="P47" i="2"/>
  <c r="O47" i="2"/>
  <c r="N47" i="2"/>
  <c r="S47" i="2"/>
  <c r="R47" i="2"/>
  <c r="Q47" i="2"/>
  <c r="T55" i="2"/>
  <c r="P55" i="2"/>
  <c r="O55" i="2"/>
  <c r="N55" i="2"/>
  <c r="S55" i="2"/>
  <c r="Q55" i="2"/>
  <c r="R55" i="2"/>
  <c r="T63" i="2"/>
  <c r="P63" i="2"/>
  <c r="O63" i="2"/>
  <c r="N63" i="2"/>
  <c r="S63" i="2"/>
  <c r="R63" i="2"/>
  <c r="Q63" i="2"/>
  <c r="T71" i="2"/>
  <c r="P71" i="2"/>
  <c r="O71" i="2"/>
  <c r="N71" i="2"/>
  <c r="U71" i="2" s="1"/>
  <c r="S71" i="2"/>
  <c r="Q71" i="2"/>
  <c r="R71" i="2"/>
  <c r="T79" i="2"/>
  <c r="P79" i="2"/>
  <c r="O79" i="2"/>
  <c r="N79" i="2"/>
  <c r="S79" i="2"/>
  <c r="R79" i="2"/>
  <c r="Q79" i="2"/>
  <c r="T87" i="2"/>
  <c r="P87" i="2"/>
  <c r="O87" i="2"/>
  <c r="N87" i="2"/>
  <c r="S87" i="2"/>
  <c r="Q87" i="2"/>
  <c r="R87" i="2"/>
  <c r="T95" i="2"/>
  <c r="P95" i="2"/>
  <c r="O95" i="2"/>
  <c r="N95" i="2"/>
  <c r="S95" i="2"/>
  <c r="R95" i="2"/>
  <c r="Q95" i="2"/>
  <c r="T103" i="2"/>
  <c r="P103" i="2"/>
  <c r="O103" i="2"/>
  <c r="N103" i="2"/>
  <c r="U103" i="2" s="1"/>
  <c r="S103" i="2"/>
  <c r="Q103" i="2"/>
  <c r="R103" i="2"/>
  <c r="T111" i="2"/>
  <c r="P111" i="2"/>
  <c r="O111" i="2"/>
  <c r="N111" i="2"/>
  <c r="S111" i="2"/>
  <c r="R111" i="2"/>
  <c r="Q111" i="2"/>
  <c r="T119" i="2"/>
  <c r="P119" i="2"/>
  <c r="O119" i="2"/>
  <c r="N119" i="2"/>
  <c r="S119" i="2"/>
  <c r="Q119" i="2"/>
  <c r="R119" i="2"/>
  <c r="T127" i="2"/>
  <c r="P127" i="2"/>
  <c r="O127" i="2"/>
  <c r="N127" i="2"/>
  <c r="S127" i="2"/>
  <c r="R127" i="2"/>
  <c r="Q127" i="2"/>
  <c r="T135" i="2"/>
  <c r="P135" i="2"/>
  <c r="O135" i="2"/>
  <c r="N135" i="2"/>
  <c r="U135" i="2" s="1"/>
  <c r="S135" i="2"/>
  <c r="Q135" i="2"/>
  <c r="R135" i="2"/>
  <c r="T143" i="2"/>
  <c r="P143" i="2"/>
  <c r="O143" i="2"/>
  <c r="N143" i="2"/>
  <c r="S143" i="2"/>
  <c r="Q143" i="2"/>
  <c r="R143" i="2"/>
  <c r="T151" i="2"/>
  <c r="P151" i="2"/>
  <c r="O151" i="2"/>
  <c r="N151" i="2"/>
  <c r="S151" i="2"/>
  <c r="R151" i="2"/>
  <c r="Q151" i="2"/>
  <c r="T159" i="2"/>
  <c r="P159" i="2"/>
  <c r="O159" i="2"/>
  <c r="N159" i="2"/>
  <c r="S159" i="2"/>
  <c r="Q159" i="2"/>
  <c r="R159" i="2"/>
  <c r="T167" i="2"/>
  <c r="P167" i="2"/>
  <c r="O167" i="2"/>
  <c r="N167" i="2"/>
  <c r="U167" i="2" s="1"/>
  <c r="S167" i="2"/>
  <c r="R167" i="2"/>
  <c r="Q167" i="2"/>
  <c r="T175" i="2"/>
  <c r="P175" i="2"/>
  <c r="O175" i="2"/>
  <c r="N175" i="2"/>
  <c r="S175" i="2"/>
  <c r="Q175" i="2"/>
  <c r="R175" i="2"/>
  <c r="T183" i="2"/>
  <c r="P183" i="2"/>
  <c r="O183" i="2"/>
  <c r="N183" i="2"/>
  <c r="S183" i="2"/>
  <c r="R183" i="2"/>
  <c r="Q183" i="2"/>
  <c r="T191" i="2"/>
  <c r="P191" i="2"/>
  <c r="O191" i="2"/>
  <c r="N191" i="2"/>
  <c r="S191" i="2"/>
  <c r="Q191" i="2"/>
  <c r="R191" i="2"/>
  <c r="T199" i="2"/>
  <c r="P199" i="2"/>
  <c r="O199" i="2"/>
  <c r="N199" i="2"/>
  <c r="U199" i="2" s="1"/>
  <c r="S199" i="2"/>
  <c r="R199" i="2"/>
  <c r="Q199" i="2"/>
  <c r="Q223" i="2"/>
  <c r="S223" i="2"/>
  <c r="N223" i="2"/>
  <c r="T223" i="2"/>
  <c r="R223" i="2"/>
  <c r="P223" i="2"/>
  <c r="O223" i="2"/>
  <c r="T256" i="2"/>
  <c r="P256" i="2"/>
  <c r="Q256" i="2"/>
  <c r="O256" i="2"/>
  <c r="S256" i="2"/>
  <c r="R256" i="2"/>
  <c r="N256" i="2"/>
  <c r="T272" i="2"/>
  <c r="P272" i="2"/>
  <c r="Q272" i="2"/>
  <c r="O272" i="2"/>
  <c r="S272" i="2"/>
  <c r="R272" i="2"/>
  <c r="N272" i="2"/>
  <c r="U272" i="2" s="1"/>
  <c r="R290" i="2"/>
  <c r="N290" i="2"/>
  <c r="P290" i="2"/>
  <c r="S290" i="2"/>
  <c r="O290" i="2"/>
  <c r="T290" i="2"/>
  <c r="Q290" i="2"/>
  <c r="Q319" i="2"/>
  <c r="S319" i="2"/>
  <c r="N319" i="2"/>
  <c r="R319" i="2"/>
  <c r="T319" i="2"/>
  <c r="O319" i="2"/>
  <c r="P319" i="2"/>
  <c r="Q315" i="2"/>
  <c r="S315" i="2"/>
  <c r="N315" i="2"/>
  <c r="P315" i="2"/>
  <c r="T315" i="2"/>
  <c r="R315" i="2"/>
  <c r="O315" i="2"/>
  <c r="Q347" i="2"/>
  <c r="P347" i="2"/>
  <c r="R347" i="2"/>
  <c r="O347" i="2"/>
  <c r="T347" i="2"/>
  <c r="N347" i="2"/>
  <c r="S347" i="2"/>
  <c r="Q373" i="2"/>
  <c r="P373" i="2"/>
  <c r="R373" i="2"/>
  <c r="O373" i="2"/>
  <c r="T373" i="2"/>
  <c r="N373" i="2"/>
  <c r="S373" i="2"/>
  <c r="Q271" i="2"/>
  <c r="S271" i="2"/>
  <c r="N271" i="2"/>
  <c r="T271" i="2"/>
  <c r="R271" i="2"/>
  <c r="P271" i="2"/>
  <c r="O271" i="2"/>
  <c r="Q303" i="2"/>
  <c r="S303" i="2"/>
  <c r="N303" i="2"/>
  <c r="T303" i="2"/>
  <c r="P303" i="2"/>
  <c r="R303" i="2"/>
  <c r="O303" i="2"/>
  <c r="R342" i="2"/>
  <c r="N342" i="2"/>
  <c r="S342" i="2"/>
  <c r="Q342" i="2"/>
  <c r="P342" i="2"/>
  <c r="T342" i="2"/>
  <c r="O342" i="2"/>
  <c r="R368" i="2"/>
  <c r="N368" i="2"/>
  <c r="S368" i="2"/>
  <c r="Q368" i="2"/>
  <c r="P368" i="2"/>
  <c r="T368" i="2"/>
  <c r="O368" i="2"/>
  <c r="R322" i="2"/>
  <c r="N322" i="2"/>
  <c r="P322" i="2"/>
  <c r="T322" i="2"/>
  <c r="O322" i="2"/>
  <c r="Q322" i="2"/>
  <c r="S322" i="2"/>
  <c r="T340" i="2"/>
  <c r="P340" i="2"/>
  <c r="S340" i="2"/>
  <c r="N340" i="2"/>
  <c r="O340" i="2"/>
  <c r="R340" i="2"/>
  <c r="Q340" i="2"/>
  <c r="Q353" i="2"/>
  <c r="P353" i="2"/>
  <c r="O353" i="2"/>
  <c r="T353" i="2"/>
  <c r="N353" i="2"/>
  <c r="S353" i="2"/>
  <c r="R353" i="2"/>
  <c r="R376" i="2"/>
  <c r="N376" i="2"/>
  <c r="S376" i="2"/>
  <c r="O376" i="2"/>
  <c r="T376" i="2"/>
  <c r="P376" i="2"/>
  <c r="Q376" i="2"/>
  <c r="S16" i="2"/>
  <c r="O16" i="2"/>
  <c r="R16" i="2"/>
  <c r="Q16" i="2"/>
  <c r="P16" i="2"/>
  <c r="N16" i="2"/>
  <c r="T16" i="2"/>
  <c r="S32" i="2"/>
  <c r="O32" i="2"/>
  <c r="R32" i="2"/>
  <c r="Q32" i="2"/>
  <c r="P32" i="2"/>
  <c r="N32" i="2"/>
  <c r="U32" i="2" s="1"/>
  <c r="T32" i="2"/>
  <c r="S48" i="2"/>
  <c r="O48" i="2"/>
  <c r="R48" i="2"/>
  <c r="Q48" i="2"/>
  <c r="P48" i="2"/>
  <c r="N48" i="2"/>
  <c r="T48" i="2"/>
  <c r="S64" i="2"/>
  <c r="O64" i="2"/>
  <c r="R64" i="2"/>
  <c r="Q64" i="2"/>
  <c r="P64" i="2"/>
  <c r="N64" i="2"/>
  <c r="T64" i="2"/>
  <c r="S80" i="2"/>
  <c r="O80" i="2"/>
  <c r="R80" i="2"/>
  <c r="Q80" i="2"/>
  <c r="P80" i="2"/>
  <c r="N80" i="2"/>
  <c r="T80" i="2"/>
  <c r="S96" i="2"/>
  <c r="O96" i="2"/>
  <c r="R96" i="2"/>
  <c r="Q96" i="2"/>
  <c r="P96" i="2"/>
  <c r="N96" i="2"/>
  <c r="U96" i="2" s="1"/>
  <c r="T96" i="2"/>
  <c r="S112" i="2"/>
  <c r="O112" i="2"/>
  <c r="R112" i="2"/>
  <c r="Q112" i="2"/>
  <c r="P112" i="2"/>
  <c r="N112" i="2"/>
  <c r="T112" i="2"/>
  <c r="S128" i="2"/>
  <c r="O128" i="2"/>
  <c r="R128" i="2"/>
  <c r="Q128" i="2"/>
  <c r="P128" i="2"/>
  <c r="N128" i="2"/>
  <c r="T128" i="2"/>
  <c r="S144" i="2"/>
  <c r="O144" i="2"/>
  <c r="R144" i="2"/>
  <c r="Q144" i="2"/>
  <c r="P144" i="2"/>
  <c r="T144" i="2"/>
  <c r="N144" i="2"/>
  <c r="S160" i="2"/>
  <c r="O160" i="2"/>
  <c r="R160" i="2"/>
  <c r="Q160" i="2"/>
  <c r="P160" i="2"/>
  <c r="T160" i="2"/>
  <c r="N160" i="2"/>
  <c r="S176" i="2"/>
  <c r="O176" i="2"/>
  <c r="R176" i="2"/>
  <c r="Q176" i="2"/>
  <c r="P176" i="2"/>
  <c r="T176" i="2"/>
  <c r="N176" i="2"/>
  <c r="S192" i="2"/>
  <c r="O192" i="2"/>
  <c r="R192" i="2"/>
  <c r="Q192" i="2"/>
  <c r="P192" i="2"/>
  <c r="T192" i="2"/>
  <c r="N192" i="2"/>
  <c r="R330" i="2"/>
  <c r="N330" i="2"/>
  <c r="S330" i="2"/>
  <c r="T330" i="2"/>
  <c r="Q330" i="2"/>
  <c r="O330" i="2"/>
  <c r="P330" i="2"/>
  <c r="Q365" i="2"/>
  <c r="P365" i="2"/>
  <c r="T365" i="2"/>
  <c r="N365" i="2"/>
  <c r="S365" i="2"/>
  <c r="R365" i="2"/>
  <c r="O365" i="2"/>
  <c r="S209" i="2"/>
  <c r="O209" i="2"/>
  <c r="T209" i="2"/>
  <c r="N209" i="2"/>
  <c r="Q209" i="2"/>
  <c r="R209" i="2"/>
  <c r="P209" i="2"/>
  <c r="S225" i="2"/>
  <c r="O225" i="2"/>
  <c r="T225" i="2"/>
  <c r="N225" i="2"/>
  <c r="U225" i="2" s="1"/>
  <c r="Q225" i="2"/>
  <c r="P225" i="2"/>
  <c r="R225" i="2"/>
  <c r="S241" i="2"/>
  <c r="O241" i="2"/>
  <c r="T241" i="2"/>
  <c r="N241" i="2"/>
  <c r="Q241" i="2"/>
  <c r="P241" i="2"/>
  <c r="R241" i="2"/>
  <c r="S257" i="2"/>
  <c r="O257" i="2"/>
  <c r="T257" i="2"/>
  <c r="N257" i="2"/>
  <c r="Q257" i="2"/>
  <c r="R257" i="2"/>
  <c r="P257" i="2"/>
  <c r="S273" i="2"/>
  <c r="O273" i="2"/>
  <c r="T273" i="2"/>
  <c r="N273" i="2"/>
  <c r="Q273" i="2"/>
  <c r="R273" i="2"/>
  <c r="P273" i="2"/>
  <c r="S289" i="2"/>
  <c r="O289" i="2"/>
  <c r="T289" i="2"/>
  <c r="N289" i="2"/>
  <c r="U289" i="2" s="1"/>
  <c r="Q289" i="2"/>
  <c r="R289" i="2"/>
  <c r="P289" i="2"/>
  <c r="S305" i="2"/>
  <c r="O305" i="2"/>
  <c r="T305" i="2"/>
  <c r="N305" i="2"/>
  <c r="Q305" i="2"/>
  <c r="R305" i="2"/>
  <c r="P305" i="2"/>
  <c r="S321" i="2"/>
  <c r="O321" i="2"/>
  <c r="T321" i="2"/>
  <c r="N321" i="2"/>
  <c r="R321" i="2"/>
  <c r="Q321" i="2"/>
  <c r="P321" i="2"/>
  <c r="S337" i="2"/>
  <c r="O337" i="2"/>
  <c r="Q337" i="2"/>
  <c r="P337" i="2"/>
  <c r="N337" i="2"/>
  <c r="R337" i="2"/>
  <c r="T337" i="2"/>
  <c r="S363" i="2"/>
  <c r="O363" i="2"/>
  <c r="Q363" i="2"/>
  <c r="P363" i="2"/>
  <c r="N363" i="2"/>
  <c r="R363" i="2"/>
  <c r="T363" i="2"/>
  <c r="S384" i="2"/>
  <c r="S407" i="2" s="1"/>
  <c r="O384" i="2"/>
  <c r="O407" i="2" s="1"/>
  <c r="Q384" i="2"/>
  <c r="Q407" i="2" s="1"/>
  <c r="N384" i="2"/>
  <c r="R384" i="2"/>
  <c r="R407" i="2" s="1"/>
  <c r="P384" i="2"/>
  <c r="P407" i="2" s="1"/>
  <c r="T384" i="2"/>
  <c r="T407" i="2" s="1"/>
  <c r="S389" i="1"/>
  <c r="O389" i="1"/>
  <c r="L389" i="1"/>
  <c r="T389" i="1"/>
  <c r="N389" i="1"/>
  <c r="Q389" i="1"/>
  <c r="P389" i="1"/>
  <c r="R389" i="1"/>
  <c r="S381" i="1"/>
  <c r="O381" i="1"/>
  <c r="L381" i="1"/>
  <c r="T381" i="1"/>
  <c r="N381" i="1"/>
  <c r="Q381" i="1"/>
  <c r="P381" i="1"/>
  <c r="R381" i="1"/>
  <c r="S373" i="1"/>
  <c r="O373" i="1"/>
  <c r="L373" i="1"/>
  <c r="T373" i="1"/>
  <c r="N373" i="1"/>
  <c r="Q373" i="1"/>
  <c r="P373" i="1"/>
  <c r="R373" i="1"/>
  <c r="S365" i="1"/>
  <c r="O365" i="1"/>
  <c r="L365" i="1"/>
  <c r="T365" i="1"/>
  <c r="N365" i="1"/>
  <c r="Q365" i="1"/>
  <c r="P365" i="1"/>
  <c r="R365" i="1"/>
  <c r="S357" i="1"/>
  <c r="O357" i="1"/>
  <c r="L357" i="1"/>
  <c r="T357" i="1"/>
  <c r="N357" i="1"/>
  <c r="Q357" i="1"/>
  <c r="P357" i="1"/>
  <c r="R357" i="1"/>
  <c r="S347" i="1"/>
  <c r="O347" i="1"/>
  <c r="L347" i="1"/>
  <c r="T347" i="1"/>
  <c r="N347" i="1"/>
  <c r="Q347" i="1"/>
  <c r="P347" i="1"/>
  <c r="R347" i="1"/>
  <c r="S339" i="1"/>
  <c r="O339" i="1"/>
  <c r="L339" i="1"/>
  <c r="T339" i="1"/>
  <c r="N339" i="1"/>
  <c r="Q339" i="1"/>
  <c r="P339" i="1"/>
  <c r="R339" i="1"/>
  <c r="S331" i="1"/>
  <c r="O331" i="1"/>
  <c r="L331" i="1"/>
  <c r="T331" i="1"/>
  <c r="N331" i="1"/>
  <c r="Q331" i="1"/>
  <c r="P331" i="1"/>
  <c r="R331" i="1"/>
  <c r="S323" i="1"/>
  <c r="O323" i="1"/>
  <c r="L323" i="1"/>
  <c r="T323" i="1"/>
  <c r="N323" i="1"/>
  <c r="Q323" i="1"/>
  <c r="P323" i="1"/>
  <c r="R323" i="1"/>
  <c r="S315" i="1"/>
  <c r="O315" i="1"/>
  <c r="L315" i="1"/>
  <c r="T315" i="1"/>
  <c r="N315" i="1"/>
  <c r="Q315" i="1"/>
  <c r="P315" i="1"/>
  <c r="R315" i="1"/>
  <c r="S307" i="1"/>
  <c r="O307" i="1"/>
  <c r="L307" i="1"/>
  <c r="T307" i="1"/>
  <c r="N307" i="1"/>
  <c r="Q307" i="1"/>
  <c r="P307" i="1"/>
  <c r="R307" i="1"/>
  <c r="S299" i="1"/>
  <c r="O299" i="1"/>
  <c r="L299" i="1"/>
  <c r="P299" i="1"/>
  <c r="T299" i="1"/>
  <c r="N299" i="1"/>
  <c r="R299" i="1"/>
  <c r="Q299" i="1"/>
  <c r="S291" i="1"/>
  <c r="O291" i="1"/>
  <c r="L291" i="1"/>
  <c r="P291" i="1"/>
  <c r="T291" i="1"/>
  <c r="N291" i="1"/>
  <c r="R291" i="1"/>
  <c r="Q291" i="1"/>
  <c r="S283" i="1"/>
  <c r="O283" i="1"/>
  <c r="L283" i="1"/>
  <c r="P283" i="1"/>
  <c r="T283" i="1"/>
  <c r="N283" i="1"/>
  <c r="R283" i="1"/>
  <c r="Q283" i="1"/>
  <c r="S275" i="1"/>
  <c r="O275" i="1"/>
  <c r="L275" i="1"/>
  <c r="P275" i="1"/>
  <c r="T275" i="1"/>
  <c r="N275" i="1"/>
  <c r="R275" i="1"/>
  <c r="Q275" i="1"/>
  <c r="S267" i="1"/>
  <c r="O267" i="1"/>
  <c r="L267" i="1"/>
  <c r="P267" i="1"/>
  <c r="T267" i="1"/>
  <c r="N267" i="1"/>
  <c r="R267" i="1"/>
  <c r="Q267" i="1"/>
  <c r="S259" i="1"/>
  <c r="O259" i="1"/>
  <c r="L259" i="1"/>
  <c r="P259" i="1"/>
  <c r="T259" i="1"/>
  <c r="N259" i="1"/>
  <c r="R259" i="1"/>
  <c r="Q259" i="1"/>
  <c r="S251" i="1"/>
  <c r="O251" i="1"/>
  <c r="L251" i="1"/>
  <c r="P251" i="1"/>
  <c r="T251" i="1"/>
  <c r="N251" i="1"/>
  <c r="R251" i="1"/>
  <c r="Q251" i="1"/>
  <c r="S243" i="1"/>
  <c r="O243" i="1"/>
  <c r="L243" i="1"/>
  <c r="P243" i="1"/>
  <c r="T243" i="1"/>
  <c r="N243" i="1"/>
  <c r="R243" i="1"/>
  <c r="Q243" i="1"/>
  <c r="S235" i="1"/>
  <c r="O235" i="1"/>
  <c r="L235" i="1"/>
  <c r="R235" i="1"/>
  <c r="P235" i="1"/>
  <c r="T235" i="1"/>
  <c r="N235" i="1"/>
  <c r="Q235" i="1"/>
  <c r="S227" i="1"/>
  <c r="O227" i="1"/>
  <c r="L227" i="1"/>
  <c r="R227" i="1"/>
  <c r="P227" i="1"/>
  <c r="T227" i="1"/>
  <c r="N227" i="1"/>
  <c r="Q227" i="1"/>
  <c r="S219" i="1"/>
  <c r="O219" i="1"/>
  <c r="L219" i="1"/>
  <c r="R219" i="1"/>
  <c r="P219" i="1"/>
  <c r="T219" i="1"/>
  <c r="N219" i="1"/>
  <c r="Q219" i="1"/>
  <c r="S211" i="1"/>
  <c r="O211" i="1"/>
  <c r="L211" i="1"/>
  <c r="R211" i="1"/>
  <c r="P211" i="1"/>
  <c r="T211" i="1"/>
  <c r="N211" i="1"/>
  <c r="Q211" i="1"/>
  <c r="S203" i="1"/>
  <c r="O203" i="1"/>
  <c r="L203" i="1"/>
  <c r="R203" i="1"/>
  <c r="P203" i="1"/>
  <c r="T203" i="1"/>
  <c r="N203" i="1"/>
  <c r="Q203" i="1"/>
  <c r="S195" i="1"/>
  <c r="O195" i="1"/>
  <c r="L195" i="1"/>
  <c r="R195" i="1"/>
  <c r="P195" i="1"/>
  <c r="T195" i="1"/>
  <c r="N195" i="1"/>
  <c r="Q195" i="1"/>
  <c r="S187" i="1"/>
  <c r="O187" i="1"/>
  <c r="L187" i="1"/>
  <c r="R187" i="1"/>
  <c r="P187" i="1"/>
  <c r="T187" i="1"/>
  <c r="N187" i="1"/>
  <c r="Q187" i="1"/>
  <c r="S179" i="1"/>
  <c r="O179" i="1"/>
  <c r="L179" i="1"/>
  <c r="R179" i="1"/>
  <c r="P179" i="1"/>
  <c r="T179" i="1"/>
  <c r="N179" i="1"/>
  <c r="Q179" i="1"/>
  <c r="S171" i="1"/>
  <c r="O171" i="1"/>
  <c r="L171" i="1"/>
  <c r="R171" i="1"/>
  <c r="P171" i="1"/>
  <c r="T171" i="1"/>
  <c r="N171" i="1"/>
  <c r="Q171" i="1"/>
  <c r="S163" i="1"/>
  <c r="O163" i="1"/>
  <c r="L163" i="1"/>
  <c r="R163" i="1"/>
  <c r="P163" i="1"/>
  <c r="T163" i="1"/>
  <c r="N163" i="1"/>
  <c r="Q163" i="1"/>
  <c r="S155" i="1"/>
  <c r="O155" i="1"/>
  <c r="L155" i="1"/>
  <c r="R155" i="1"/>
  <c r="P155" i="1"/>
  <c r="T155" i="1"/>
  <c r="N155" i="1"/>
  <c r="Q155" i="1"/>
  <c r="S147" i="1"/>
  <c r="O147" i="1"/>
  <c r="L147" i="1"/>
  <c r="R147" i="1"/>
  <c r="P147" i="1"/>
  <c r="T147" i="1"/>
  <c r="N147" i="1"/>
  <c r="Q147" i="1"/>
  <c r="S139" i="1"/>
  <c r="O139" i="1"/>
  <c r="L139" i="1"/>
  <c r="P139" i="1"/>
  <c r="T139" i="1"/>
  <c r="N139" i="1"/>
  <c r="Q139" i="1"/>
  <c r="R139" i="1"/>
  <c r="S131" i="1"/>
  <c r="O131" i="1"/>
  <c r="L131" i="1"/>
  <c r="P131" i="1"/>
  <c r="T131" i="1"/>
  <c r="N131" i="1"/>
  <c r="Q131" i="1"/>
  <c r="R131" i="1"/>
  <c r="S123" i="1"/>
  <c r="O123" i="1"/>
  <c r="L123" i="1"/>
  <c r="P123" i="1"/>
  <c r="T123" i="1"/>
  <c r="N123" i="1"/>
  <c r="R123" i="1"/>
  <c r="Q123" i="1"/>
  <c r="S115" i="1"/>
  <c r="O115" i="1"/>
  <c r="L115" i="1"/>
  <c r="P115" i="1"/>
  <c r="T115" i="1"/>
  <c r="N115" i="1"/>
  <c r="Q115" i="1"/>
  <c r="R115" i="1"/>
  <c r="S107" i="1"/>
  <c r="O107" i="1"/>
  <c r="L107" i="1"/>
  <c r="P107" i="1"/>
  <c r="T107" i="1"/>
  <c r="N107" i="1"/>
  <c r="R107" i="1"/>
  <c r="Q107" i="1"/>
  <c r="S99" i="1"/>
  <c r="O99" i="1"/>
  <c r="L99" i="1"/>
  <c r="P99" i="1"/>
  <c r="T99" i="1"/>
  <c r="N99" i="1"/>
  <c r="Q99" i="1"/>
  <c r="R99" i="1"/>
  <c r="S91" i="1"/>
  <c r="O91" i="1"/>
  <c r="L91" i="1"/>
  <c r="P91" i="1"/>
  <c r="T91" i="1"/>
  <c r="N91" i="1"/>
  <c r="R91" i="1"/>
  <c r="Q91" i="1"/>
  <c r="S83" i="1"/>
  <c r="O83" i="1"/>
  <c r="L83" i="1"/>
  <c r="P83" i="1"/>
  <c r="T83" i="1"/>
  <c r="N83" i="1"/>
  <c r="Q83" i="1"/>
  <c r="R83" i="1"/>
  <c r="T391" i="2"/>
  <c r="P391" i="2"/>
  <c r="S391" i="2"/>
  <c r="N391" i="2"/>
  <c r="O391" i="2"/>
  <c r="Q391" i="2"/>
  <c r="R391" i="2"/>
  <c r="T198" i="2"/>
  <c r="S198" i="2"/>
  <c r="R166" i="2"/>
  <c r="U166" i="2" s="1"/>
  <c r="R150" i="2"/>
  <c r="S226" i="2"/>
  <c r="T210" i="2"/>
  <c r="T202" i="2"/>
  <c r="T170" i="2"/>
  <c r="S170" i="2"/>
  <c r="T194" i="2"/>
  <c r="S194" i="2"/>
  <c r="R146" i="2"/>
  <c r="R62" i="2"/>
  <c r="T46" i="2"/>
  <c r="S46" i="2"/>
  <c r="T14" i="2"/>
  <c r="S14" i="2"/>
  <c r="S190" i="2"/>
  <c r="P90" i="2"/>
  <c r="U90" i="2" s="1"/>
  <c r="R90" i="2"/>
  <c r="T74" i="2"/>
  <c r="S74" i="2"/>
  <c r="P26" i="2"/>
  <c r="U26" i="2" s="1"/>
  <c r="R26" i="2"/>
  <c r="T10" i="2"/>
  <c r="S10" i="2"/>
  <c r="S118" i="2"/>
  <c r="S54" i="2"/>
  <c r="S6" i="2"/>
  <c r="T86" i="2"/>
  <c r="O178" i="2"/>
  <c r="U178" i="2" s="1"/>
  <c r="O82" i="2"/>
  <c r="U82" i="2" s="1"/>
  <c r="T158" i="2"/>
  <c r="S202" i="2"/>
  <c r="U202" i="2" s="1"/>
  <c r="T138" i="2"/>
  <c r="S86" i="2"/>
  <c r="T142" i="2"/>
  <c r="S102" i="2"/>
  <c r="S38" i="2"/>
  <c r="T70" i="2"/>
  <c r="P70" i="2"/>
  <c r="R70" i="2"/>
  <c r="S391" i="1"/>
  <c r="O22" i="2"/>
  <c r="Q293" i="1"/>
  <c r="T293" i="1"/>
  <c r="O293" i="1"/>
  <c r="S293" i="1"/>
  <c r="N293" i="1"/>
  <c r="R293" i="1"/>
  <c r="L293" i="1"/>
  <c r="P293" i="1"/>
  <c r="Q277" i="1"/>
  <c r="T277" i="1"/>
  <c r="O277" i="1"/>
  <c r="S277" i="1"/>
  <c r="N277" i="1"/>
  <c r="R277" i="1"/>
  <c r="L277" i="1"/>
  <c r="P277" i="1"/>
  <c r="Q261" i="1"/>
  <c r="T261" i="1"/>
  <c r="O261" i="1"/>
  <c r="S261" i="1"/>
  <c r="N261" i="1"/>
  <c r="R261" i="1"/>
  <c r="L261" i="1"/>
  <c r="P261" i="1"/>
  <c r="Q245" i="1"/>
  <c r="T245" i="1"/>
  <c r="O245" i="1"/>
  <c r="S245" i="1"/>
  <c r="N245" i="1"/>
  <c r="R245" i="1"/>
  <c r="L245" i="1"/>
  <c r="P245" i="1"/>
  <c r="P388" i="1"/>
  <c r="P405" i="1" s="1"/>
  <c r="Q388" i="1"/>
  <c r="L388" i="1"/>
  <c r="O388" i="1"/>
  <c r="O405" i="1" s="1"/>
  <c r="N388" i="1"/>
  <c r="N405" i="1" s="1"/>
  <c r="R388" i="1"/>
  <c r="T380" i="1"/>
  <c r="P380" i="1"/>
  <c r="Q380" i="1"/>
  <c r="L380" i="1"/>
  <c r="S380" i="1"/>
  <c r="O380" i="1"/>
  <c r="N380" i="1"/>
  <c r="R380" i="1"/>
  <c r="T372" i="1"/>
  <c r="P372" i="1"/>
  <c r="Q372" i="1"/>
  <c r="L372" i="1"/>
  <c r="S372" i="1"/>
  <c r="O372" i="1"/>
  <c r="N372" i="1"/>
  <c r="R372" i="1"/>
  <c r="T364" i="1"/>
  <c r="P364" i="1"/>
  <c r="Q364" i="1"/>
  <c r="L364" i="1"/>
  <c r="S364" i="1"/>
  <c r="O364" i="1"/>
  <c r="N364" i="1"/>
  <c r="R364" i="1"/>
  <c r="T356" i="1"/>
  <c r="P356" i="1"/>
  <c r="Q356" i="1"/>
  <c r="L356" i="1"/>
  <c r="S356" i="1"/>
  <c r="O356" i="1"/>
  <c r="N356" i="1"/>
  <c r="R356" i="1"/>
  <c r="T346" i="1"/>
  <c r="P346" i="1"/>
  <c r="Q346" i="1"/>
  <c r="L346" i="1"/>
  <c r="S346" i="1"/>
  <c r="O346" i="1"/>
  <c r="N346" i="1"/>
  <c r="R346" i="1"/>
  <c r="T338" i="1"/>
  <c r="P338" i="1"/>
  <c r="Q338" i="1"/>
  <c r="L338" i="1"/>
  <c r="S338" i="1"/>
  <c r="O338" i="1"/>
  <c r="N338" i="1"/>
  <c r="R338" i="1"/>
  <c r="T330" i="1"/>
  <c r="P330" i="1"/>
  <c r="Q330" i="1"/>
  <c r="L330" i="1"/>
  <c r="S330" i="1"/>
  <c r="O330" i="1"/>
  <c r="N330" i="1"/>
  <c r="R330" i="1"/>
  <c r="T322" i="1"/>
  <c r="P322" i="1"/>
  <c r="Q322" i="1"/>
  <c r="L322" i="1"/>
  <c r="S322" i="1"/>
  <c r="O322" i="1"/>
  <c r="N322" i="1"/>
  <c r="R322" i="1"/>
  <c r="T270" i="1"/>
  <c r="P270" i="1"/>
  <c r="R270" i="1"/>
  <c r="Q270" i="1"/>
  <c r="L270" i="1"/>
  <c r="O270" i="1"/>
  <c r="S270" i="1"/>
  <c r="N270" i="1"/>
  <c r="Q197" i="1"/>
  <c r="R197" i="1"/>
  <c r="T197" i="1"/>
  <c r="O197" i="1"/>
  <c r="S197" i="1"/>
  <c r="N197" i="1"/>
  <c r="L197" i="1"/>
  <c r="P197" i="1"/>
  <c r="Q181" i="1"/>
  <c r="R181" i="1"/>
  <c r="T181" i="1"/>
  <c r="O181" i="1"/>
  <c r="S181" i="1"/>
  <c r="N181" i="1"/>
  <c r="L181" i="1"/>
  <c r="P181" i="1"/>
  <c r="Q165" i="1"/>
  <c r="R165" i="1"/>
  <c r="T165" i="1"/>
  <c r="O165" i="1"/>
  <c r="S165" i="1"/>
  <c r="N165" i="1"/>
  <c r="L165" i="1"/>
  <c r="P165" i="1"/>
  <c r="Q149" i="1"/>
  <c r="R149" i="1"/>
  <c r="T149" i="1"/>
  <c r="O149" i="1"/>
  <c r="S149" i="1"/>
  <c r="N149" i="1"/>
  <c r="L149" i="1"/>
  <c r="P149" i="1"/>
  <c r="Q137" i="1"/>
  <c r="T137" i="1"/>
  <c r="O137" i="1"/>
  <c r="S137" i="1"/>
  <c r="N137" i="1"/>
  <c r="R137" i="1"/>
  <c r="P137" i="1"/>
  <c r="L137" i="1"/>
  <c r="Q121" i="1"/>
  <c r="T121" i="1"/>
  <c r="O121" i="1"/>
  <c r="S121" i="1"/>
  <c r="N121" i="1"/>
  <c r="R121" i="1"/>
  <c r="P121" i="1"/>
  <c r="L121" i="1"/>
  <c r="Q105" i="1"/>
  <c r="T105" i="1"/>
  <c r="O105" i="1"/>
  <c r="S105" i="1"/>
  <c r="N105" i="1"/>
  <c r="R105" i="1"/>
  <c r="P105" i="1"/>
  <c r="L105" i="1"/>
  <c r="Q89" i="1"/>
  <c r="T89" i="1"/>
  <c r="O89" i="1"/>
  <c r="S89" i="1"/>
  <c r="N89" i="1"/>
  <c r="R89" i="1"/>
  <c r="P89" i="1"/>
  <c r="L89" i="1"/>
  <c r="T64" i="1"/>
  <c r="P64" i="1"/>
  <c r="O64" i="1"/>
  <c r="S64" i="1"/>
  <c r="N64" i="1"/>
  <c r="L64" i="1"/>
  <c r="R64" i="1"/>
  <c r="Q64" i="1"/>
  <c r="T48" i="1"/>
  <c r="P48" i="1"/>
  <c r="O48" i="1"/>
  <c r="S48" i="1"/>
  <c r="N48" i="1"/>
  <c r="L48" i="1"/>
  <c r="R48" i="1"/>
  <c r="Q48" i="1"/>
  <c r="L298" i="1"/>
  <c r="L282" i="1"/>
  <c r="L266" i="1"/>
  <c r="L250" i="1"/>
  <c r="T234" i="1"/>
  <c r="P234" i="1"/>
  <c r="O234" i="1"/>
  <c r="R234" i="1"/>
  <c r="Q234" i="1"/>
  <c r="L234" i="1"/>
  <c r="S234" i="1"/>
  <c r="N234" i="1"/>
  <c r="T202" i="1"/>
  <c r="P202" i="1"/>
  <c r="O202" i="1"/>
  <c r="R202" i="1"/>
  <c r="Q202" i="1"/>
  <c r="L202" i="1"/>
  <c r="S202" i="1"/>
  <c r="N202" i="1"/>
  <c r="T138" i="1"/>
  <c r="P138" i="1"/>
  <c r="R138" i="1"/>
  <c r="Q138" i="1"/>
  <c r="L138" i="1"/>
  <c r="S138" i="1"/>
  <c r="O138" i="1"/>
  <c r="N138" i="1"/>
  <c r="T122" i="1"/>
  <c r="P122" i="1"/>
  <c r="R122" i="1"/>
  <c r="Q122" i="1"/>
  <c r="L122" i="1"/>
  <c r="O122" i="1"/>
  <c r="S122" i="1"/>
  <c r="N122" i="1"/>
  <c r="T106" i="1"/>
  <c r="P106" i="1"/>
  <c r="R106" i="1"/>
  <c r="Q106" i="1"/>
  <c r="L106" i="1"/>
  <c r="O106" i="1"/>
  <c r="N106" i="1"/>
  <c r="S106" i="1"/>
  <c r="T90" i="1"/>
  <c r="P90" i="1"/>
  <c r="R90" i="1"/>
  <c r="Q90" i="1"/>
  <c r="L90" i="1"/>
  <c r="O90" i="1"/>
  <c r="S90" i="1"/>
  <c r="N90" i="1"/>
  <c r="Q11" i="1"/>
  <c r="T11" i="1"/>
  <c r="O11" i="1"/>
  <c r="S11" i="1"/>
  <c r="N11" i="1"/>
  <c r="R11" i="1"/>
  <c r="P11" i="1"/>
  <c r="L11" i="1"/>
  <c r="S384" i="1"/>
  <c r="S405" i="1" s="1"/>
  <c r="Q384" i="1"/>
  <c r="S368" i="1"/>
  <c r="Q368" i="1"/>
  <c r="S352" i="1"/>
  <c r="Q352" i="1"/>
  <c r="S342" i="1"/>
  <c r="Q342" i="1"/>
  <c r="S326" i="1"/>
  <c r="Q326" i="1"/>
  <c r="R274" i="1"/>
  <c r="L258" i="1"/>
  <c r="R102" i="1"/>
  <c r="R31" i="1"/>
  <c r="R134" i="1"/>
  <c r="R75" i="1"/>
  <c r="S340" i="1"/>
  <c r="L340" i="1"/>
  <c r="T324" i="1"/>
  <c r="T214" i="1"/>
  <c r="P214" i="1"/>
  <c r="O214" i="1"/>
  <c r="R214" i="1"/>
  <c r="Q214" i="1"/>
  <c r="L214" i="1"/>
  <c r="S214" i="1"/>
  <c r="N214" i="1"/>
  <c r="T162" i="1"/>
  <c r="P162" i="1"/>
  <c r="O162" i="1"/>
  <c r="R162" i="1"/>
  <c r="Q162" i="1"/>
  <c r="L162" i="1"/>
  <c r="S162" i="1"/>
  <c r="N162" i="1"/>
  <c r="L136" i="1"/>
  <c r="L120" i="1"/>
  <c r="Q88" i="1"/>
  <c r="Q55" i="1"/>
  <c r="R55" i="1"/>
  <c r="P55" i="1"/>
  <c r="L55" i="1"/>
  <c r="O55" i="1"/>
  <c r="N55" i="1"/>
  <c r="T55" i="1"/>
  <c r="S55" i="1"/>
  <c r="Q27" i="1"/>
  <c r="R27" i="1"/>
  <c r="P27" i="1"/>
  <c r="O27" i="1"/>
  <c r="T27" i="1"/>
  <c r="N27" i="1"/>
  <c r="S27" i="1"/>
  <c r="L27" i="1"/>
  <c r="R22" i="1"/>
  <c r="T20" i="1"/>
  <c r="P20" i="1"/>
  <c r="R20" i="1"/>
  <c r="L20" i="1"/>
  <c r="Q20" i="1"/>
  <c r="O20" i="1"/>
  <c r="S20" i="1"/>
  <c r="N20" i="1"/>
  <c r="T10" i="1"/>
  <c r="R6" i="1"/>
  <c r="T80" i="1"/>
  <c r="S80" i="1"/>
  <c r="T96" i="1"/>
  <c r="S96" i="1"/>
  <c r="U96" i="1" s="1"/>
  <c r="T112" i="1"/>
  <c r="S112" i="1"/>
  <c r="T128" i="1"/>
  <c r="S128" i="1"/>
  <c r="U128" i="1" s="1"/>
  <c r="S144" i="1"/>
  <c r="U144" i="1" s="1"/>
  <c r="S160" i="1"/>
  <c r="U160" i="1" s="1"/>
  <c r="S176" i="1"/>
  <c r="U176" i="1" s="1"/>
  <c r="S192" i="1"/>
  <c r="U192" i="1" s="1"/>
  <c r="P208" i="1"/>
  <c r="U208" i="1" s="1"/>
  <c r="L208" i="1"/>
  <c r="S208" i="1"/>
  <c r="P224" i="1"/>
  <c r="L224" i="1"/>
  <c r="S224" i="1"/>
  <c r="P240" i="1"/>
  <c r="L240" i="1"/>
  <c r="S240" i="1"/>
  <c r="P337" i="1"/>
  <c r="O337" i="1"/>
  <c r="P363" i="1"/>
  <c r="O363" i="1"/>
  <c r="T244" i="1"/>
  <c r="S244" i="1"/>
  <c r="T260" i="1"/>
  <c r="S260" i="1"/>
  <c r="T276" i="1"/>
  <c r="S276" i="1"/>
  <c r="T292" i="1"/>
  <c r="S292" i="1"/>
  <c r="R317" i="1"/>
  <c r="L317" i="1"/>
  <c r="L349" i="1"/>
  <c r="R349" i="1"/>
  <c r="L375" i="1"/>
  <c r="R375" i="1"/>
  <c r="T316" i="1"/>
  <c r="O75" i="1"/>
  <c r="P51" i="1"/>
  <c r="U51" i="1" s="1"/>
  <c r="Q51" i="1"/>
  <c r="T32" i="1"/>
  <c r="P32" i="1"/>
  <c r="O32" i="1"/>
  <c r="R32" i="1"/>
  <c r="L32" i="1"/>
  <c r="Q32" i="1"/>
  <c r="N32" i="1"/>
  <c r="S32" i="1"/>
  <c r="T166" i="1"/>
  <c r="P166" i="1"/>
  <c r="O166" i="1"/>
  <c r="R166" i="1"/>
  <c r="Q166" i="1"/>
  <c r="L166" i="1"/>
  <c r="N166" i="1"/>
  <c r="S166" i="1"/>
  <c r="O140" i="1"/>
  <c r="Q108" i="1"/>
  <c r="O92" i="1"/>
  <c r="R59" i="1"/>
  <c r="O392" i="1"/>
  <c r="O376" i="1"/>
  <c r="O360" i="1"/>
  <c r="O350" i="1"/>
  <c r="O334" i="1"/>
  <c r="T190" i="1"/>
  <c r="P190" i="1"/>
  <c r="O190" i="1"/>
  <c r="R190" i="1"/>
  <c r="Q190" i="1"/>
  <c r="L190" i="1"/>
  <c r="N190" i="1"/>
  <c r="S190" i="1"/>
  <c r="T142" i="1"/>
  <c r="Q132" i="1"/>
  <c r="L126" i="1"/>
  <c r="O116" i="1"/>
  <c r="R116" i="1"/>
  <c r="R110" i="1"/>
  <c r="O100" i="1"/>
  <c r="R100" i="1"/>
  <c r="Q94" i="1"/>
  <c r="P94" i="1"/>
  <c r="T92" i="1"/>
  <c r="O86" i="1"/>
  <c r="O84" i="1"/>
  <c r="R84" i="1"/>
  <c r="Q78" i="1"/>
  <c r="P78" i="1"/>
  <c r="T76" i="1"/>
  <c r="S54" i="1"/>
  <c r="U54" i="1" s="1"/>
  <c r="P35" i="1"/>
  <c r="Q35" i="1"/>
  <c r="Q30" i="1"/>
  <c r="L124" i="1"/>
  <c r="L92" i="1"/>
  <c r="L86" i="1"/>
  <c r="L76" i="1"/>
  <c r="U302" i="2" l="1"/>
  <c r="S404" i="2"/>
  <c r="S417" i="2" s="1"/>
  <c r="S399" i="2"/>
  <c r="S394" i="2"/>
  <c r="U391" i="2"/>
  <c r="U337" i="2"/>
  <c r="U321" i="2"/>
  <c r="U257" i="2"/>
  <c r="U365" i="2"/>
  <c r="U144" i="2"/>
  <c r="U128" i="2"/>
  <c r="U64" i="2"/>
  <c r="U376" i="2"/>
  <c r="U353" i="2"/>
  <c r="U340" i="2"/>
  <c r="U368" i="2"/>
  <c r="U271" i="2"/>
  <c r="U373" i="2"/>
  <c r="U319" i="2"/>
  <c r="U290" i="2"/>
  <c r="U223" i="2"/>
  <c r="U183" i="2"/>
  <c r="U151" i="2"/>
  <c r="U119" i="2"/>
  <c r="U138" i="2"/>
  <c r="U14" i="2"/>
  <c r="U194" i="2"/>
  <c r="U102" i="2"/>
  <c r="U226" i="2"/>
  <c r="N403" i="2"/>
  <c r="N411" i="2" s="1"/>
  <c r="N413" i="2" s="1"/>
  <c r="U54" i="2"/>
  <c r="U176" i="2"/>
  <c r="T403" i="2"/>
  <c r="T411" i="2" s="1"/>
  <c r="U46" i="2"/>
  <c r="U253" i="2"/>
  <c r="N400" i="2"/>
  <c r="O403" i="2"/>
  <c r="U363" i="2"/>
  <c r="U273" i="2"/>
  <c r="U209" i="2"/>
  <c r="U330" i="2"/>
  <c r="U160" i="2"/>
  <c r="U80" i="2"/>
  <c r="U16" i="2"/>
  <c r="U322" i="2"/>
  <c r="U303" i="2"/>
  <c r="U315" i="2"/>
  <c r="U256" i="2"/>
  <c r="U191" i="2"/>
  <c r="U159" i="2"/>
  <c r="U127" i="2"/>
  <c r="U95" i="2"/>
  <c r="U174" i="2"/>
  <c r="U312" i="2"/>
  <c r="U70" i="2"/>
  <c r="U170" i="2"/>
  <c r="U258" i="2"/>
  <c r="U214" i="2"/>
  <c r="U346" i="2"/>
  <c r="U267" i="2"/>
  <c r="U149" i="2"/>
  <c r="U85" i="2"/>
  <c r="U53" i="2"/>
  <c r="U211" i="2"/>
  <c r="R406" i="2"/>
  <c r="U385" i="2"/>
  <c r="U318" i="2"/>
  <c r="U287" i="2"/>
  <c r="P402" i="2"/>
  <c r="S402" i="2"/>
  <c r="U299" i="2"/>
  <c r="U306" i="2"/>
  <c r="U239" i="2"/>
  <c r="U27" i="2"/>
  <c r="N399" i="2"/>
  <c r="S401" i="2"/>
  <c r="U254" i="2"/>
  <c r="N401" i="2"/>
  <c r="U218" i="2"/>
  <c r="U304" i="2"/>
  <c r="P394" i="2"/>
  <c r="P399" i="2"/>
  <c r="U6" i="2"/>
  <c r="U74" i="2"/>
  <c r="U311" i="2"/>
  <c r="U259" i="2"/>
  <c r="S405" i="2"/>
  <c r="S414" i="2" s="1"/>
  <c r="R405" i="2"/>
  <c r="R414" i="2" s="1"/>
  <c r="U177" i="2"/>
  <c r="U145" i="2"/>
  <c r="U113" i="2"/>
  <c r="U81" i="2"/>
  <c r="U49" i="2"/>
  <c r="U17" i="2"/>
  <c r="U22" i="2"/>
  <c r="N398" i="2"/>
  <c r="U7" i="2"/>
  <c r="N394" i="2"/>
  <c r="U334" i="2"/>
  <c r="U181" i="2"/>
  <c r="U117" i="2"/>
  <c r="U21" i="2"/>
  <c r="N406" i="2"/>
  <c r="U8" i="2"/>
  <c r="N407" i="2"/>
  <c r="U407" i="2" s="1"/>
  <c r="U384" i="2"/>
  <c r="U305" i="2"/>
  <c r="U241" i="2"/>
  <c r="U192" i="2"/>
  <c r="U112" i="2"/>
  <c r="U48" i="2"/>
  <c r="U342" i="2"/>
  <c r="U347" i="2"/>
  <c r="U175" i="2"/>
  <c r="U143" i="2"/>
  <c r="U111" i="2"/>
  <c r="U79" i="2"/>
  <c r="U47" i="2"/>
  <c r="U15" i="2"/>
  <c r="R398" i="2"/>
  <c r="O394" i="2"/>
  <c r="U308" i="2"/>
  <c r="U230" i="2"/>
  <c r="U227" i="2"/>
  <c r="Q399" i="2"/>
  <c r="U10" i="2"/>
  <c r="U42" i="2"/>
  <c r="U190" i="2"/>
  <c r="U154" i="2"/>
  <c r="U286" i="2"/>
  <c r="U252" i="2"/>
  <c r="U38" i="2"/>
  <c r="U122" i="2"/>
  <c r="U142" i="2"/>
  <c r="U294" i="2"/>
  <c r="U380" i="2"/>
  <c r="U375" i="2"/>
  <c r="U390" i="2"/>
  <c r="U269" i="2"/>
  <c r="P400" i="2"/>
  <c r="T400" i="2"/>
  <c r="U205" i="2"/>
  <c r="U323" i="2"/>
  <c r="U188" i="2"/>
  <c r="U108" i="2"/>
  <c r="Q404" i="2"/>
  <c r="Q417" i="2" s="1"/>
  <c r="U44" i="2"/>
  <c r="U386" i="2"/>
  <c r="U283" i="2"/>
  <c r="U189" i="2"/>
  <c r="U157" i="2"/>
  <c r="U125" i="2"/>
  <c r="U93" i="2"/>
  <c r="U61" i="2"/>
  <c r="U29" i="2"/>
  <c r="U377" i="2"/>
  <c r="U300" i="2"/>
  <c r="U296" i="2"/>
  <c r="U126" i="2"/>
  <c r="U288" i="2"/>
  <c r="U392" i="2"/>
  <c r="U329" i="2"/>
  <c r="U313" i="2"/>
  <c r="U249" i="2"/>
  <c r="U200" i="2"/>
  <c r="U136" i="2"/>
  <c r="U88" i="2"/>
  <c r="U24" i="2"/>
  <c r="T406" i="2"/>
  <c r="U366" i="2"/>
  <c r="U354" i="2"/>
  <c r="R402" i="2"/>
  <c r="Q402" i="2"/>
  <c r="U358" i="2"/>
  <c r="U264" i="2"/>
  <c r="U195" i="2"/>
  <c r="U163" i="2"/>
  <c r="U131" i="2"/>
  <c r="U99" i="2"/>
  <c r="U67" i="2"/>
  <c r="U35" i="2"/>
  <c r="U270" i="2"/>
  <c r="T401" i="2"/>
  <c r="R401" i="2"/>
  <c r="U130" i="2"/>
  <c r="U367" i="2"/>
  <c r="U381" i="2"/>
  <c r="U293" i="2"/>
  <c r="U229" i="2"/>
  <c r="U372" i="2"/>
  <c r="U164" i="2"/>
  <c r="U116" i="2"/>
  <c r="U52" i="2"/>
  <c r="U374" i="2"/>
  <c r="U326" i="2"/>
  <c r="U275" i="2"/>
  <c r="U185" i="2"/>
  <c r="U153" i="2"/>
  <c r="U121" i="2"/>
  <c r="U89" i="2"/>
  <c r="U57" i="2"/>
  <c r="U25" i="2"/>
  <c r="U284" i="2"/>
  <c r="U251" i="2"/>
  <c r="U282" i="2"/>
  <c r="U87" i="2"/>
  <c r="U55" i="2"/>
  <c r="U23" i="2"/>
  <c r="Q398" i="2"/>
  <c r="P398" i="2"/>
  <c r="U246" i="2"/>
  <c r="R403" i="2"/>
  <c r="R411" i="2" s="1"/>
  <c r="U98" i="2"/>
  <c r="U333" i="2"/>
  <c r="U285" i="2"/>
  <c r="Q400" i="2"/>
  <c r="U221" i="2"/>
  <c r="U389" i="2"/>
  <c r="U140" i="2"/>
  <c r="U124" i="2"/>
  <c r="T404" i="2"/>
  <c r="T417" i="2" s="1"/>
  <c r="R404" i="2"/>
  <c r="R417" i="2" s="1"/>
  <c r="U60" i="2"/>
  <c r="U369" i="2"/>
  <c r="U320" i="2"/>
  <c r="U331" i="2"/>
  <c r="U263" i="2"/>
  <c r="U215" i="2"/>
  <c r="U197" i="2"/>
  <c r="U165" i="2"/>
  <c r="U133" i="2"/>
  <c r="U101" i="2"/>
  <c r="U69" i="2"/>
  <c r="U37" i="2"/>
  <c r="U260" i="2"/>
  <c r="U224" i="2"/>
  <c r="U338" i="2"/>
  <c r="S403" i="2"/>
  <c r="S411" i="2" s="1"/>
  <c r="U150" i="2"/>
  <c r="U212" i="2"/>
  <c r="U345" i="2"/>
  <c r="U387" i="2"/>
  <c r="U265" i="2"/>
  <c r="U383" i="2"/>
  <c r="U152" i="2"/>
  <c r="U104" i="2"/>
  <c r="U40" i="2"/>
  <c r="P406" i="2"/>
  <c r="S406" i="2"/>
  <c r="U350" i="2"/>
  <c r="U327" i="2"/>
  <c r="T402" i="2"/>
  <c r="U280" i="2"/>
  <c r="U171" i="2"/>
  <c r="U139" i="2"/>
  <c r="U107" i="2"/>
  <c r="U75" i="2"/>
  <c r="U43" i="2"/>
  <c r="U11" i="2"/>
  <c r="U335" i="2"/>
  <c r="U292" i="2"/>
  <c r="U222" i="2"/>
  <c r="U364" i="2"/>
  <c r="T394" i="2"/>
  <c r="T399" i="2"/>
  <c r="U162" i="2"/>
  <c r="U325" i="2"/>
  <c r="U309" i="2"/>
  <c r="U245" i="2"/>
  <c r="U336" i="2"/>
  <c r="U180" i="2"/>
  <c r="U132" i="2"/>
  <c r="U68" i="2"/>
  <c r="U360" i="2"/>
  <c r="U343" i="2"/>
  <c r="U324" i="2"/>
  <c r="U352" i="2"/>
  <c r="P405" i="2"/>
  <c r="P414" i="2" s="1"/>
  <c r="T405" i="2"/>
  <c r="T414" i="2" s="1"/>
  <c r="U193" i="2"/>
  <c r="U161" i="2"/>
  <c r="U129" i="2"/>
  <c r="U97" i="2"/>
  <c r="U65" i="2"/>
  <c r="U33" i="2"/>
  <c r="U316" i="2"/>
  <c r="U216" i="2"/>
  <c r="U219" i="2"/>
  <c r="Q394" i="2"/>
  <c r="U63" i="2"/>
  <c r="U31" i="2"/>
  <c r="S398" i="2"/>
  <c r="T398" i="2"/>
  <c r="T408" i="2" s="1"/>
  <c r="U262" i="2"/>
  <c r="P403" i="2"/>
  <c r="P411" i="2" s="1"/>
  <c r="U94" i="2"/>
  <c r="U30" i="2"/>
  <c r="U146" i="2"/>
  <c r="U186" i="2"/>
  <c r="U198" i="2"/>
  <c r="U236" i="2"/>
  <c r="U349" i="2"/>
  <c r="U301" i="2"/>
  <c r="R400" i="2"/>
  <c r="S400" i="2"/>
  <c r="U237" i="2"/>
  <c r="U362" i="2"/>
  <c r="U156" i="2"/>
  <c r="U76" i="2"/>
  <c r="N404" i="2"/>
  <c r="U12" i="2"/>
  <c r="U357" i="2"/>
  <c r="U295" i="2"/>
  <c r="U344" i="2"/>
  <c r="U307" i="2"/>
  <c r="U314" i="2"/>
  <c r="U247" i="2"/>
  <c r="U173" i="2"/>
  <c r="U141" i="2"/>
  <c r="U109" i="2"/>
  <c r="U77" i="2"/>
  <c r="U45" i="2"/>
  <c r="U13" i="2"/>
  <c r="U276" i="2"/>
  <c r="U240" i="2"/>
  <c r="U235" i="2"/>
  <c r="U266" i="2"/>
  <c r="U234" i="2"/>
  <c r="U355" i="2"/>
  <c r="U281" i="2"/>
  <c r="U217" i="2"/>
  <c r="U356" i="2"/>
  <c r="U168" i="2"/>
  <c r="U120" i="2"/>
  <c r="U56" i="2"/>
  <c r="Q406" i="2"/>
  <c r="N402" i="2"/>
  <c r="N408" i="2" s="1"/>
  <c r="U255" i="2"/>
  <c r="U207" i="2"/>
  <c r="U179" i="2"/>
  <c r="U147" i="2"/>
  <c r="U115" i="2"/>
  <c r="U83" i="2"/>
  <c r="U51" i="2"/>
  <c r="U19" i="2"/>
  <c r="Q401" i="2"/>
  <c r="P401" i="2"/>
  <c r="U238" i="2"/>
  <c r="U250" i="2"/>
  <c r="U62" i="2"/>
  <c r="Q403" i="2"/>
  <c r="Q411" i="2" s="1"/>
  <c r="R399" i="2"/>
  <c r="R394" i="2"/>
  <c r="U220" i="2"/>
  <c r="U388" i="2"/>
  <c r="U341" i="2"/>
  <c r="U261" i="2"/>
  <c r="U196" i="2"/>
  <c r="U84" i="2"/>
  <c r="U20" i="2"/>
  <c r="U378" i="2"/>
  <c r="U279" i="2"/>
  <c r="U291" i="2"/>
  <c r="U298" i="2"/>
  <c r="U231" i="2"/>
  <c r="Q405" i="2"/>
  <c r="Q414" i="2" s="1"/>
  <c r="U201" i="2"/>
  <c r="N405" i="2"/>
  <c r="N414" i="2" s="1"/>
  <c r="U169" i="2"/>
  <c r="U137" i="2"/>
  <c r="U105" i="2"/>
  <c r="U73" i="2"/>
  <c r="U41" i="2"/>
  <c r="U9" i="2"/>
  <c r="U268" i="2"/>
  <c r="U232" i="2"/>
  <c r="U203" i="2"/>
  <c r="O403" i="1"/>
  <c r="O412" i="1" s="1"/>
  <c r="R405" i="1"/>
  <c r="P399" i="1"/>
  <c r="N402" i="1"/>
  <c r="N415" i="1" s="1"/>
  <c r="H455" i="1"/>
  <c r="I461" i="1"/>
  <c r="U212" i="1"/>
  <c r="N401" i="1"/>
  <c r="N409" i="1" s="1"/>
  <c r="S402" i="1"/>
  <c r="S415" i="1" s="1"/>
  <c r="R401" i="1"/>
  <c r="R409" i="1" s="1"/>
  <c r="O401" i="1"/>
  <c r="O409" i="1" s="1"/>
  <c r="O402" i="1"/>
  <c r="O415" i="1" s="1"/>
  <c r="O393" i="1"/>
  <c r="Q401" i="1"/>
  <c r="Q409" i="1" s="1"/>
  <c r="U292" i="1"/>
  <c r="U260" i="1"/>
  <c r="U363" i="1"/>
  <c r="S400" i="1"/>
  <c r="P413" i="2"/>
  <c r="P415" i="2" s="1"/>
  <c r="P418" i="2"/>
  <c r="P419" i="2" s="1"/>
  <c r="H418" i="2"/>
  <c r="H413" i="2"/>
  <c r="H415" i="2" s="1"/>
  <c r="L412" i="2"/>
  <c r="L413" i="2" s="1"/>
  <c r="L415" i="2" s="1"/>
  <c r="N416" i="1"/>
  <c r="N417" i="1" s="1"/>
  <c r="E416" i="1"/>
  <c r="L410" i="1"/>
  <c r="L411" i="1" s="1"/>
  <c r="L413" i="1" s="1"/>
  <c r="E411" i="1"/>
  <c r="E413" i="1" s="1"/>
  <c r="I416" i="1"/>
  <c r="I417" i="1" s="1"/>
  <c r="I411" i="1"/>
  <c r="I413" i="1" s="1"/>
  <c r="O411" i="2"/>
  <c r="U403" i="2"/>
  <c r="S396" i="1"/>
  <c r="R398" i="1"/>
  <c r="R400" i="1"/>
  <c r="T404" i="1"/>
  <c r="T401" i="1"/>
  <c r="T409" i="1" s="1"/>
  <c r="T411" i="1" s="1"/>
  <c r="Q396" i="1"/>
  <c r="T397" i="1"/>
  <c r="O399" i="1"/>
  <c r="T398" i="1"/>
  <c r="P400" i="1"/>
  <c r="P393" i="1"/>
  <c r="S404" i="1"/>
  <c r="T402" i="1"/>
  <c r="T415" i="1" s="1"/>
  <c r="U75" i="1"/>
  <c r="U349" i="1"/>
  <c r="U88" i="1"/>
  <c r="Q405" i="1"/>
  <c r="S393" i="1"/>
  <c r="R396" i="1"/>
  <c r="P403" i="1"/>
  <c r="P412" i="1" s="1"/>
  <c r="T403" i="1"/>
  <c r="T412" i="1" s="1"/>
  <c r="Q397" i="1"/>
  <c r="O397" i="1"/>
  <c r="R402" i="1"/>
  <c r="R415" i="1" s="1"/>
  <c r="T399" i="1"/>
  <c r="N398" i="1"/>
  <c r="Q398" i="1"/>
  <c r="Q400" i="1"/>
  <c r="P402" i="1"/>
  <c r="P415" i="1" s="1"/>
  <c r="O404" i="1"/>
  <c r="U78" i="1"/>
  <c r="R393" i="1"/>
  <c r="T393" i="1"/>
  <c r="U120" i="1"/>
  <c r="P396" i="1"/>
  <c r="O396" i="1"/>
  <c r="N403" i="1"/>
  <c r="R403" i="1"/>
  <c r="R412" i="1" s="1"/>
  <c r="R397" i="1"/>
  <c r="S397" i="1"/>
  <c r="L393" i="1"/>
  <c r="N399" i="1"/>
  <c r="Q399" i="1"/>
  <c r="S398" i="1"/>
  <c r="N400" i="1"/>
  <c r="O400" i="1"/>
  <c r="U228" i="1"/>
  <c r="Q404" i="1"/>
  <c r="R404" i="1"/>
  <c r="Q393" i="1"/>
  <c r="Q402" i="1"/>
  <c r="Q415" i="1" s="1"/>
  <c r="U367" i="1"/>
  <c r="U366" i="1"/>
  <c r="T405" i="1"/>
  <c r="N396" i="1"/>
  <c r="T396" i="1"/>
  <c r="S403" i="1"/>
  <c r="S412" i="1" s="1"/>
  <c r="Q403" i="1"/>
  <c r="Q412" i="1" s="1"/>
  <c r="N397" i="1"/>
  <c r="U9" i="1"/>
  <c r="P397" i="1"/>
  <c r="P401" i="1"/>
  <c r="P409" i="1" s="1"/>
  <c r="S401" i="1"/>
  <c r="S409" i="1" s="1"/>
  <c r="U359" i="1"/>
  <c r="S399" i="1"/>
  <c r="R399" i="1"/>
  <c r="P398" i="1"/>
  <c r="O398" i="1"/>
  <c r="T400" i="1"/>
  <c r="U46" i="1"/>
  <c r="N404" i="1"/>
  <c r="P404" i="1"/>
  <c r="N393" i="1"/>
  <c r="O399" i="2"/>
  <c r="O401" i="2"/>
  <c r="U401" i="2" s="1"/>
  <c r="O398" i="2"/>
  <c r="U398" i="2" s="1"/>
  <c r="O402" i="2"/>
  <c r="U402" i="2" s="1"/>
  <c r="O400" i="2"/>
  <c r="O405" i="2"/>
  <c r="O404" i="2"/>
  <c r="O406" i="2"/>
  <c r="U406" i="2" s="1"/>
  <c r="U325" i="1"/>
  <c r="U161" i="1"/>
  <c r="U301" i="1"/>
  <c r="U30" i="1"/>
  <c r="U376" i="1"/>
  <c r="U31" i="1"/>
  <c r="U354" i="1"/>
  <c r="U387" i="1"/>
  <c r="U236" i="1"/>
  <c r="U382" i="1"/>
  <c r="U302" i="1"/>
  <c r="U379" i="1"/>
  <c r="U74" i="1"/>
  <c r="U170" i="1"/>
  <c r="U355" i="1"/>
  <c r="U336" i="1"/>
  <c r="U280" i="1"/>
  <c r="U136" i="1"/>
  <c r="U344" i="1"/>
  <c r="U305" i="1"/>
  <c r="U232" i="1"/>
  <c r="U194" i="1"/>
  <c r="U312" i="1"/>
  <c r="U216" i="1"/>
  <c r="U50" i="1"/>
  <c r="U304" i="1"/>
  <c r="U351" i="1"/>
  <c r="U62" i="1"/>
  <c r="U6" i="1"/>
  <c r="U43" i="1"/>
  <c r="U392" i="1"/>
  <c r="U384" i="1"/>
  <c r="U89" i="1"/>
  <c r="U294" i="1"/>
  <c r="U67" i="1"/>
  <c r="U341" i="1"/>
  <c r="U118" i="1"/>
  <c r="U23" i="1"/>
  <c r="U311" i="1"/>
  <c r="U319" i="1"/>
  <c r="U327" i="1"/>
  <c r="U335" i="1"/>
  <c r="U343" i="1"/>
  <c r="U353" i="1"/>
  <c r="U361" i="1"/>
  <c r="U369" i="1"/>
  <c r="U377" i="1"/>
  <c r="U385" i="1"/>
  <c r="U345" i="1"/>
  <c r="U141" i="1"/>
  <c r="U27" i="1"/>
  <c r="U342" i="1"/>
  <c r="U368" i="1"/>
  <c r="U138" i="1"/>
  <c r="U202" i="1"/>
  <c r="U234" i="1"/>
  <c r="U243" i="1"/>
  <c r="U251" i="1"/>
  <c r="U259" i="1"/>
  <c r="U267" i="1"/>
  <c r="U275" i="1"/>
  <c r="U283" i="1"/>
  <c r="U291" i="1"/>
  <c r="U299" i="1"/>
  <c r="U370" i="1"/>
  <c r="U321" i="1"/>
  <c r="U253" i="1"/>
  <c r="U269" i="1"/>
  <c r="U285" i="1"/>
  <c r="U76" i="1"/>
  <c r="U70" i="1"/>
  <c r="U371" i="1"/>
  <c r="U108" i="1"/>
  <c r="U86" i="1"/>
  <c r="U334" i="1"/>
  <c r="U105" i="1"/>
  <c r="U121" i="1"/>
  <c r="U137" i="1"/>
  <c r="U47" i="1"/>
  <c r="U248" i="1"/>
  <c r="U77" i="1"/>
  <c r="U93" i="1"/>
  <c r="U109" i="1"/>
  <c r="U125" i="1"/>
  <c r="U94" i="1"/>
  <c r="U360" i="1"/>
  <c r="U92" i="1"/>
  <c r="U317" i="1"/>
  <c r="U112" i="1"/>
  <c r="U80" i="1"/>
  <c r="U330" i="1"/>
  <c r="U346" i="1"/>
  <c r="U364" i="1"/>
  <c r="U380" i="1"/>
  <c r="U124" i="1"/>
  <c r="U142" i="1"/>
  <c r="U220" i="1"/>
  <c r="U34" i="1"/>
  <c r="U250" i="1"/>
  <c r="U68" i="1"/>
  <c r="U25" i="1"/>
  <c r="U41" i="1"/>
  <c r="U73" i="1"/>
  <c r="U278" i="1"/>
  <c r="U362" i="1"/>
  <c r="U71" i="1"/>
  <c r="U264" i="1"/>
  <c r="U296" i="1"/>
  <c r="U37" i="1"/>
  <c r="U53" i="1"/>
  <c r="U61" i="1"/>
  <c r="U100" i="1"/>
  <c r="U166" i="1"/>
  <c r="U64" i="1"/>
  <c r="U35" i="1"/>
  <c r="U316" i="1"/>
  <c r="U224" i="1"/>
  <c r="U55" i="1"/>
  <c r="U214" i="1"/>
  <c r="U48" i="1"/>
  <c r="U322" i="1"/>
  <c r="U338" i="1"/>
  <c r="U356" i="1"/>
  <c r="U372" i="1"/>
  <c r="U388" i="1"/>
  <c r="U132" i="1"/>
  <c r="U204" i="1"/>
  <c r="U282" i="1"/>
  <c r="U22" i="1"/>
  <c r="U391" i="1"/>
  <c r="U42" i="1"/>
  <c r="U104" i="1"/>
  <c r="U274" i="1"/>
  <c r="U14" i="1"/>
  <c r="U258" i="1"/>
  <c r="U66" i="1"/>
  <c r="U162" i="1"/>
  <c r="U11" i="1"/>
  <c r="U90" i="1"/>
  <c r="U84" i="1"/>
  <c r="U116" i="1"/>
  <c r="U190" i="1"/>
  <c r="U350" i="1"/>
  <c r="U140" i="1"/>
  <c r="U375" i="1"/>
  <c r="U276" i="1"/>
  <c r="U244" i="1"/>
  <c r="U337" i="1"/>
  <c r="U240" i="1"/>
  <c r="U20" i="1"/>
  <c r="U326" i="1"/>
  <c r="U352" i="1"/>
  <c r="U106" i="1"/>
  <c r="U122" i="1"/>
  <c r="U149" i="1"/>
  <c r="U165" i="1"/>
  <c r="U181" i="1"/>
  <c r="U197" i="1"/>
  <c r="U270" i="1"/>
  <c r="U245" i="1"/>
  <c r="U261" i="1"/>
  <c r="U277" i="1"/>
  <c r="U293" i="1"/>
  <c r="U147" i="1"/>
  <c r="U155" i="1"/>
  <c r="U163" i="1"/>
  <c r="U171" i="1"/>
  <c r="U179" i="1"/>
  <c r="U187" i="1"/>
  <c r="U195" i="1"/>
  <c r="U134" i="1"/>
  <c r="U386" i="1"/>
  <c r="U328" i="1"/>
  <c r="U110" i="1"/>
  <c r="U59" i="1"/>
  <c r="U26" i="1"/>
  <c r="U102" i="1"/>
  <c r="U126" i="1"/>
  <c r="U378" i="1"/>
  <c r="U320" i="1"/>
  <c r="U383" i="1"/>
  <c r="U58" i="1"/>
  <c r="U10" i="1"/>
  <c r="U32" i="1"/>
  <c r="U83" i="1"/>
  <c r="U91" i="1"/>
  <c r="U99" i="1"/>
  <c r="U107" i="1"/>
  <c r="U115" i="1"/>
  <c r="U123" i="1"/>
  <c r="U131" i="1"/>
  <c r="U139" i="1"/>
  <c r="U340" i="1"/>
  <c r="U324" i="1"/>
  <c r="U18" i="1"/>
  <c r="U307" i="1"/>
  <c r="U315" i="1"/>
  <c r="U323" i="1"/>
  <c r="U331" i="1"/>
  <c r="U339" i="1"/>
  <c r="U347" i="1"/>
  <c r="U357" i="1"/>
  <c r="U365" i="1"/>
  <c r="U373" i="1"/>
  <c r="U381" i="1"/>
  <c r="U389" i="1"/>
  <c r="U150" i="1"/>
  <c r="U182" i="1"/>
  <c r="U198" i="1"/>
  <c r="U222" i="1"/>
  <c r="U186" i="1"/>
  <c r="U226" i="1"/>
  <c r="U52" i="1"/>
  <c r="U153" i="1"/>
  <c r="U169" i="1"/>
  <c r="U185" i="1"/>
  <c r="U201" i="1"/>
  <c r="U205" i="1"/>
  <c r="U209" i="1"/>
  <c r="U213" i="1"/>
  <c r="U217" i="1"/>
  <c r="U221" i="1"/>
  <c r="U225" i="1"/>
  <c r="U229" i="1"/>
  <c r="U233" i="1"/>
  <c r="U237" i="1"/>
  <c r="U17" i="1"/>
  <c r="U49" i="1"/>
  <c r="U65" i="1"/>
  <c r="U19" i="1"/>
  <c r="U218" i="1"/>
  <c r="U72" i="1"/>
  <c r="U157" i="1"/>
  <c r="U173" i="1"/>
  <c r="U189" i="1"/>
  <c r="U314" i="1"/>
  <c r="U158" i="1"/>
  <c r="U16" i="1"/>
  <c r="U114" i="1"/>
  <c r="U15" i="1"/>
  <c r="U60" i="1"/>
  <c r="U177" i="1"/>
  <c r="U249" i="1"/>
  <c r="U265" i="1"/>
  <c r="U281" i="1"/>
  <c r="U297" i="1"/>
  <c r="U21" i="1"/>
  <c r="U12" i="1"/>
  <c r="U98" i="1"/>
  <c r="U178" i="1"/>
  <c r="U36" i="1"/>
  <c r="U85" i="1"/>
  <c r="U101" i="1"/>
  <c r="U117" i="1"/>
  <c r="U133" i="1"/>
  <c r="U33" i="1"/>
  <c r="U130" i="1"/>
  <c r="U238" i="1"/>
  <c r="U56" i="1"/>
  <c r="U81" i="1"/>
  <c r="U97" i="1"/>
  <c r="U113" i="1"/>
  <c r="U129" i="1"/>
  <c r="U254" i="1"/>
  <c r="U151" i="1"/>
  <c r="U159" i="1"/>
  <c r="U167" i="1"/>
  <c r="U175" i="1"/>
  <c r="U183" i="1"/>
  <c r="U191" i="1"/>
  <c r="U199" i="1"/>
  <c r="U207" i="1"/>
  <c r="U215" i="1"/>
  <c r="U223" i="1"/>
  <c r="U231" i="1"/>
  <c r="U239" i="1"/>
  <c r="U303" i="1"/>
  <c r="U8" i="1"/>
  <c r="U39" i="1"/>
  <c r="U63" i="1"/>
  <c r="U154" i="1"/>
  <c r="U44" i="1"/>
  <c r="U193" i="1"/>
  <c r="U241" i="1"/>
  <c r="U203" i="1"/>
  <c r="U211" i="1"/>
  <c r="U219" i="1"/>
  <c r="U227" i="1"/>
  <c r="U235" i="1"/>
  <c r="U174" i="1"/>
  <c r="U262" i="1"/>
  <c r="U7" i="1"/>
  <c r="U257" i="1"/>
  <c r="U273" i="1"/>
  <c r="U289" i="1"/>
  <c r="U57" i="1"/>
  <c r="U24" i="1"/>
  <c r="U230" i="1"/>
  <c r="U40" i="1"/>
  <c r="U286" i="1"/>
  <c r="U306" i="1"/>
  <c r="U79" i="1"/>
  <c r="U87" i="1"/>
  <c r="U95" i="1"/>
  <c r="U103" i="1"/>
  <c r="U111" i="1"/>
  <c r="U119" i="1"/>
  <c r="U127" i="1"/>
  <c r="U135" i="1"/>
  <c r="U143" i="1"/>
  <c r="U247" i="1"/>
  <c r="U255" i="1"/>
  <c r="U263" i="1"/>
  <c r="U271" i="1"/>
  <c r="U279" i="1"/>
  <c r="U287" i="1"/>
  <c r="U295" i="1"/>
  <c r="U246" i="1"/>
  <c r="U82" i="1"/>
  <c r="U146" i="1"/>
  <c r="U206" i="1"/>
  <c r="U28" i="1"/>
  <c r="U210" i="1"/>
  <c r="U145" i="1"/>
  <c r="U13" i="1"/>
  <c r="U29" i="1"/>
  <c r="U45" i="1"/>
  <c r="U69" i="1"/>
  <c r="U24" i="3"/>
  <c r="Q412" i="2" s="1"/>
  <c r="V21" i="3"/>
  <c r="V23" i="3" s="1"/>
  <c r="D24" i="3"/>
  <c r="O410" i="1" s="1"/>
  <c r="O416" i="1" s="1"/>
  <c r="E21" i="3"/>
  <c r="E23" i="3" s="1"/>
  <c r="U394" i="2" l="1"/>
  <c r="U400" i="2"/>
  <c r="U399" i="2"/>
  <c r="N417" i="2"/>
  <c r="N419" i="2" s="1"/>
  <c r="U404" i="2"/>
  <c r="P408" i="2"/>
  <c r="Q408" i="2"/>
  <c r="R408" i="2"/>
  <c r="N415" i="2"/>
  <c r="S408" i="2"/>
  <c r="Q406" i="1"/>
  <c r="U396" i="1"/>
  <c r="T413" i="1"/>
  <c r="H419" i="2"/>
  <c r="L418" i="2"/>
  <c r="L419" i="2" s="1"/>
  <c r="Q418" i="2"/>
  <c r="Q413" i="2"/>
  <c r="Q415" i="2" s="1"/>
  <c r="E417" i="1"/>
  <c r="L416" i="1"/>
  <c r="L417" i="1" s="1"/>
  <c r="O411" i="1"/>
  <c r="O413" i="1" s="1"/>
  <c r="O417" i="2"/>
  <c r="O414" i="2"/>
  <c r="U405" i="2"/>
  <c r="U414" i="2" s="1"/>
  <c r="O413" i="2"/>
  <c r="U411" i="2"/>
  <c r="U403" i="1"/>
  <c r="N412" i="1"/>
  <c r="U412" i="1" s="1"/>
  <c r="U405" i="1"/>
  <c r="T406" i="1"/>
  <c r="O406" i="1"/>
  <c r="U397" i="1"/>
  <c r="N406" i="1"/>
  <c r="P406" i="1"/>
  <c r="R406" i="1"/>
  <c r="U415" i="1"/>
  <c r="O417" i="1"/>
  <c r="U401" i="1"/>
  <c r="S406" i="1"/>
  <c r="U398" i="1"/>
  <c r="U393" i="1"/>
  <c r="U400" i="1"/>
  <c r="U399" i="1"/>
  <c r="U404" i="1"/>
  <c r="U402" i="1"/>
  <c r="N411" i="1"/>
  <c r="U409" i="1"/>
  <c r="O408" i="2"/>
  <c r="V24" i="3"/>
  <c r="R412" i="2" s="1"/>
  <c r="W21" i="3"/>
  <c r="W23" i="3" s="1"/>
  <c r="F21" i="3"/>
  <c r="F23" i="3" s="1"/>
  <c r="E24" i="3"/>
  <c r="P410" i="1" s="1"/>
  <c r="P416" i="1" s="1"/>
  <c r="P417" i="1" s="1"/>
  <c r="N413" i="1" l="1"/>
  <c r="U408" i="2"/>
  <c r="R413" i="2"/>
  <c r="R415" i="2" s="1"/>
  <c r="R418" i="2"/>
  <c r="R419" i="2" s="1"/>
  <c r="Q419" i="2"/>
  <c r="P411" i="1"/>
  <c r="P413" i="1" s="1"/>
  <c r="O415" i="2"/>
  <c r="O419" i="2"/>
  <c r="U417" i="2"/>
  <c r="U406" i="1"/>
  <c r="W24" i="3"/>
  <c r="S412" i="2" s="1"/>
  <c r="X21" i="3"/>
  <c r="X23" i="3" s="1"/>
  <c r="G21" i="3"/>
  <c r="G23" i="3" s="1"/>
  <c r="F24" i="3"/>
  <c r="Q410" i="1" s="1"/>
  <c r="S413" i="2" l="1"/>
  <c r="S415" i="2" s="1"/>
  <c r="S418" i="2"/>
  <c r="Q416" i="1"/>
  <c r="Q411" i="1"/>
  <c r="Q413" i="1" s="1"/>
  <c r="X24" i="3"/>
  <c r="T412" i="2" s="1"/>
  <c r="Y21" i="3"/>
  <c r="Y23" i="3" s="1"/>
  <c r="G24" i="3"/>
  <c r="R410" i="1" s="1"/>
  <c r="H21" i="3"/>
  <c r="H23" i="3" s="1"/>
  <c r="T418" i="2" l="1"/>
  <c r="T419" i="2" s="1"/>
  <c r="T413" i="2"/>
  <c r="T415" i="2" s="1"/>
  <c r="U412" i="2"/>
  <c r="U413" i="2" s="1"/>
  <c r="U415" i="2" s="1"/>
  <c r="S419" i="2"/>
  <c r="U418" i="2"/>
  <c r="U419" i="2" s="1"/>
  <c r="R416" i="1"/>
  <c r="R417" i="1" s="1"/>
  <c r="R411" i="1"/>
  <c r="R413" i="1" s="1"/>
  <c r="Q417" i="1"/>
  <c r="H24" i="3"/>
  <c r="S410" i="1" s="1"/>
  <c r="I21" i="3"/>
  <c r="I23" i="3" s="1"/>
  <c r="Y24" i="3"/>
  <c r="Z21" i="3"/>
  <c r="Z23" i="3" s="1"/>
  <c r="S416" i="1" l="1"/>
  <c r="S417" i="1" s="1"/>
  <c r="S411" i="1"/>
  <c r="S413" i="1" s="1"/>
  <c r="J21" i="3"/>
  <c r="J23" i="3" s="1"/>
  <c r="I24" i="3"/>
  <c r="T410" i="1" s="1"/>
  <c r="U410" i="1" s="1"/>
  <c r="Z24" i="3"/>
  <c r="AA21" i="3"/>
  <c r="AA23" i="3" s="1"/>
  <c r="U411" i="1" l="1"/>
  <c r="U413" i="1" s="1"/>
  <c r="T416" i="1"/>
  <c r="T417" i="1" s="1"/>
  <c r="AA24" i="3"/>
  <c r="AB21" i="3"/>
  <c r="AB23" i="3" s="1"/>
  <c r="K21" i="3"/>
  <c r="K23" i="3" s="1"/>
  <c r="J24" i="3"/>
  <c r="U416" i="1" l="1"/>
  <c r="U417" i="1" s="1"/>
  <c r="AB24" i="3"/>
  <c r="AC21" i="3"/>
  <c r="AC23" i="3" s="1"/>
  <c r="K24" i="3"/>
  <c r="L21" i="3"/>
  <c r="L23" i="3" s="1"/>
  <c r="L24" i="3" l="1"/>
  <c r="M21" i="3"/>
  <c r="M23" i="3" s="1"/>
  <c r="AC24" i="3"/>
  <c r="AD21" i="3"/>
  <c r="AD23" i="3" s="1"/>
  <c r="AD24" i="3" s="1"/>
  <c r="AE24" i="3" s="1"/>
  <c r="N21" i="3" l="1"/>
  <c r="N23" i="3" s="1"/>
  <c r="N24" i="3" s="1"/>
  <c r="M24" i="3"/>
  <c r="O24" i="3" l="1"/>
  <c r="E408" i="2" l="1"/>
</calcChain>
</file>

<file path=xl/comments1.xml><?xml version="1.0" encoding="utf-8"?>
<comments xmlns="http://schemas.openxmlformats.org/spreadsheetml/2006/main">
  <authors>
    <author>Huang, Joanna (UTC)</author>
  </authors>
  <commentList>
    <comment ref="E459" authorId="0" shapeId="0">
      <text>
        <r>
          <rPr>
            <b/>
            <sz val="9"/>
            <color indexed="81"/>
            <rFont val="Tahoma"/>
            <family val="2"/>
          </rPr>
          <t xml:space="preserve">Hard Ware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9" authorId="0" shapeId="0">
      <text>
        <r>
          <rPr>
            <b/>
            <sz val="9"/>
            <color indexed="81"/>
            <rFont val="Tahoma"/>
            <family val="2"/>
          </rPr>
          <t xml:space="preserve">Thermal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59" authorId="0" shapeId="0">
      <text>
        <r>
          <rPr>
            <b/>
            <sz val="9"/>
            <color indexed="81"/>
            <rFont val="Tahoma"/>
            <family val="2"/>
          </rPr>
          <t xml:space="preserve">Hard Ware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59" authorId="0" shapeId="0">
      <text>
        <r>
          <rPr>
            <b/>
            <sz val="9"/>
            <color indexed="81"/>
            <rFont val="Tahoma"/>
            <family val="2"/>
          </rPr>
          <t xml:space="preserve">Thermal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60" authorId="0" shapeId="0">
      <text>
        <r>
          <rPr>
            <b/>
            <sz val="9"/>
            <color indexed="81"/>
            <rFont val="Tahoma"/>
            <family val="2"/>
          </rPr>
          <t xml:space="preserve">Soft Ware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60" authorId="0" shapeId="0">
      <text>
        <r>
          <rPr>
            <b/>
            <sz val="9"/>
            <color indexed="81"/>
            <rFont val="Tahoma"/>
            <family val="2"/>
          </rPr>
          <t xml:space="preserve">Soft Ware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<sst xmlns="http://schemas.openxmlformats.org/spreadsheetml/2006/main" count="1061" uniqueCount="87">
  <si>
    <t>Erval</t>
  </si>
  <si>
    <t>Depreciation category</t>
  </si>
  <si>
    <t>Erval + Depr Cat</t>
  </si>
  <si>
    <t>Percent included in Rate Case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</si>
  <si>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</si>
  <si>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</si>
  <si>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</si>
  <si>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</si>
  <si>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</si>
  <si>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</si>
  <si>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</si>
  <si>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</si>
  <si>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</si>
  <si>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</si>
  <si>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</si>
  <si>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</si>
  <si>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</si>
  <si>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AMA - Jan</t>
  </si>
  <si>
    <t>AMA - Feb</t>
  </si>
  <si>
    <t>AMA - Mar</t>
  </si>
  <si>
    <t>AMA - Apr</t>
  </si>
  <si>
    <t>AMA - May</t>
  </si>
  <si>
    <t>AMA - Jun</t>
  </si>
  <si>
    <t>AMA - Jul</t>
  </si>
  <si>
    <t>Elec Distribution 360-373</t>
  </si>
  <si>
    <t>Elec Transmission 350-359</t>
  </si>
  <si>
    <t>Gas Distribution 374-387</t>
  </si>
  <si>
    <t>General 389-391 / 393-395 / 397-398</t>
  </si>
  <si>
    <t>Software 303</t>
  </si>
  <si>
    <t>Transportation and Tools 392 / 396</t>
  </si>
  <si>
    <t>Hydro 331-336</t>
  </si>
  <si>
    <t>Other Elec Production / Turbines 340-346</t>
  </si>
  <si>
    <t>Thermal 311-316</t>
  </si>
  <si>
    <t>Electric Distribution</t>
  </si>
  <si>
    <t>Hydro Relicensing 302</t>
  </si>
  <si>
    <t>Gas Underground Storage 350-357</t>
  </si>
  <si>
    <t>None</t>
  </si>
  <si>
    <t>Electric</t>
  </si>
  <si>
    <t>Gas</t>
  </si>
  <si>
    <t>AMA Calc</t>
  </si>
  <si>
    <t>Beg. Bal.</t>
  </si>
  <si>
    <t>Additions</t>
  </si>
  <si>
    <t>End. Bal.</t>
  </si>
  <si>
    <t>Average Bal.</t>
  </si>
  <si>
    <t>Totals by Functional Group:</t>
  </si>
  <si>
    <t>Total by Functional Group</t>
  </si>
  <si>
    <t>General to Software ER 500's</t>
  </si>
  <si>
    <t xml:space="preserve">Total General Plant </t>
  </si>
  <si>
    <t xml:space="preserve">Intangible Plant </t>
  </si>
  <si>
    <t xml:space="preserve">Total Intangible </t>
  </si>
  <si>
    <t>AMA - 7 mos</t>
  </si>
  <si>
    <t xml:space="preserve">Total </t>
  </si>
  <si>
    <t xml:space="preserve">Washington Electric Transfers to Plant </t>
  </si>
  <si>
    <t>Jauary -July Actuals only</t>
  </si>
  <si>
    <t>AMA 7 Mos</t>
  </si>
  <si>
    <t xml:space="preserve">AMA </t>
  </si>
  <si>
    <t>AMA</t>
  </si>
  <si>
    <t>ER</t>
  </si>
  <si>
    <t>ER Title</t>
  </si>
  <si>
    <t>Transmission</t>
  </si>
  <si>
    <t>Distribution</t>
  </si>
  <si>
    <t>Production</t>
  </si>
  <si>
    <t>General</t>
  </si>
  <si>
    <t>Intangible</t>
  </si>
  <si>
    <t>EOP Balance</t>
  </si>
  <si>
    <t>Production-Hydro</t>
  </si>
  <si>
    <t>Production-thermal</t>
  </si>
  <si>
    <t>Transporation</t>
  </si>
  <si>
    <t>4004 Nine Mile</t>
  </si>
  <si>
    <t>Generation</t>
  </si>
  <si>
    <t>AMA Balance</t>
  </si>
  <si>
    <t>AMA Balalce</t>
  </si>
  <si>
    <t xml:space="preserve">AVISTA UTILITIES  </t>
  </si>
  <si>
    <t xml:space="preserve">WASHINGTON ELECTRIC RESULTS - PRO FORMA </t>
  </si>
  <si>
    <t>TWELVE MONTHS ENDED SEPTEMBER 30, 2015</t>
  </si>
  <si>
    <t>Colstrip Capital Additions</t>
  </si>
  <si>
    <t>Nine Mile Redevelopment</t>
  </si>
  <si>
    <t>Little Falls Powerhouse Redevelopment</t>
  </si>
  <si>
    <t>CG HED U#1 Refurbishment</t>
  </si>
  <si>
    <t xml:space="preserve">PF S Channel Gate Replacement </t>
  </si>
  <si>
    <t>Information Technology Refresh Program</t>
  </si>
  <si>
    <t xml:space="preserve">WASHINGTON NATURAL GAS RESULTS - PRO FORMA </t>
  </si>
  <si>
    <t>Gas Distribution Non-Revenue Blanket</t>
  </si>
  <si>
    <t>Isolated Steel Replacement</t>
  </si>
  <si>
    <t>Aldyl -A Pipe Replacement</t>
  </si>
  <si>
    <t>Netwk Bldg Purchase and Renovation</t>
  </si>
  <si>
    <t>Major Natural Gas ER Transfers, by Month, as of July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</si>
</sst>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ahoma 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164" fontId="0" fillId="0" borderId="0" xfId="1" applyNumberFormat="1" applyFont="1"/>
    <xf numFmtId="0" fontId="0" fillId="0" borderId="0" xfId="0" applyNumberFormat="1"/>
    <xf numFmtId="10" fontId="0" fillId="2" borderId="0" xfId="2" applyNumberFormat="1" applyFont="1" applyFill="1"/>
    <xf numFmtId="41" fontId="0" fillId="0" borderId="0" xfId="0" applyNumberFormat="1"/>
    <xf numFmtId="9" fontId="0" fillId="0" borderId="0" xfId="0" applyNumberFormat="1"/>
    <xf numFmtId="0" fontId="0" fillId="3" borderId="1" xfId="0" applyFont="1" applyFill="1" applyBorder="1"/>
    <xf numFmtId="0" fontId="2" fillId="0" borderId="0" xfId="0" applyFont="1"/>
    <xf numFmtId="164" fontId="2" fillId="0" borderId="2" xfId="0" applyNumberFormat="1" applyFont="1" applyBorder="1"/>
    <xf numFmtId="41" fontId="2" fillId="0" borderId="3" xfId="0" applyNumberFormat="1" applyFont="1" applyBorder="1"/>
    <xf numFmtId="164" fontId="0" fillId="0" borderId="0" xfId="0" applyNumberFormat="1"/>
    <xf numFmtId="164" fontId="2" fillId="0" borderId="4" xfId="0" applyNumberFormat="1" applyFont="1" applyBorder="1"/>
    <xf numFmtId="164" fontId="2" fillId="4" borderId="4" xfId="0" applyNumberFormat="1" applyFont="1" applyFill="1" applyBorder="1"/>
    <xf numFmtId="164" fontId="2" fillId="0" borderId="4" xfId="0" applyNumberFormat="1" applyFont="1" applyFill="1" applyBorder="1"/>
    <xf numFmtId="0" fontId="0" fillId="0" borderId="0" xfId="0" applyFill="1"/>
    <xf numFmtId="164" fontId="0" fillId="0" borderId="0" xfId="0" applyNumberFormat="1" applyFill="1"/>
    <xf numFmtId="41" fontId="0" fillId="0" borderId="0" xfId="0" applyNumberFormat="1" applyFill="1"/>
    <xf numFmtId="164" fontId="2" fillId="4" borderId="2" xfId="0" applyNumberFormat="1" applyFont="1" applyFill="1" applyBorder="1"/>
    <xf numFmtId="3" fontId="0" fillId="0" borderId="0" xfId="0" applyNumberFormat="1"/>
    <xf numFmtId="3" fontId="0" fillId="0" borderId="3" xfId="0" applyNumberFormat="1" applyBorder="1"/>
    <xf numFmtId="0" fontId="0" fillId="0" borderId="7" xfId="0" applyBorder="1"/>
    <xf numFmtId="164" fontId="3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 applyBorder="1"/>
    <xf numFmtId="0" fontId="4" fillId="0" borderId="0" xfId="0" applyFont="1"/>
    <xf numFmtId="164" fontId="3" fillId="4" borderId="0" xfId="0" applyNumberFormat="1" applyFont="1" applyFill="1"/>
    <xf numFmtId="164" fontId="4" fillId="4" borderId="0" xfId="0" applyNumberFormat="1" applyFont="1" applyFill="1" applyBorder="1"/>
    <xf numFmtId="0" fontId="2" fillId="0" borderId="0" xfId="0" applyFont="1" applyBorder="1" applyAlignment="1">
      <alignment horizontal="center"/>
    </xf>
    <xf numFmtId="164" fontId="4" fillId="0" borderId="3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0" xfId="0" applyFont="1" applyAlignment="1">
      <alignment horizontal="left"/>
    </xf>
    <xf numFmtId="164" fontId="2" fillId="0" borderId="0" xfId="0" applyNumberFormat="1" applyFont="1" applyFill="1" applyBorder="1"/>
    <xf numFmtId="164" fontId="0" fillId="0" borderId="8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3" fontId="0" fillId="0" borderId="0" xfId="1" applyNumberFormat="1" applyFont="1"/>
    <xf numFmtId="3" fontId="2" fillId="0" borderId="2" xfId="0" applyNumberFormat="1" applyFont="1" applyBorder="1"/>
    <xf numFmtId="3" fontId="2" fillId="4" borderId="2" xfId="0" applyNumberFormat="1" applyFont="1" applyFill="1" applyBorder="1"/>
    <xf numFmtId="3" fontId="4" fillId="0" borderId="0" xfId="0" applyNumberFormat="1" applyFont="1" applyBorder="1"/>
    <xf numFmtId="3" fontId="3" fillId="4" borderId="0" xfId="0" applyNumberFormat="1" applyFont="1" applyFill="1"/>
    <xf numFmtId="3" fontId="3" fillId="0" borderId="0" xfId="0" applyNumberFormat="1" applyFont="1"/>
    <xf numFmtId="3" fontId="2" fillId="0" borderId="0" xfId="0" applyNumberFormat="1" applyFont="1" applyBorder="1" applyAlignment="1">
      <alignment horizontal="center"/>
    </xf>
    <xf numFmtId="3" fontId="4" fillId="0" borderId="3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0" xfId="0" applyNumberFormat="1" applyFont="1" applyBorder="1"/>
    <xf numFmtId="3" fontId="0" fillId="0" borderId="8" xfId="0" applyNumberFormat="1" applyBorder="1"/>
    <xf numFmtId="164" fontId="3" fillId="0" borderId="0" xfId="0" applyNumberFormat="1" applyFont="1" applyBorder="1"/>
    <xf numFmtId="164" fontId="0" fillId="0" borderId="0" xfId="0" applyNumberFormat="1" applyFont="1" applyBorder="1"/>
    <xf numFmtId="0" fontId="9" fillId="0" borderId="0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/>
    <xf numFmtId="3" fontId="0" fillId="0" borderId="0" xfId="0" applyNumberFormat="1" applyFont="1"/>
    <xf numFmtId="3" fontId="2" fillId="5" borderId="3" xfId="0" applyNumberFormat="1" applyFont="1" applyFill="1" applyBorder="1"/>
    <xf numFmtId="0" fontId="10" fillId="0" borderId="0" xfId="3" applyFont="1" applyFill="1" applyBorder="1"/>
    <xf numFmtId="0" fontId="11" fillId="0" borderId="0" xfId="3" applyFont="1" applyFill="1" applyBorder="1"/>
    <xf numFmtId="0" fontId="0" fillId="0" borderId="9" xfId="0" applyFont="1" applyFill="1" applyBorder="1"/>
    <xf numFmtId="0" fontId="0" fillId="0" borderId="10" xfId="0" applyNumberFormat="1" applyFont="1" applyFill="1" applyBorder="1" applyAlignment="1">
      <alignment horizontal="center"/>
    </xf>
    <xf numFmtId="3" fontId="4" fillId="5" borderId="3" xfId="0" applyNumberFormat="1" applyFont="1" applyFill="1" applyBorder="1"/>
    <xf numFmtId="164" fontId="0" fillId="6" borderId="3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164" fontId="2" fillId="7" borderId="2" xfId="0" applyNumberFormat="1" applyFont="1" applyFill="1" applyBorder="1"/>
    <xf numFmtId="164" fontId="0" fillId="7" borderId="3" xfId="0" applyNumberFormat="1" applyFont="1" applyFill="1" applyBorder="1"/>
  </cellXfs>
  <cellStyles count="4">
    <cellStyle name="Comma" xfId="1" builtinId="3"/>
    <cellStyle name="Normal" xfId="0" builtinId="0"/>
    <cellStyle name="Normal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16\2016_WA_Elec_and_Gas_GRC\Adjustments\Adjustments\PF-CAPITAL%20PROJECTS\Staff%20DR%2012-Settlement%20Update\TTP%20Model%20-%202016%20-%208.9.2016%20(Actuals%20through%2007.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ashington"/>
      <sheetName val="WA PF Major Smry"/>
      <sheetName val="WA PF Major(E)"/>
      <sheetName val="WA PF Major(G)"/>
      <sheetName val="Idaho"/>
      <sheetName val="Oregon"/>
      <sheetName val="2016 Inputs"/>
      <sheetName val="Actl Forcst - WA E"/>
      <sheetName val="Actl Forcst - WA G"/>
      <sheetName val="Actl Forcst - ID E"/>
      <sheetName val="Actl Forcst - ID G"/>
      <sheetName val="Actl Forcst - OR"/>
      <sheetName val="Actl Forcst - TotalCo"/>
      <sheetName val="Actual"/>
      <sheetName val="Actual_Transfers"/>
      <sheetName val="Budget"/>
      <sheetName val="CAP16.3"/>
      <sheetName val="Sheet3"/>
      <sheetName val="Sheet2"/>
      <sheetName val="Allocation Factors"/>
      <sheetName val="Specific Allocation"/>
      <sheetName val="AllocationFactors_Actuals"/>
      <sheetName val="Sheet1"/>
      <sheetName val="WA 5000s General to Software"/>
      <sheetName val="ID 5000s General to Software"/>
      <sheetName val="OR 5000s General to Soft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Actual</v>
          </cell>
        </row>
        <row r="6">
          <cell r="B6" t="str">
            <v>Actual</v>
          </cell>
        </row>
        <row r="7">
          <cell r="B7" t="str">
            <v>Actual</v>
          </cell>
        </row>
        <row r="8">
          <cell r="B8" t="str">
            <v>Actual</v>
          </cell>
        </row>
        <row r="9">
          <cell r="B9" t="str">
            <v>Actual</v>
          </cell>
        </row>
        <row r="10">
          <cell r="B10" t="str">
            <v>Actual</v>
          </cell>
        </row>
        <row r="11">
          <cell r="B11" t="str">
            <v>Actual</v>
          </cell>
        </row>
        <row r="12">
          <cell r="B12" t="str">
            <v>Forecast</v>
          </cell>
        </row>
        <row r="13">
          <cell r="B13" t="str">
            <v>Forecast</v>
          </cell>
        </row>
        <row r="14">
          <cell r="B14" t="str">
            <v>Forecast</v>
          </cell>
        </row>
        <row r="15">
          <cell r="B15" t="str">
            <v>Forecast</v>
          </cell>
        </row>
        <row r="16">
          <cell r="B16" t="str">
            <v>Forecast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Allocation Factors</v>
          </cell>
        </row>
        <row r="3">
          <cell r="A3" t="str">
            <v>Allocation Categories</v>
          </cell>
        </row>
        <row r="4">
          <cell r="A4" t="str">
            <v>Elec Distribution 360-373 CD AN</v>
          </cell>
        </row>
        <row r="5">
          <cell r="A5" t="str">
            <v>Elec Distribution 360-373 CD AA</v>
          </cell>
        </row>
        <row r="6">
          <cell r="A6" t="str">
            <v>Elec Distribution 360-373 ED AN</v>
          </cell>
        </row>
        <row r="7">
          <cell r="A7" t="str">
            <v>Elec Distribution 360-373 ED ID</v>
          </cell>
        </row>
        <row r="8">
          <cell r="A8" t="str">
            <v>Elec Distribution 360-373 ED WA</v>
          </cell>
        </row>
        <row r="9">
          <cell r="A9" t="str">
            <v>Elec Distribution 360-373 ED MT</v>
          </cell>
        </row>
        <row r="10">
          <cell r="A10" t="str">
            <v>Elec Transmission 350-359 ED AN</v>
          </cell>
        </row>
        <row r="11">
          <cell r="A11" t="str">
            <v>Elec Transmission 350-359 ED ID</v>
          </cell>
        </row>
        <row r="12">
          <cell r="A12" t="str">
            <v>Elec Transmission 350-359 ED WA</v>
          </cell>
        </row>
        <row r="13">
          <cell r="A13" t="str">
            <v>Gas Distribution 374-387 GD AA</v>
          </cell>
        </row>
        <row r="14">
          <cell r="A14" t="str">
            <v>Gas Distribution 374-387 GD AN</v>
          </cell>
        </row>
        <row r="15">
          <cell r="A15" t="str">
            <v>Gas Distribution 374-387 GD ID</v>
          </cell>
        </row>
        <row r="16">
          <cell r="A16" t="str">
            <v>Gas Distribution 374-387 GD OR</v>
          </cell>
        </row>
        <row r="17">
          <cell r="A17" t="str">
            <v>Gas Distribution 374-387 GD WA</v>
          </cell>
        </row>
        <row r="18">
          <cell r="A18" t="str">
            <v>Gas Underground Storage 350-357 GD AA</v>
          </cell>
        </row>
        <row r="19">
          <cell r="A19" t="str">
            <v>Gas Underground Storage 350-357 GD AN</v>
          </cell>
        </row>
        <row r="20">
          <cell r="A20" t="str">
            <v>Gas Underground Storage 350-357 GD OR</v>
          </cell>
        </row>
        <row r="21">
          <cell r="A21" t="str">
            <v>General 389-391 / 393-395 / 397-398 CD AA</v>
          </cell>
        </row>
        <row r="22">
          <cell r="A22" t="str">
            <v>General 389-391 / 393-395 / 397-398 CD AN</v>
          </cell>
        </row>
        <row r="23">
          <cell r="A23" t="str">
            <v>General 389-391 / 393-395 / 397-398 CD ID</v>
          </cell>
        </row>
        <row r="24">
          <cell r="A24" t="str">
            <v>General 389-391 / 393-395 / 397-398 CD WA</v>
          </cell>
        </row>
        <row r="25">
          <cell r="A25" t="str">
            <v>General 389-391 / 393-395 / 397-398 ED AN</v>
          </cell>
        </row>
        <row r="26">
          <cell r="A26" t="str">
            <v>General 389-391 / 393-395 / 397-398 GD AA</v>
          </cell>
        </row>
        <row r="27">
          <cell r="A27" t="str">
            <v>General 389-391 / 393-395 / 397-398 ED WA</v>
          </cell>
        </row>
        <row r="28">
          <cell r="A28" t="str">
            <v>General 389-391 / 393-395 / 397-398 ED ID</v>
          </cell>
        </row>
        <row r="29">
          <cell r="A29" t="str">
            <v>General 389-391 / 393-395 / 397-398 ED AA</v>
          </cell>
        </row>
        <row r="30">
          <cell r="A30" t="str">
            <v>General 389-391 / 393-395 / 397-398 GD WA</v>
          </cell>
        </row>
        <row r="31">
          <cell r="A31" t="str">
            <v>General 389-391 / 393-395 / 397-398 GD OR</v>
          </cell>
        </row>
        <row r="32">
          <cell r="A32" t="str">
            <v>General 389-391 / 393-395 / 397-398 GD AN</v>
          </cell>
        </row>
        <row r="33">
          <cell r="A33" t="str">
            <v>Hydro 331-336 ED AN</v>
          </cell>
        </row>
        <row r="34">
          <cell r="A34" t="str">
            <v>Other Elec Production / Turbines 340-346 ED AN</v>
          </cell>
        </row>
        <row r="35">
          <cell r="A35" t="str">
            <v>Other Elec Production / Turbines 340-346 CD WA</v>
          </cell>
        </row>
        <row r="36">
          <cell r="A36" t="str">
            <v>Software 303 CD AA</v>
          </cell>
        </row>
        <row r="37">
          <cell r="A37" t="str">
            <v>Software 303 CD ID</v>
          </cell>
        </row>
        <row r="38">
          <cell r="A38" t="str">
            <v>Software 303 CD WA</v>
          </cell>
        </row>
        <row r="39">
          <cell r="A39" t="str">
            <v>Software 303 ED AN</v>
          </cell>
        </row>
        <row r="40">
          <cell r="A40" t="str">
            <v>Software 303 ED MT</v>
          </cell>
        </row>
        <row r="41">
          <cell r="A41" t="str">
            <v>Software 303 ED WA</v>
          </cell>
        </row>
        <row r="42">
          <cell r="A42" t="str">
            <v>Software 303 CD AN</v>
          </cell>
        </row>
        <row r="43">
          <cell r="A43" t="str">
            <v>Software 303 GD AA</v>
          </cell>
        </row>
        <row r="44">
          <cell r="A44" t="str">
            <v>Thermal 311-316 ED AN</v>
          </cell>
        </row>
        <row r="45">
          <cell r="A45" t="str">
            <v>Transportation and Tools 392 / 396 CD AA</v>
          </cell>
        </row>
        <row r="46">
          <cell r="A46" t="str">
            <v>Transportation and Tools 392 / 396 CD AN</v>
          </cell>
        </row>
        <row r="47">
          <cell r="A47" t="str">
            <v>Transportation and Tools 392 / 396 CD WA</v>
          </cell>
        </row>
        <row r="48">
          <cell r="A48" t="str">
            <v>Transportation and Tools 392 / 396 CD ID</v>
          </cell>
        </row>
        <row r="49">
          <cell r="A49" t="str">
            <v>Transportation and Tools 392 / 396 ED AN</v>
          </cell>
        </row>
        <row r="50">
          <cell r="A50" t="str">
            <v>Transportation and Tools 392 / 396 ED WA</v>
          </cell>
        </row>
        <row r="51">
          <cell r="A51" t="str">
            <v>Transportation and Tools 392 / 396 ED ID</v>
          </cell>
        </row>
        <row r="52">
          <cell r="A52" t="str">
            <v>Transportation and Tools 392 / 396 GD AN</v>
          </cell>
        </row>
        <row r="53">
          <cell r="A53" t="str">
            <v>Transportation and Tools 392 / 396 GD ID</v>
          </cell>
        </row>
        <row r="54">
          <cell r="A54" t="str">
            <v>Transportation and Tools 392 / 396 GD WA</v>
          </cell>
        </row>
        <row r="55">
          <cell r="A55" t="str">
            <v>Transportation and Tools 392 / 396 GD OR</v>
          </cell>
        </row>
        <row r="56">
          <cell r="A56" t="str">
            <v>Gas Distribution 374-387 GD AA 1001</v>
          </cell>
        </row>
        <row r="57">
          <cell r="A57" t="str">
            <v>Gas Distribution 374-387 GD AA 1050</v>
          </cell>
        </row>
        <row r="58">
          <cell r="A58" t="str">
            <v>Gas Distribution 374-387 GD AA 1051</v>
          </cell>
        </row>
        <row r="59">
          <cell r="A59" t="str">
            <v>Gas Distribution 374-387 GD AA 1053</v>
          </cell>
        </row>
        <row r="60">
          <cell r="A60" t="str">
            <v>Gas Distribution 374-387 GD AA 3000</v>
          </cell>
        </row>
        <row r="61">
          <cell r="A61" t="str">
            <v>Gas Distribution 374-387 GD AA 3001</v>
          </cell>
        </row>
        <row r="62">
          <cell r="A62" t="str">
            <v>Gas Distribution 374-387 GD AA 3002</v>
          </cell>
        </row>
        <row r="63">
          <cell r="A63" t="str">
            <v>Gas Distribution 374-387 GD AA 3003</v>
          </cell>
        </row>
        <row r="64">
          <cell r="A64" t="str">
            <v>Gas Distribution 374-387 GD AA 3004</v>
          </cell>
        </row>
        <row r="65">
          <cell r="A65" t="str">
            <v>Gas Distribution 374-387 GD AA 3005</v>
          </cell>
        </row>
        <row r="66">
          <cell r="A66" t="str">
            <v>Gas Distribution 374-387 GD AA 3006</v>
          </cell>
        </row>
        <row r="67">
          <cell r="A67" t="str">
            <v>Gas Distribution 374-387 GD AA 3007</v>
          </cell>
        </row>
        <row r="68">
          <cell r="A68" t="str">
            <v>Gas Distribution 374-387 GD AA 3008</v>
          </cell>
        </row>
        <row r="69">
          <cell r="A69" t="str">
            <v>Gas Distribution 374-387 GD AA 3054</v>
          </cell>
        </row>
        <row r="70">
          <cell r="A70" t="str">
            <v>Gas Distribution 374-387 GD AA 3055</v>
          </cell>
        </row>
        <row r="71">
          <cell r="A71" t="str">
            <v>Gas Distribution 374-387 GD AA 3057</v>
          </cell>
        </row>
        <row r="72">
          <cell r="A72" t="str">
            <v>Gas Distribution 374-387 GD AA 3117</v>
          </cell>
        </row>
        <row r="73">
          <cell r="A73" t="str">
            <v>Gas Distribution 374-387 ED ID</v>
          </cell>
        </row>
        <row r="74">
          <cell r="A74" t="str">
            <v>Elec Distribution 360-373 ED AN 1000</v>
          </cell>
        </row>
        <row r="75">
          <cell r="A75" t="str">
            <v>Elec Distribution 360-373 ED AN 1002</v>
          </cell>
        </row>
        <row r="76">
          <cell r="A76" t="str">
            <v>Elec Distribution 360-373 ED AN 1003</v>
          </cell>
        </row>
        <row r="77">
          <cell r="A77" t="str">
            <v>Elec Distribution 360-373 ED AN 1004</v>
          </cell>
        </row>
        <row r="78">
          <cell r="A78" t="str">
            <v>Elec Distribution 360-373 ED AN 1005</v>
          </cell>
        </row>
        <row r="79">
          <cell r="A79" t="str">
            <v>Elec Distribution 360-373 ED AN 1006</v>
          </cell>
        </row>
        <row r="80">
          <cell r="A80" t="str">
            <v>Elec Distribution 360-373 ED AN 2054</v>
          </cell>
        </row>
        <row r="81">
          <cell r="A81" t="str">
            <v>Elec Distribution 360-373 ED AN 2055</v>
          </cell>
        </row>
        <row r="82">
          <cell r="A82" t="str">
            <v>Elec Distribution 360-373 ED AN 2056</v>
          </cell>
        </row>
        <row r="83">
          <cell r="A83" t="str">
            <v>Elec Distribution 360-373 ED AN 2059</v>
          </cell>
        </row>
        <row r="84">
          <cell r="A84" t="str">
            <v>Elec Distribution 360-373 ED AN 2060</v>
          </cell>
        </row>
        <row r="85">
          <cell r="A85" t="str">
            <v>Elec Distribution 360-373 ED AN 2204</v>
          </cell>
        </row>
        <row r="86">
          <cell r="A86" t="str">
            <v>Elec Distribution 360-373 ED AN 2414</v>
          </cell>
        </row>
        <row r="87">
          <cell r="A87" t="str">
            <v>Elec Distribution 360-373 ED AN 2423</v>
          </cell>
        </row>
        <row r="88">
          <cell r="A88" t="str">
            <v>Elec Distribution 360-373 ED AN 2470</v>
          </cell>
        </row>
        <row r="89">
          <cell r="A89" t="str">
            <v>Elec Distribution 360-373 ED AN 2516</v>
          </cell>
        </row>
        <row r="90">
          <cell r="A90" t="str">
            <v>Elec Distribution 360-373 ED AN 2535</v>
          </cell>
        </row>
        <row r="91">
          <cell r="A91" t="str">
            <v>Elec Distribution 360-373 ED AN 2584</v>
          </cell>
        </row>
        <row r="92">
          <cell r="A92" t="str">
            <v>Elec Distribution 360-373 ED AN 2599</v>
          </cell>
        </row>
        <row r="93">
          <cell r="A93" t="str">
            <v>Elec Distribution 360-373 ED AN 6000</v>
          </cell>
        </row>
        <row r="94">
          <cell r="A94" t="str">
            <v>Elec Distribution 360-373 CD WA 2586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493"/>
  <sheetViews>
    <sheetView topLeftCell="A439" zoomScale="85" zoomScaleNormal="85" workbookViewId="0">
      <selection activeCell="U461" sqref="A1:U461"/>
    </sheetView>
  </sheetViews>
  <sheetFormatPr defaultRowHeight="14.5"/>
  <cols>
    <col min="2" max="2" width="39.1796875" customWidth="1"/>
    <col min="3" max="3" width="36.54296875" customWidth="1"/>
    <col min="4" max="4" width="14.1796875" customWidth="1"/>
    <col min="5" max="5" width="14.81640625" bestFit="1" customWidth="1"/>
    <col min="6" max="6" width="17" bestFit="1" customWidth="1"/>
    <col min="7" max="7" width="16.54296875" bestFit="1" customWidth="1"/>
    <col min="8" max="8" width="15.81640625" bestFit="1" customWidth="1"/>
    <col min="9" max="9" width="17" bestFit="1" customWidth="1"/>
    <col min="10" max="10" width="14.81640625" bestFit="1" customWidth="1"/>
    <col min="11" max="11" width="16.54296875" bestFit="1" customWidth="1"/>
    <col min="12" max="12" width="18" bestFit="1" customWidth="1"/>
    <col min="13" max="13" width="27.90625" customWidth="1"/>
    <col min="14" max="14" width="16.1796875" bestFit="1" customWidth="1"/>
    <col min="15" max="15" width="16.26953125" bestFit="1" customWidth="1"/>
    <col min="16" max="16" width="16.54296875" bestFit="1" customWidth="1"/>
    <col min="17" max="17" width="17" bestFit="1" customWidth="1"/>
    <col min="18" max="18" width="16.81640625" bestFit="1" customWidth="1"/>
    <col min="19" max="19" width="16.54296875" bestFit="1" customWidth="1"/>
    <col min="20" max="20" width="17.54296875" bestFit="1" customWidth="1"/>
    <col min="21" max="21" width="18.7265625" bestFit="1" customWidth="1"/>
  </cols>
  <sheetData>
    <row r="1" spans="1:21">
      <c r="A1" s="7" t="s">
        <v>52</v>
      </c>
    </row>
    <row r="2" spans="1:21">
      <c r="A2" s="7" t="s">
        <v>53</v>
      </c>
    </row>
    <row r="3" spans="1:21"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N3" s="62" t="s">
        <v>55</v>
      </c>
      <c r="O3" s="63"/>
      <c r="P3" s="63"/>
      <c r="Q3" s="63"/>
      <c r="R3" s="63"/>
      <c r="S3" s="63"/>
      <c r="T3" s="63"/>
      <c r="U3" s="64"/>
    </row>
    <row r="4" spans="1:21">
      <c r="E4" t="str">
        <f>INDEX('[1]2016 Inputs'!$B$5:$B$16,'Actl Forcst - WA E'!E$3)</f>
        <v>Actual</v>
      </c>
      <c r="F4" t="str">
        <f>INDEX('[1]2016 Inputs'!$B$5:$B$16,'Actl Forcst - WA E'!F$3)</f>
        <v>Actual</v>
      </c>
      <c r="G4" t="str">
        <f>INDEX('[1]2016 Inputs'!$B$5:$B$16,'Actl Forcst - WA E'!G$3)</f>
        <v>Actual</v>
      </c>
      <c r="H4" t="str">
        <f>INDEX('[1]2016 Inputs'!$B$5:$B$16,'Actl Forcst - WA E'!H$3)</f>
        <v>Actual</v>
      </c>
      <c r="I4" t="str">
        <f>INDEX('[1]2016 Inputs'!$B$5:$B$16,'Actl Forcst - WA E'!I$3)</f>
        <v>Actual</v>
      </c>
      <c r="J4" t="str">
        <f>INDEX('[1]2016 Inputs'!$B$5:$B$16,'Actl Forcst - WA E'!J$3)</f>
        <v>Actual</v>
      </c>
      <c r="K4" t="str">
        <f>INDEX('[1]2016 Inputs'!$B$5:$B$16,'Actl Forcst - WA E'!K$3)</f>
        <v>Actual</v>
      </c>
    </row>
    <row r="5" spans="1:21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16</v>
      </c>
      <c r="N5" t="s">
        <v>17</v>
      </c>
      <c r="O5" t="s">
        <v>18</v>
      </c>
      <c r="P5" t="s">
        <v>19</v>
      </c>
      <c r="Q5" t="s">
        <v>20</v>
      </c>
      <c r="R5" t="s">
        <v>21</v>
      </c>
      <c r="S5" t="s">
        <v>22</v>
      </c>
      <c r="T5" t="s">
        <v>23</v>
      </c>
      <c r="U5" t="s">
        <v>50</v>
      </c>
    </row>
    <row r="6" spans="1:21" hidden="1">
      <c r="A6" s="2">
        <v>1000</v>
      </c>
      <c r="B6" t="s">
        <v>24</v>
      </c>
      <c r="C6" t="str">
        <f t="shared" ref="C6:C74" si="0">CONCATENATE(A6," ",B6)</f>
        <v>1000 Elec Distribution 360-373</v>
      </c>
      <c r="D6" s="3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f t="shared" ref="L6:L69" si="1">SUM(E6:K6)</f>
        <v>0</v>
      </c>
      <c r="N6" s="4">
        <f t="shared" ref="N6:N69" si="2">E6/2</f>
        <v>0</v>
      </c>
      <c r="O6" s="4">
        <f>(SUM($E6:F6)+SUM($E6:E6))/2</f>
        <v>0</v>
      </c>
      <c r="P6" s="4">
        <f>(SUM($E6:G6)+SUM($E6:F6))/2</f>
        <v>0</v>
      </c>
      <c r="Q6" s="4">
        <f>(SUM($E6:H6)+SUM($E6:G6))/2</f>
        <v>0</v>
      </c>
      <c r="R6" s="4">
        <f>(SUM($E6:I6)+SUM($E6:H6))/2</f>
        <v>0</v>
      </c>
      <c r="S6" s="4">
        <f>(SUM($E6:J6)+SUM($E6:I6))/2</f>
        <v>0</v>
      </c>
      <c r="T6" s="4">
        <f>(SUM($E6:K6)+SUM($E6:J6))/2</f>
        <v>0</v>
      </c>
      <c r="U6" s="4">
        <f>AVERAGE(N6:T6)</f>
        <v>0</v>
      </c>
    </row>
    <row r="7" spans="1:21" hidden="1">
      <c r="A7" s="2">
        <v>1000</v>
      </c>
      <c r="B7" t="s">
        <v>25</v>
      </c>
      <c r="C7" t="str">
        <f t="shared" si="0"/>
        <v>1000 Elec Transmission 350-359</v>
      </c>
      <c r="D7" s="3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f t="shared" si="1"/>
        <v>0</v>
      </c>
      <c r="N7" s="4">
        <f t="shared" si="2"/>
        <v>0</v>
      </c>
      <c r="O7" s="4">
        <f>(SUM($E7:F7)+SUM($E7:E7))/2</f>
        <v>0</v>
      </c>
      <c r="P7" s="4">
        <f>(SUM($E7:G7)+SUM($E7:F7))/2</f>
        <v>0</v>
      </c>
      <c r="Q7" s="4">
        <f>(SUM($E7:H7)+SUM($E7:G7))/2</f>
        <v>0</v>
      </c>
      <c r="R7" s="4">
        <f>(SUM($E7:I7)+SUM($E7:H7))/2</f>
        <v>0</v>
      </c>
      <c r="S7" s="4">
        <f>(SUM($E7:J7)+SUM($E7:I7))/2</f>
        <v>0</v>
      </c>
      <c r="T7" s="4">
        <f>(SUM($E7:K7)+SUM($E7:J7))/2</f>
        <v>0</v>
      </c>
      <c r="U7" s="4">
        <f t="shared" ref="U7:U70" si="3">AVERAGE(N7:T7)</f>
        <v>0</v>
      </c>
    </row>
    <row r="8" spans="1:21" hidden="1">
      <c r="A8" s="2">
        <v>1001</v>
      </c>
      <c r="B8" t="s">
        <v>26</v>
      </c>
      <c r="C8" t="str">
        <f t="shared" si="0"/>
        <v>1001 Gas Distribution 374-387</v>
      </c>
      <c r="D8" s="3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f t="shared" si="1"/>
        <v>0</v>
      </c>
      <c r="N8" s="4">
        <f t="shared" si="2"/>
        <v>0</v>
      </c>
      <c r="O8" s="4">
        <f>(SUM($E8:F8)+SUM($E8:E8))/2</f>
        <v>0</v>
      </c>
      <c r="P8" s="4">
        <f>(SUM($E8:G8)+SUM($E8:F8))/2</f>
        <v>0</v>
      </c>
      <c r="Q8" s="4">
        <f>(SUM($E8:H8)+SUM($E8:G8))/2</f>
        <v>0</v>
      </c>
      <c r="R8" s="4">
        <f>(SUM($E8:I8)+SUM($E8:H8))/2</f>
        <v>0</v>
      </c>
      <c r="S8" s="4">
        <f>(SUM($E8:J8)+SUM($E8:I8))/2</f>
        <v>0</v>
      </c>
      <c r="T8" s="4">
        <f>(SUM($E8:K8)+SUM($E8:J8))/2</f>
        <v>0</v>
      </c>
      <c r="U8" s="4">
        <f t="shared" si="3"/>
        <v>0</v>
      </c>
    </row>
    <row r="9" spans="1:21" hidden="1">
      <c r="A9" s="2">
        <v>1002</v>
      </c>
      <c r="B9" t="s">
        <v>24</v>
      </c>
      <c r="C9" t="str">
        <f t="shared" si="0"/>
        <v>1002 Elec Distribution 360-373</v>
      </c>
      <c r="D9" s="3">
        <v>8.5000000000000006E-2</v>
      </c>
      <c r="E9" s="4">
        <v>6933.5409500000014</v>
      </c>
      <c r="F9" s="4">
        <v>6709.1061000000009</v>
      </c>
      <c r="G9" s="4">
        <v>3703.3752000000004</v>
      </c>
      <c r="H9" s="4">
        <v>17826.273100000002</v>
      </c>
      <c r="I9" s="4">
        <v>2713.7984000000001</v>
      </c>
      <c r="J9" s="4">
        <v>1700.8075000000001</v>
      </c>
      <c r="K9" s="4">
        <v>6212.4298500000004</v>
      </c>
      <c r="L9" s="4">
        <f t="shared" si="1"/>
        <v>45799.331100000003</v>
      </c>
      <c r="N9" s="4">
        <f t="shared" si="2"/>
        <v>3466.7704750000007</v>
      </c>
      <c r="O9" s="4">
        <f>(SUM($E9:F9)+SUM($E9:E9))/2</f>
        <v>10288.094000000003</v>
      </c>
      <c r="P9" s="4">
        <f>(SUM($E9:G9)+SUM($E9:F9))/2</f>
        <v>15494.334650000003</v>
      </c>
      <c r="Q9" s="4">
        <f>(SUM($E9:H9)+SUM($E9:G9))/2</f>
        <v>26259.158800000001</v>
      </c>
      <c r="R9" s="4">
        <f>(SUM($E9:I9)+SUM($E9:H9))/2</f>
        <v>36529.19455</v>
      </c>
      <c r="S9" s="4">
        <f>(SUM($E9:J9)+SUM($E9:I9))/2</f>
        <v>38736.497499999998</v>
      </c>
      <c r="T9" s="4">
        <f>(SUM($E9:K9)+SUM($E9:J9))/2</f>
        <v>42693.116175000003</v>
      </c>
      <c r="U9" s="4">
        <f>AVERAGE(N9:T9)</f>
        <v>24781.023735714287</v>
      </c>
    </row>
    <row r="10" spans="1:21" hidden="1">
      <c r="A10" s="2">
        <v>1003</v>
      </c>
      <c r="B10" t="s">
        <v>24</v>
      </c>
      <c r="C10" t="str">
        <f t="shared" si="0"/>
        <v>1003 Elec Distribution 360-373</v>
      </c>
      <c r="D10" s="3">
        <v>0.83899999999999997</v>
      </c>
      <c r="E10" s="4">
        <v>394858.98110999999</v>
      </c>
      <c r="F10" s="4">
        <v>200214.38745000001</v>
      </c>
      <c r="G10" s="4">
        <v>220504.69633000001</v>
      </c>
      <c r="H10" s="4">
        <v>260017.88794999997</v>
      </c>
      <c r="I10" s="4">
        <v>422928.43926000001</v>
      </c>
      <c r="J10" s="4">
        <v>375028.66236999998</v>
      </c>
      <c r="K10" s="4">
        <v>308579.44287000003</v>
      </c>
      <c r="L10" s="4">
        <f t="shared" si="1"/>
        <v>2182132.4973399998</v>
      </c>
      <c r="N10" s="4">
        <f t="shared" si="2"/>
        <v>197429.490555</v>
      </c>
      <c r="O10" s="4">
        <f>(SUM($E10:F10)+SUM($E10:E10))/2</f>
        <v>494966.17483499995</v>
      </c>
      <c r="P10" s="4">
        <f>(SUM($E10:G10)+SUM($E10:F10))/2</f>
        <v>705325.71672499995</v>
      </c>
      <c r="Q10" s="4">
        <f>(SUM($E10:H10)+SUM($E10:G10))/2</f>
        <v>945587.00886499998</v>
      </c>
      <c r="R10" s="4">
        <f>(SUM($E10:I10)+SUM($E10:H10))/2</f>
        <v>1287060.1724699999</v>
      </c>
      <c r="S10" s="4">
        <f>(SUM($E10:J10)+SUM($E10:I10))/2</f>
        <v>1686038.7232849998</v>
      </c>
      <c r="T10" s="4">
        <f>(SUM($E10:K10)+SUM($E10:J10))/2</f>
        <v>2027842.7759049998</v>
      </c>
      <c r="U10" s="4">
        <f t="shared" si="3"/>
        <v>1049178.5803771426</v>
      </c>
    </row>
    <row r="11" spans="1:21" hidden="1">
      <c r="A11" s="2">
        <v>1004</v>
      </c>
      <c r="B11" t="s">
        <v>24</v>
      </c>
      <c r="C11" t="str">
        <f t="shared" si="0"/>
        <v>1004 Elec Distribution 360-373</v>
      </c>
      <c r="D11" s="3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f t="shared" si="1"/>
        <v>0</v>
      </c>
      <c r="N11" s="4">
        <f t="shared" si="2"/>
        <v>0</v>
      </c>
      <c r="O11" s="4">
        <f>(SUM($E11:F11)+SUM($E11:E11))/2</f>
        <v>0</v>
      </c>
      <c r="P11" s="4">
        <f>(SUM($E11:G11)+SUM($E11:F11))/2</f>
        <v>0</v>
      </c>
      <c r="Q11" s="4">
        <f>(SUM($E11:H11)+SUM($E11:G11))/2</f>
        <v>0</v>
      </c>
      <c r="R11" s="4">
        <f>(SUM($E11:I11)+SUM($E11:H11))/2</f>
        <v>0</v>
      </c>
      <c r="S11" s="4">
        <f>(SUM($E11:J11)+SUM($E11:I11))/2</f>
        <v>0</v>
      </c>
      <c r="T11" s="4">
        <f>(SUM($E11:K11)+SUM($E11:J11))/2</f>
        <v>0</v>
      </c>
      <c r="U11" s="4">
        <f t="shared" si="3"/>
        <v>0</v>
      </c>
    </row>
    <row r="12" spans="1:21" hidden="1">
      <c r="A12" s="2">
        <v>1005</v>
      </c>
      <c r="B12" t="s">
        <v>24</v>
      </c>
      <c r="C12" t="str">
        <f t="shared" si="0"/>
        <v>1005 Elec Distribution 360-373</v>
      </c>
      <c r="D12" s="3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f t="shared" si="1"/>
        <v>0</v>
      </c>
      <c r="N12" s="4">
        <f t="shared" si="2"/>
        <v>0</v>
      </c>
      <c r="O12" s="4">
        <f>(SUM($E12:F12)+SUM($E12:E12))/2</f>
        <v>0</v>
      </c>
      <c r="P12" s="4">
        <f>(SUM($E12:G12)+SUM($E12:F12))/2</f>
        <v>0</v>
      </c>
      <c r="Q12" s="4">
        <f>(SUM($E12:H12)+SUM($E12:G12))/2</f>
        <v>0</v>
      </c>
      <c r="R12" s="4">
        <f>(SUM($E12:I12)+SUM($E12:H12))/2</f>
        <v>0</v>
      </c>
      <c r="S12" s="4">
        <f>(SUM($E12:J12)+SUM($E12:I12))/2</f>
        <v>0</v>
      </c>
      <c r="T12" s="4">
        <f>(SUM($E12:K12)+SUM($E12:J12))/2</f>
        <v>0</v>
      </c>
      <c r="U12" s="4">
        <f t="shared" si="3"/>
        <v>0</v>
      </c>
    </row>
    <row r="13" spans="1:21" hidden="1">
      <c r="A13" s="2">
        <v>1006</v>
      </c>
      <c r="B13" t="s">
        <v>24</v>
      </c>
      <c r="C13" t="str">
        <f t="shared" si="0"/>
        <v>1006 Elec Distribution 360-373</v>
      </c>
      <c r="D13" s="3">
        <v>1</v>
      </c>
      <c r="E13" s="4">
        <v>398019.38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f t="shared" si="1"/>
        <v>398019.38</v>
      </c>
      <c r="N13" s="4">
        <f t="shared" si="2"/>
        <v>199009.69</v>
      </c>
      <c r="O13" s="4">
        <f>(SUM($E13:F13)+SUM($E13:E13))/2</f>
        <v>398019.38</v>
      </c>
      <c r="P13" s="4">
        <f>(SUM($E13:G13)+SUM($E13:F13))/2</f>
        <v>398019.38</v>
      </c>
      <c r="Q13" s="4">
        <f>(SUM($E13:H13)+SUM($E13:G13))/2</f>
        <v>398019.38</v>
      </c>
      <c r="R13" s="4">
        <f>(SUM($E13:I13)+SUM($E13:H13))/2</f>
        <v>398019.38</v>
      </c>
      <c r="S13" s="4">
        <f>(SUM($E13:J13)+SUM($E13:I13))/2</f>
        <v>398019.38</v>
      </c>
      <c r="T13" s="4">
        <f>(SUM($E13:K13)+SUM($E13:J13))/2</f>
        <v>398019.38</v>
      </c>
      <c r="U13" s="4">
        <f t="shared" si="3"/>
        <v>369589.42428571422</v>
      </c>
    </row>
    <row r="14" spans="1:21" hidden="1">
      <c r="A14" s="2">
        <v>1009</v>
      </c>
      <c r="B14" t="s">
        <v>24</v>
      </c>
      <c r="C14" t="str">
        <f t="shared" si="0"/>
        <v>1009 Elec Distribution 360-373</v>
      </c>
      <c r="D14" s="3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f t="shared" si="1"/>
        <v>0</v>
      </c>
      <c r="N14" s="4">
        <f t="shared" si="2"/>
        <v>0</v>
      </c>
      <c r="O14" s="4">
        <f>(SUM($E14:F14)+SUM($E14:E14))/2</f>
        <v>0</v>
      </c>
      <c r="P14" s="4">
        <f>(SUM($E14:G14)+SUM($E14:F14))/2</f>
        <v>0</v>
      </c>
      <c r="Q14" s="4">
        <f>(SUM($E14:H14)+SUM($E14:G14))/2</f>
        <v>0</v>
      </c>
      <c r="R14" s="4">
        <f>(SUM($E14:I14)+SUM($E14:H14))/2</f>
        <v>0</v>
      </c>
      <c r="S14" s="4">
        <f>(SUM($E14:J14)+SUM($E14:I14))/2</f>
        <v>0</v>
      </c>
      <c r="T14" s="4">
        <f>(SUM($E14:K14)+SUM($E14:J14))/2</f>
        <v>0</v>
      </c>
      <c r="U14" s="4">
        <f t="shared" si="3"/>
        <v>0</v>
      </c>
    </row>
    <row r="15" spans="1:21" hidden="1">
      <c r="A15" s="2">
        <v>1050</v>
      </c>
      <c r="B15" t="s">
        <v>26</v>
      </c>
      <c r="C15" t="str">
        <f t="shared" si="0"/>
        <v>1050 Gas Distribution 374-387</v>
      </c>
      <c r="D15" s="3">
        <v>0.59199999999999997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f t="shared" si="1"/>
        <v>0</v>
      </c>
      <c r="N15" s="4">
        <f t="shared" si="2"/>
        <v>0</v>
      </c>
      <c r="O15" s="4">
        <f>(SUM($E15:F15)+SUM($E15:E15))/2</f>
        <v>0</v>
      </c>
      <c r="P15" s="4">
        <f>(SUM($E15:G15)+SUM($E15:F15))/2</f>
        <v>0</v>
      </c>
      <c r="Q15" s="4">
        <f>(SUM($E15:H15)+SUM($E15:G15))/2</f>
        <v>0</v>
      </c>
      <c r="R15" s="4">
        <f>(SUM($E15:I15)+SUM($E15:H15))/2</f>
        <v>0</v>
      </c>
      <c r="S15" s="4">
        <f>(SUM($E15:J15)+SUM($E15:I15))/2</f>
        <v>0</v>
      </c>
      <c r="T15" s="4">
        <f>(SUM($E15:K15)+SUM($E15:J15))/2</f>
        <v>0</v>
      </c>
      <c r="U15" s="4">
        <f t="shared" si="3"/>
        <v>0</v>
      </c>
    </row>
    <row r="16" spans="1:21" hidden="1">
      <c r="A16" s="2">
        <v>1051</v>
      </c>
      <c r="B16" t="s">
        <v>26</v>
      </c>
      <c r="C16" t="str">
        <f t="shared" si="0"/>
        <v>1051 Gas Distribution 374-387</v>
      </c>
      <c r="D16" s="3">
        <v>0.59199999999999997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f t="shared" si="1"/>
        <v>0</v>
      </c>
      <c r="N16" s="4">
        <f t="shared" si="2"/>
        <v>0</v>
      </c>
      <c r="O16" s="4">
        <f>(SUM($E16:F16)+SUM($E16:E16))/2</f>
        <v>0</v>
      </c>
      <c r="P16" s="4">
        <f>(SUM($E16:G16)+SUM($E16:F16))/2</f>
        <v>0</v>
      </c>
      <c r="Q16" s="4">
        <f>(SUM($E16:H16)+SUM($E16:G16))/2</f>
        <v>0</v>
      </c>
      <c r="R16" s="4">
        <f>(SUM($E16:I16)+SUM($E16:H16))/2</f>
        <v>0</v>
      </c>
      <c r="S16" s="4">
        <f>(SUM($E16:J16)+SUM($E16:I16))/2</f>
        <v>0</v>
      </c>
      <c r="T16" s="4">
        <f>(SUM($E16:K16)+SUM($E16:J16))/2</f>
        <v>0</v>
      </c>
      <c r="U16" s="4">
        <f t="shared" si="3"/>
        <v>0</v>
      </c>
    </row>
    <row r="17" spans="1:21" hidden="1">
      <c r="A17" s="2">
        <v>1053</v>
      </c>
      <c r="B17" t="s">
        <v>26</v>
      </c>
      <c r="C17" t="str">
        <f t="shared" si="0"/>
        <v>1053 Gas Distribution 374-387</v>
      </c>
      <c r="D17" s="3">
        <v>0.59199999999999997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f t="shared" si="1"/>
        <v>0</v>
      </c>
      <c r="N17" s="4">
        <f t="shared" si="2"/>
        <v>0</v>
      </c>
      <c r="O17" s="4">
        <f>(SUM($E17:F17)+SUM($E17:E17))/2</f>
        <v>0</v>
      </c>
      <c r="P17" s="4">
        <f>(SUM($E17:G17)+SUM($E17:F17))/2</f>
        <v>0</v>
      </c>
      <c r="Q17" s="4">
        <f>(SUM($E17:H17)+SUM($E17:G17))/2</f>
        <v>0</v>
      </c>
      <c r="R17" s="4">
        <f>(SUM($E17:I17)+SUM($E17:H17))/2</f>
        <v>0</v>
      </c>
      <c r="S17" s="4">
        <f>(SUM($E17:J17)+SUM($E17:I17))/2</f>
        <v>0</v>
      </c>
      <c r="T17" s="4">
        <f>(SUM($E17:K17)+SUM($E17:J17))/2</f>
        <v>0</v>
      </c>
      <c r="U17" s="4">
        <f t="shared" si="3"/>
        <v>0</v>
      </c>
    </row>
    <row r="18" spans="1:21" hidden="1">
      <c r="A18" s="2">
        <v>1106</v>
      </c>
      <c r="B18" t="s">
        <v>24</v>
      </c>
      <c r="C18" t="str">
        <f t="shared" si="0"/>
        <v>1106 Elec Distribution 360-373</v>
      </c>
      <c r="D18" s="5">
        <v>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f t="shared" si="1"/>
        <v>0</v>
      </c>
      <c r="N18" s="4">
        <f t="shared" si="2"/>
        <v>0</v>
      </c>
      <c r="O18" s="4">
        <f>(SUM($E18:F18)+SUM($E18:E18))/2</f>
        <v>0</v>
      </c>
      <c r="P18" s="4">
        <f>(SUM($E18:G18)+SUM($E18:F18))/2</f>
        <v>0</v>
      </c>
      <c r="Q18" s="4">
        <f>(SUM($E18:H18)+SUM($E18:G18))/2</f>
        <v>0</v>
      </c>
      <c r="R18" s="4">
        <f>(SUM($E18:I18)+SUM($E18:H18))/2</f>
        <v>0</v>
      </c>
      <c r="S18" s="4">
        <f>(SUM($E18:J18)+SUM($E18:I18))/2</f>
        <v>0</v>
      </c>
      <c r="T18" s="4">
        <f>(SUM($E18:K18)+SUM($E18:J18))/2</f>
        <v>0</v>
      </c>
      <c r="U18" s="4">
        <f t="shared" si="3"/>
        <v>0</v>
      </c>
    </row>
    <row r="19" spans="1:21" hidden="1">
      <c r="A19" s="2">
        <v>1106</v>
      </c>
      <c r="B19" t="s">
        <v>25</v>
      </c>
      <c r="C19" t="str">
        <f t="shared" si="0"/>
        <v>1106 Elec Transmission 350-359</v>
      </c>
      <c r="D19" s="5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f t="shared" si="1"/>
        <v>0</v>
      </c>
      <c r="N19" s="4">
        <f t="shared" si="2"/>
        <v>0</v>
      </c>
      <c r="O19" s="4">
        <f>(SUM($E19:F19)+SUM($E19:E19))/2</f>
        <v>0</v>
      </c>
      <c r="P19" s="4">
        <f>(SUM($E19:G19)+SUM($E19:F19))/2</f>
        <v>0</v>
      </c>
      <c r="Q19" s="4">
        <f>(SUM($E19:H19)+SUM($E19:G19))/2</f>
        <v>0</v>
      </c>
      <c r="R19" s="4">
        <f>(SUM($E19:I19)+SUM($E19:H19))/2</f>
        <v>0</v>
      </c>
      <c r="S19" s="4">
        <f>(SUM($E19:J19)+SUM($E19:I19))/2</f>
        <v>0</v>
      </c>
      <c r="T19" s="4">
        <f>(SUM($E19:K19)+SUM($E19:J19))/2</f>
        <v>0</v>
      </c>
      <c r="U19" s="4">
        <f t="shared" si="3"/>
        <v>0</v>
      </c>
    </row>
    <row r="20" spans="1:21" hidden="1">
      <c r="A20" s="2">
        <v>1107</v>
      </c>
      <c r="B20" t="s">
        <v>24</v>
      </c>
      <c r="C20" t="str">
        <f t="shared" si="0"/>
        <v>1107 Elec Distribution 360-373</v>
      </c>
      <c r="D20" s="5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f t="shared" si="1"/>
        <v>0</v>
      </c>
      <c r="N20" s="4">
        <f t="shared" si="2"/>
        <v>0</v>
      </c>
      <c r="O20" s="4">
        <f>(SUM($E20:F20)+SUM($E20:E20))/2</f>
        <v>0</v>
      </c>
      <c r="P20" s="4">
        <f>(SUM($E20:G20)+SUM($E20:F20))/2</f>
        <v>0</v>
      </c>
      <c r="Q20" s="4">
        <f>(SUM($E20:H20)+SUM($E20:G20))/2</f>
        <v>0</v>
      </c>
      <c r="R20" s="4">
        <f>(SUM($E20:I20)+SUM($E20:H20))/2</f>
        <v>0</v>
      </c>
      <c r="S20" s="4">
        <f>(SUM($E20:J20)+SUM($E20:I20))/2</f>
        <v>0</v>
      </c>
      <c r="T20" s="4">
        <f>(SUM($E20:K20)+SUM($E20:J20))/2</f>
        <v>0</v>
      </c>
      <c r="U20" s="4">
        <f t="shared" si="3"/>
        <v>0</v>
      </c>
    </row>
    <row r="21" spans="1:21" hidden="1">
      <c r="A21" s="2">
        <v>1107</v>
      </c>
      <c r="B21" t="s">
        <v>25</v>
      </c>
      <c r="C21" t="str">
        <f t="shared" si="0"/>
        <v>1107 Elec Transmission 350-359</v>
      </c>
      <c r="D21" s="5">
        <v>1</v>
      </c>
      <c r="E21" s="4">
        <v>-146.19738800000002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f t="shared" si="1"/>
        <v>-146.19738800000002</v>
      </c>
      <c r="N21" s="4">
        <f t="shared" si="2"/>
        <v>-73.098694000000009</v>
      </c>
      <c r="O21" s="4">
        <f>(SUM($E21:F21)+SUM($E21:E21))/2</f>
        <v>-146.19738800000002</v>
      </c>
      <c r="P21" s="4">
        <f>(SUM($E21:G21)+SUM($E21:F21))/2</f>
        <v>-146.19738800000002</v>
      </c>
      <c r="Q21" s="4">
        <f>(SUM($E21:H21)+SUM($E21:G21))/2</f>
        <v>-146.19738800000002</v>
      </c>
      <c r="R21" s="4">
        <f>(SUM($E21:I21)+SUM($E21:H21))/2</f>
        <v>-146.19738800000002</v>
      </c>
      <c r="S21" s="4">
        <f>(SUM($E21:J21)+SUM($E21:I21))/2</f>
        <v>-146.19738800000002</v>
      </c>
      <c r="T21" s="4">
        <f>(SUM($E21:K21)+SUM($E21:J21))/2</f>
        <v>-146.19738800000002</v>
      </c>
      <c r="U21" s="4">
        <f t="shared" si="3"/>
        <v>-135.75471742857147</v>
      </c>
    </row>
    <row r="22" spans="1:21" hidden="1">
      <c r="A22" s="2">
        <v>1107</v>
      </c>
      <c r="B22" t="s">
        <v>27</v>
      </c>
      <c r="C22" t="str">
        <f t="shared" si="0"/>
        <v>1107 General 389-391 / 393-395 / 397-398</v>
      </c>
      <c r="D22" s="5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f t="shared" si="1"/>
        <v>0</v>
      </c>
      <c r="N22" s="4">
        <f t="shared" si="2"/>
        <v>0</v>
      </c>
      <c r="O22" s="4">
        <f>(SUM($E22:F22)+SUM($E22:E22))/2</f>
        <v>0</v>
      </c>
      <c r="P22" s="4">
        <f>(SUM($E22:G22)+SUM($E22:F22))/2</f>
        <v>0</v>
      </c>
      <c r="Q22" s="4">
        <f>(SUM($E22:H22)+SUM($E22:G22))/2</f>
        <v>0</v>
      </c>
      <c r="R22" s="4">
        <f>(SUM($E22:I22)+SUM($E22:H22))/2</f>
        <v>0</v>
      </c>
      <c r="S22" s="4">
        <f>(SUM($E22:J22)+SUM($E22:I22))/2</f>
        <v>0</v>
      </c>
      <c r="T22" s="4">
        <f>(SUM($E22:K22)+SUM($E22:J22))/2</f>
        <v>0</v>
      </c>
      <c r="U22" s="4">
        <f t="shared" si="3"/>
        <v>0</v>
      </c>
    </row>
    <row r="23" spans="1:21" hidden="1">
      <c r="A23" s="2">
        <v>1108</v>
      </c>
      <c r="B23" t="s">
        <v>24</v>
      </c>
      <c r="C23" t="str">
        <f t="shared" si="0"/>
        <v>1108 Elec Distribution 360-373</v>
      </c>
      <c r="D23" s="5">
        <v>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f t="shared" si="1"/>
        <v>0</v>
      </c>
      <c r="N23" s="4">
        <f t="shared" si="2"/>
        <v>0</v>
      </c>
      <c r="O23" s="4">
        <f>(SUM($E23:F23)+SUM($E23:E23))/2</f>
        <v>0</v>
      </c>
      <c r="P23" s="4">
        <f>(SUM($E23:G23)+SUM($E23:F23))/2</f>
        <v>0</v>
      </c>
      <c r="Q23" s="4">
        <f>(SUM($E23:H23)+SUM($E23:G23))/2</f>
        <v>0</v>
      </c>
      <c r="R23" s="4">
        <f>(SUM($E23:I23)+SUM($E23:H23))/2</f>
        <v>0</v>
      </c>
      <c r="S23" s="4">
        <f>(SUM($E23:J23)+SUM($E23:I23))/2</f>
        <v>0</v>
      </c>
      <c r="T23" s="4">
        <f>(SUM($E23:K23)+SUM($E23:J23))/2</f>
        <v>0</v>
      </c>
      <c r="U23" s="4">
        <f t="shared" si="3"/>
        <v>0</v>
      </c>
    </row>
    <row r="24" spans="1:21" hidden="1">
      <c r="A24" s="2">
        <v>2000</v>
      </c>
      <c r="B24" t="s">
        <v>25</v>
      </c>
      <c r="C24" t="str">
        <f t="shared" si="0"/>
        <v>2000 Elec Transmission 350-359</v>
      </c>
      <c r="D24" s="5">
        <v>1</v>
      </c>
      <c r="E24" s="4">
        <v>26417.997959</v>
      </c>
      <c r="F24" s="4">
        <v>287731.65292900003</v>
      </c>
      <c r="G24" s="4">
        <v>671.39490000000001</v>
      </c>
      <c r="H24" s="4">
        <v>390054.40147899999</v>
      </c>
      <c r="I24" s="4">
        <v>0</v>
      </c>
      <c r="J24" s="4">
        <v>381914.54228400002</v>
      </c>
      <c r="K24" s="4">
        <v>0</v>
      </c>
      <c r="L24" s="4">
        <f t="shared" si="1"/>
        <v>1086789.9895510001</v>
      </c>
      <c r="N24" s="4">
        <f t="shared" si="2"/>
        <v>13208.9989795</v>
      </c>
      <c r="O24" s="4">
        <f>(SUM($E24:F24)+SUM($E24:E24))/2</f>
        <v>170283.82442350002</v>
      </c>
      <c r="P24" s="4">
        <f>(SUM($E24:G24)+SUM($E24:F24))/2</f>
        <v>314485.34833800001</v>
      </c>
      <c r="Q24" s="4">
        <f>(SUM($E24:H24)+SUM($E24:G24))/2</f>
        <v>509848.2465275001</v>
      </c>
      <c r="R24" s="4">
        <f>(SUM($E24:I24)+SUM($E24:H24))/2</f>
        <v>704875.4472670001</v>
      </c>
      <c r="S24" s="4">
        <f>(SUM($E24:J24)+SUM($E24:I24))/2</f>
        <v>895832.71840900008</v>
      </c>
      <c r="T24" s="4">
        <f>(SUM($E24:K24)+SUM($E24:J24))/2</f>
        <v>1086789.9895510001</v>
      </c>
      <c r="U24" s="4">
        <f t="shared" si="3"/>
        <v>527903.51049935725</v>
      </c>
    </row>
    <row r="25" spans="1:21" hidden="1">
      <c r="A25" s="2">
        <v>2001</v>
      </c>
      <c r="B25" t="s">
        <v>25</v>
      </c>
      <c r="C25" t="str">
        <f t="shared" si="0"/>
        <v>2001 Elec Transmission 350-359</v>
      </c>
      <c r="D25" s="5">
        <v>1</v>
      </c>
      <c r="E25" s="4">
        <v>0</v>
      </c>
      <c r="F25" s="4">
        <v>971.81622500000003</v>
      </c>
      <c r="G25" s="4">
        <v>839.25018799999998</v>
      </c>
      <c r="H25" s="4">
        <v>1678.5594430000001</v>
      </c>
      <c r="I25" s="4">
        <v>439664.34162099997</v>
      </c>
      <c r="J25" s="4">
        <v>0</v>
      </c>
      <c r="K25" s="4">
        <v>7120.7237400000004</v>
      </c>
      <c r="L25" s="4">
        <f t="shared" si="1"/>
        <v>450274.69121699996</v>
      </c>
      <c r="N25" s="4">
        <f t="shared" si="2"/>
        <v>0</v>
      </c>
      <c r="O25" s="4">
        <f>(SUM($E25:F25)+SUM($E25:E25))/2</f>
        <v>485.90811250000002</v>
      </c>
      <c r="P25" s="4">
        <f>(SUM($E25:G25)+SUM($E25:F25))/2</f>
        <v>1391.441319</v>
      </c>
      <c r="Q25" s="4">
        <f>(SUM($E25:H25)+SUM($E25:G25))/2</f>
        <v>2650.3461345000001</v>
      </c>
      <c r="R25" s="4">
        <f>(SUM($E25:I25)+SUM($E25:H25))/2</f>
        <v>223321.79666649998</v>
      </c>
      <c r="S25" s="4">
        <f>(SUM($E25:J25)+SUM($E25:I25))/2</f>
        <v>443153.96747699997</v>
      </c>
      <c r="T25" s="4">
        <f>(SUM($E25:K25)+SUM($E25:J25))/2</f>
        <v>446714.32934699999</v>
      </c>
      <c r="U25" s="4">
        <f t="shared" si="3"/>
        <v>159673.96986521428</v>
      </c>
    </row>
    <row r="26" spans="1:21" hidden="1">
      <c r="A26" s="2">
        <v>2051</v>
      </c>
      <c r="B26" t="s">
        <v>25</v>
      </c>
      <c r="C26" t="str">
        <f t="shared" si="0"/>
        <v>2051 Elec Transmission 350-359</v>
      </c>
      <c r="D26" s="5">
        <v>1</v>
      </c>
      <c r="E26" s="4">
        <v>114359.710582</v>
      </c>
      <c r="F26" s="4">
        <v>45411.641545999992</v>
      </c>
      <c r="G26" s="4">
        <v>159468.67969400002</v>
      </c>
      <c r="H26" s="4">
        <v>36765.945689</v>
      </c>
      <c r="I26" s="4">
        <v>41284.328358000006</v>
      </c>
      <c r="J26" s="4">
        <v>31546.818384000002</v>
      </c>
      <c r="K26" s="4">
        <v>39202.354430999992</v>
      </c>
      <c r="L26" s="4">
        <f t="shared" si="1"/>
        <v>468039.47868400009</v>
      </c>
      <c r="N26" s="4">
        <f t="shared" si="2"/>
        <v>57179.855291</v>
      </c>
      <c r="O26" s="4">
        <f>(SUM($E26:F26)+SUM($E26:E26))/2</f>
        <v>137065.53135499998</v>
      </c>
      <c r="P26" s="4">
        <f>(SUM($E26:G26)+SUM($E26:F26))/2</f>
        <v>239505.69197500002</v>
      </c>
      <c r="Q26" s="4">
        <f>(SUM($E26:H26)+SUM($E26:G26))/2</f>
        <v>337623.00466650003</v>
      </c>
      <c r="R26" s="4">
        <f>(SUM($E26:I26)+SUM($E26:H26))/2</f>
        <v>376648.14169000008</v>
      </c>
      <c r="S26" s="4">
        <f>(SUM($E26:J26)+SUM($E26:I26))/2</f>
        <v>413063.71506100008</v>
      </c>
      <c r="T26" s="4">
        <f>(SUM($E26:K26)+SUM($E26:J26))/2</f>
        <v>448438.30146850005</v>
      </c>
      <c r="U26" s="4">
        <f t="shared" si="3"/>
        <v>287074.89164385718</v>
      </c>
    </row>
    <row r="27" spans="1:21" hidden="1">
      <c r="A27" s="2">
        <v>2054</v>
      </c>
      <c r="B27" t="s">
        <v>24</v>
      </c>
      <c r="C27" t="str">
        <f t="shared" si="0"/>
        <v>2054 Elec Distribution 360-373</v>
      </c>
      <c r="D27" s="5">
        <v>1</v>
      </c>
      <c r="E27" s="4">
        <v>5241.01</v>
      </c>
      <c r="F27" s="4">
        <v>4773.0600000000004</v>
      </c>
      <c r="G27" s="4">
        <v>2135.2800000000002</v>
      </c>
      <c r="H27" s="4">
        <v>2170.7899999999995</v>
      </c>
      <c r="I27" s="4">
        <v>8796.82</v>
      </c>
      <c r="J27" s="4">
        <v>5017.0399999999991</v>
      </c>
      <c r="K27" s="4">
        <v>6451.5399999999991</v>
      </c>
      <c r="L27" s="4">
        <f t="shared" si="1"/>
        <v>34585.54</v>
      </c>
      <c r="N27" s="4">
        <f t="shared" si="2"/>
        <v>2620.5050000000001</v>
      </c>
      <c r="O27" s="4">
        <f>(SUM($E27:F27)+SUM($E27:E27))/2</f>
        <v>7627.54</v>
      </c>
      <c r="P27" s="4">
        <f>(SUM($E27:G27)+SUM($E27:F27))/2</f>
        <v>11081.71</v>
      </c>
      <c r="Q27" s="4">
        <f>(SUM($E27:H27)+SUM($E27:G27))/2</f>
        <v>13234.744999999999</v>
      </c>
      <c r="R27" s="4">
        <f>(SUM($E27:I27)+SUM($E27:H27))/2</f>
        <v>18718.55</v>
      </c>
      <c r="S27" s="4">
        <f>(SUM($E27:J27)+SUM($E27:I27))/2</f>
        <v>25625.48</v>
      </c>
      <c r="T27" s="4">
        <f>(SUM($E27:K27)+SUM($E27:J27))/2</f>
        <v>31359.77</v>
      </c>
      <c r="U27" s="4">
        <f t="shared" si="3"/>
        <v>15752.614285714286</v>
      </c>
    </row>
    <row r="28" spans="1:21" hidden="1">
      <c r="A28" s="2">
        <v>2055</v>
      </c>
      <c r="B28" t="s">
        <v>24</v>
      </c>
      <c r="C28" t="str">
        <f t="shared" si="0"/>
        <v>2055 Elec Distribution 360-373</v>
      </c>
      <c r="D28" s="5">
        <v>1</v>
      </c>
      <c r="E28" s="4">
        <v>513060.22</v>
      </c>
      <c r="F28" s="4">
        <v>316806.02999999997</v>
      </c>
      <c r="G28" s="4">
        <v>399700.58999999997</v>
      </c>
      <c r="H28" s="4">
        <v>554555.39999999991</v>
      </c>
      <c r="I28" s="4">
        <v>541335.79999999993</v>
      </c>
      <c r="J28" s="4">
        <v>663936.03</v>
      </c>
      <c r="K28" s="4">
        <v>755913.75999999989</v>
      </c>
      <c r="L28" s="4">
        <f t="shared" si="1"/>
        <v>3745307.8299999991</v>
      </c>
      <c r="N28" s="4">
        <f t="shared" si="2"/>
        <v>256530.11</v>
      </c>
      <c r="O28" s="4">
        <f>(SUM($E28:F28)+SUM($E28:E28))/2</f>
        <v>671463.23499999999</v>
      </c>
      <c r="P28" s="4">
        <f>(SUM($E28:G28)+SUM($E28:F28))/2</f>
        <v>1029716.5449999999</v>
      </c>
      <c r="Q28" s="4">
        <f>(SUM($E28:H28)+SUM($E28:G28))/2</f>
        <v>1506844.5399999998</v>
      </c>
      <c r="R28" s="4">
        <f>(SUM($E28:I28)+SUM($E28:H28))/2</f>
        <v>2054790.1399999997</v>
      </c>
      <c r="S28" s="4">
        <f>(SUM($E28:J28)+SUM($E28:I28))/2</f>
        <v>2657426.0549999997</v>
      </c>
      <c r="T28" s="4">
        <f>(SUM($E28:K28)+SUM($E28:J28))/2</f>
        <v>3367350.9499999993</v>
      </c>
      <c r="U28" s="4">
        <f t="shared" si="3"/>
        <v>1649160.2249999999</v>
      </c>
    </row>
    <row r="29" spans="1:21" hidden="1">
      <c r="A29" s="2">
        <v>2055</v>
      </c>
      <c r="B29" t="s">
        <v>25</v>
      </c>
      <c r="C29" t="str">
        <f t="shared" si="0"/>
        <v>2055 Elec Transmission 350-359</v>
      </c>
      <c r="D29" s="5">
        <v>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f t="shared" si="1"/>
        <v>0</v>
      </c>
      <c r="N29" s="4">
        <f t="shared" si="2"/>
        <v>0</v>
      </c>
      <c r="O29" s="4">
        <f>(SUM($E29:F29)+SUM($E29:E29))/2</f>
        <v>0</v>
      </c>
      <c r="P29" s="4">
        <f>(SUM($E29:G29)+SUM($E29:F29))/2</f>
        <v>0</v>
      </c>
      <c r="Q29" s="4">
        <f>(SUM($E29:H29)+SUM($E29:G29))/2</f>
        <v>0</v>
      </c>
      <c r="R29" s="4">
        <f>(SUM($E29:I29)+SUM($E29:H29))/2</f>
        <v>0</v>
      </c>
      <c r="S29" s="4">
        <f>(SUM($E29:J29)+SUM($E29:I29))/2</f>
        <v>0</v>
      </c>
      <c r="T29" s="4">
        <f>(SUM($E29:K29)+SUM($E29:J29))/2</f>
        <v>0</v>
      </c>
      <c r="U29" s="4">
        <f t="shared" si="3"/>
        <v>0</v>
      </c>
    </row>
    <row r="30" spans="1:21" hidden="1">
      <c r="A30" s="2">
        <v>2055</v>
      </c>
      <c r="B30" t="s">
        <v>27</v>
      </c>
      <c r="C30" t="str">
        <f t="shared" si="0"/>
        <v>2055 General 389-391 / 393-395 / 397-398</v>
      </c>
      <c r="D30" s="5">
        <v>1</v>
      </c>
      <c r="E30" s="4">
        <v>0</v>
      </c>
      <c r="F30" s="4">
        <v>0</v>
      </c>
      <c r="G30" s="4">
        <v>0</v>
      </c>
      <c r="H30" s="4">
        <v>1958.0347079999999</v>
      </c>
      <c r="I30" s="4">
        <v>0</v>
      </c>
      <c r="J30" s="4">
        <v>0</v>
      </c>
      <c r="K30" s="4">
        <v>0</v>
      </c>
      <c r="L30" s="4">
        <f t="shared" si="1"/>
        <v>1958.0347079999999</v>
      </c>
      <c r="N30" s="4">
        <f t="shared" si="2"/>
        <v>0</v>
      </c>
      <c r="O30" s="4">
        <f>(SUM($E30:F30)+SUM($E30:E30))/2</f>
        <v>0</v>
      </c>
      <c r="P30" s="4">
        <f>(SUM($E30:G30)+SUM($E30:F30))/2</f>
        <v>0</v>
      </c>
      <c r="Q30" s="4">
        <f>(SUM($E30:H30)+SUM($E30:G30))/2</f>
        <v>979.01735399999995</v>
      </c>
      <c r="R30" s="4">
        <f>(SUM($E30:I30)+SUM($E30:H30))/2</f>
        <v>1958.0347079999999</v>
      </c>
      <c r="S30" s="4">
        <f>(SUM($E30:J30)+SUM($E30:I30))/2</f>
        <v>1958.0347079999999</v>
      </c>
      <c r="T30" s="4">
        <f>(SUM($E30:K30)+SUM($E30:J30))/2</f>
        <v>1958.0347079999999</v>
      </c>
      <c r="U30" s="4">
        <f t="shared" si="3"/>
        <v>979.01735399999995</v>
      </c>
    </row>
    <row r="31" spans="1:21" hidden="1">
      <c r="A31" s="2">
        <v>2056</v>
      </c>
      <c r="B31" t="s">
        <v>24</v>
      </c>
      <c r="C31" t="str">
        <f t="shared" si="0"/>
        <v>2056 Elec Distribution 360-373</v>
      </c>
      <c r="D31" s="5">
        <v>1</v>
      </c>
      <c r="E31" s="4">
        <v>52869.279999999999</v>
      </c>
      <c r="F31" s="4">
        <v>32969.11</v>
      </c>
      <c r="G31" s="4">
        <v>75060.450000000026</v>
      </c>
      <c r="H31" s="4">
        <v>94468.919999999984</v>
      </c>
      <c r="I31" s="4">
        <v>25252.149999999994</v>
      </c>
      <c r="J31" s="4">
        <v>346562.13000000006</v>
      </c>
      <c r="K31" s="4">
        <v>434497.55000000005</v>
      </c>
      <c r="L31" s="4">
        <f t="shared" si="1"/>
        <v>1061679.5900000001</v>
      </c>
      <c r="N31" s="4">
        <f t="shared" si="2"/>
        <v>26434.639999999999</v>
      </c>
      <c r="O31" s="4">
        <f>(SUM($E31:F31)+SUM($E31:E31))/2</f>
        <v>69353.834999999992</v>
      </c>
      <c r="P31" s="4">
        <f>(SUM($E31:G31)+SUM($E31:F31))/2</f>
        <v>123368.61500000002</v>
      </c>
      <c r="Q31" s="4">
        <f>(SUM($E31:H31)+SUM($E31:G31))/2</f>
        <v>208133.30000000002</v>
      </c>
      <c r="R31" s="4">
        <f>(SUM($E31:I31)+SUM($E31:H31))/2</f>
        <v>267993.83500000002</v>
      </c>
      <c r="S31" s="4">
        <f>(SUM($E31:J31)+SUM($E31:I31))/2</f>
        <v>453900.97500000003</v>
      </c>
      <c r="T31" s="4">
        <f>(SUM($E31:K31)+SUM($E31:J31))/2</f>
        <v>844430.81500000006</v>
      </c>
      <c r="U31" s="4">
        <f t="shared" si="3"/>
        <v>284802.28785714286</v>
      </c>
    </row>
    <row r="32" spans="1:21" hidden="1">
      <c r="A32" s="2">
        <v>2056</v>
      </c>
      <c r="B32" t="s">
        <v>25</v>
      </c>
      <c r="C32" t="str">
        <f t="shared" si="0"/>
        <v>2056 Elec Transmission 350-359</v>
      </c>
      <c r="D32" s="5">
        <v>1</v>
      </c>
      <c r="E32" s="4">
        <v>0</v>
      </c>
      <c r="F32" s="4">
        <v>2845.8414969999999</v>
      </c>
      <c r="G32" s="4">
        <v>-10375.466389000001</v>
      </c>
      <c r="H32" s="4">
        <v>0</v>
      </c>
      <c r="I32" s="4">
        <v>0</v>
      </c>
      <c r="J32" s="4">
        <v>0</v>
      </c>
      <c r="K32" s="4">
        <v>0</v>
      </c>
      <c r="L32" s="4">
        <f t="shared" si="1"/>
        <v>-7529.6248920000016</v>
      </c>
      <c r="N32" s="4">
        <f t="shared" si="2"/>
        <v>0</v>
      </c>
      <c r="O32" s="4">
        <f>(SUM($E32:F32)+SUM($E32:E32))/2</f>
        <v>1422.9207484999999</v>
      </c>
      <c r="P32" s="4">
        <f>(SUM($E32:G32)+SUM($E32:F32))/2</f>
        <v>-2341.8916975000011</v>
      </c>
      <c r="Q32" s="4">
        <f>(SUM($E32:H32)+SUM($E32:G32))/2</f>
        <v>-7529.6248920000016</v>
      </c>
      <c r="R32" s="4">
        <f>(SUM($E32:I32)+SUM($E32:H32))/2</f>
        <v>-7529.6248920000016</v>
      </c>
      <c r="S32" s="4">
        <f>(SUM($E32:J32)+SUM($E32:I32))/2</f>
        <v>-7529.6248920000016</v>
      </c>
      <c r="T32" s="4">
        <f>(SUM($E32:K32)+SUM($E32:J32))/2</f>
        <v>-7529.6248920000016</v>
      </c>
      <c r="U32" s="4">
        <f t="shared" si="3"/>
        <v>-4433.9243595714297</v>
      </c>
    </row>
    <row r="33" spans="1:21" hidden="1">
      <c r="A33" s="2">
        <v>2057</v>
      </c>
      <c r="B33" t="s">
        <v>25</v>
      </c>
      <c r="C33" t="str">
        <f t="shared" si="0"/>
        <v>2057 Elec Transmission 350-359</v>
      </c>
      <c r="D33" s="5">
        <v>1</v>
      </c>
      <c r="E33" s="4">
        <v>-57.596888</v>
      </c>
      <c r="F33" s="4">
        <v>74047.152507999999</v>
      </c>
      <c r="G33" s="4">
        <v>0</v>
      </c>
      <c r="H33" s="4">
        <v>0</v>
      </c>
      <c r="I33" s="4">
        <v>0</v>
      </c>
      <c r="J33" s="4">
        <v>543.25232500000004</v>
      </c>
      <c r="K33" s="4">
        <v>36753.246283999993</v>
      </c>
      <c r="L33" s="4">
        <f t="shared" si="1"/>
        <v>111286.05422899999</v>
      </c>
      <c r="N33" s="4">
        <f t="shared" si="2"/>
        <v>-28.798444</v>
      </c>
      <c r="O33" s="4">
        <f>(SUM($E33:F33)+SUM($E33:E33))/2</f>
        <v>36965.979366</v>
      </c>
      <c r="P33" s="4">
        <f>(SUM($E33:G33)+SUM($E33:F33))/2</f>
        <v>73989.555619999999</v>
      </c>
      <c r="Q33" s="4">
        <f>(SUM($E33:H33)+SUM($E33:G33))/2</f>
        <v>73989.555619999999</v>
      </c>
      <c r="R33" s="4">
        <f>(SUM($E33:I33)+SUM($E33:H33))/2</f>
        <v>73989.555619999999</v>
      </c>
      <c r="S33" s="4">
        <f>(SUM($E33:J33)+SUM($E33:I33))/2</f>
        <v>74261.181782500003</v>
      </c>
      <c r="T33" s="4">
        <f>(SUM($E33:K33)+SUM($E33:J33))/2</f>
        <v>92909.43108699999</v>
      </c>
      <c r="U33" s="4">
        <f t="shared" si="3"/>
        <v>60868.065807357139</v>
      </c>
    </row>
    <row r="34" spans="1:21" hidden="1">
      <c r="A34" s="2">
        <v>2057</v>
      </c>
      <c r="B34" t="s">
        <v>24</v>
      </c>
      <c r="C34" t="str">
        <f t="shared" si="0"/>
        <v>2057 Elec Distribution 360-373</v>
      </c>
      <c r="D34" s="5">
        <v>1</v>
      </c>
      <c r="E34" s="4">
        <v>0</v>
      </c>
      <c r="F34" s="4">
        <v>0</v>
      </c>
      <c r="G34" s="4">
        <v>29897.86</v>
      </c>
      <c r="H34" s="4">
        <v>0</v>
      </c>
      <c r="I34" s="4">
        <v>0</v>
      </c>
      <c r="J34" s="4">
        <v>0</v>
      </c>
      <c r="K34" s="4">
        <v>0</v>
      </c>
      <c r="L34" s="4">
        <f t="shared" si="1"/>
        <v>29897.86</v>
      </c>
      <c r="N34" s="4">
        <f t="shared" si="2"/>
        <v>0</v>
      </c>
      <c r="O34" s="4">
        <f>(SUM($E34:F34)+SUM($E34:E34))/2</f>
        <v>0</v>
      </c>
      <c r="P34" s="4">
        <f>(SUM($E34:G34)+SUM($E34:F34))/2</f>
        <v>14948.93</v>
      </c>
      <c r="Q34" s="4">
        <f>(SUM($E34:H34)+SUM($E34:G34))/2</f>
        <v>29897.86</v>
      </c>
      <c r="R34" s="4">
        <f>(SUM($E34:I34)+SUM($E34:H34))/2</f>
        <v>29897.86</v>
      </c>
      <c r="S34" s="4">
        <f>(SUM($E34:J34)+SUM($E34:I34))/2</f>
        <v>29897.86</v>
      </c>
      <c r="T34" s="4">
        <f>(SUM($E34:K34)+SUM($E34:J34))/2</f>
        <v>29897.86</v>
      </c>
      <c r="U34" s="4">
        <f t="shared" si="3"/>
        <v>19220.052857142855</v>
      </c>
    </row>
    <row r="35" spans="1:21" hidden="1">
      <c r="A35" s="2">
        <v>2058</v>
      </c>
      <c r="B35" t="s">
        <v>24</v>
      </c>
      <c r="C35" t="str">
        <f t="shared" si="0"/>
        <v>2058 Elec Distribution 360-373</v>
      </c>
      <c r="D35" s="5">
        <v>1</v>
      </c>
      <c r="E35" s="4">
        <v>127865.48</v>
      </c>
      <c r="F35" s="4">
        <v>135595.16</v>
      </c>
      <c r="G35" s="4">
        <v>124773.13</v>
      </c>
      <c r="H35" s="4">
        <v>162332.99</v>
      </c>
      <c r="I35" s="4">
        <v>77437.570000000007</v>
      </c>
      <c r="J35" s="4">
        <v>53854.45</v>
      </c>
      <c r="K35" s="4">
        <v>15792.04</v>
      </c>
      <c r="L35" s="4">
        <f t="shared" si="1"/>
        <v>697650.82000000007</v>
      </c>
      <c r="N35" s="4">
        <f t="shared" si="2"/>
        <v>63932.74</v>
      </c>
      <c r="O35" s="4">
        <f>(SUM($E35:F35)+SUM($E35:E35))/2</f>
        <v>195663.06</v>
      </c>
      <c r="P35" s="4">
        <f>(SUM($E35:G35)+SUM($E35:F35))/2</f>
        <v>325847.20500000002</v>
      </c>
      <c r="Q35" s="4">
        <f>(SUM($E35:H35)+SUM($E35:G35))/2</f>
        <v>469400.26500000001</v>
      </c>
      <c r="R35" s="4">
        <f>(SUM($E35:I35)+SUM($E35:H35))/2</f>
        <v>589285.54500000004</v>
      </c>
      <c r="S35" s="4">
        <f>(SUM($E35:J35)+SUM($E35:I35))/2</f>
        <v>654931.55500000005</v>
      </c>
      <c r="T35" s="4">
        <f>(SUM($E35:K35)+SUM($E35:J35))/2</f>
        <v>689754.8</v>
      </c>
      <c r="U35" s="4">
        <f t="shared" si="3"/>
        <v>426973.59571428568</v>
      </c>
    </row>
    <row r="36" spans="1:21" hidden="1">
      <c r="A36" s="2">
        <v>2059</v>
      </c>
      <c r="B36" t="s">
        <v>24</v>
      </c>
      <c r="C36" t="str">
        <f t="shared" si="0"/>
        <v>2059 Elec Distribution 360-373</v>
      </c>
      <c r="D36" s="5">
        <v>1</v>
      </c>
      <c r="E36" s="4">
        <v>-1254350</v>
      </c>
      <c r="F36" s="4">
        <v>229095.17</v>
      </c>
      <c r="G36" s="4">
        <v>1671198.18</v>
      </c>
      <c r="H36" s="4">
        <v>132915.99000000002</v>
      </c>
      <c r="I36" s="4">
        <v>164183.25999999998</v>
      </c>
      <c r="J36" s="4">
        <v>185064.65999999997</v>
      </c>
      <c r="K36" s="4">
        <v>133162.13</v>
      </c>
      <c r="L36" s="4">
        <f t="shared" si="1"/>
        <v>1261269.3900000001</v>
      </c>
      <c r="N36" s="4">
        <f t="shared" si="2"/>
        <v>-627175</v>
      </c>
      <c r="O36" s="4">
        <f>(SUM($E36:F36)+SUM($E36:E36))/2</f>
        <v>-1139802.415</v>
      </c>
      <c r="P36" s="4">
        <f>(SUM($E36:G36)+SUM($E36:F36))/2</f>
        <v>-189655.74</v>
      </c>
      <c r="Q36" s="4">
        <f>(SUM($E36:H36)+SUM($E36:G36))/2</f>
        <v>712401.34499999997</v>
      </c>
      <c r="R36" s="4">
        <f>(SUM($E36:I36)+SUM($E36:H36))/2</f>
        <v>860950.97</v>
      </c>
      <c r="S36" s="4">
        <f>(SUM($E36:J36)+SUM($E36:I36))/2</f>
        <v>1035574.9299999999</v>
      </c>
      <c r="T36" s="4">
        <f>(SUM($E36:K36)+SUM($E36:J36))/2</f>
        <v>1194688.3250000002</v>
      </c>
      <c r="U36" s="4">
        <f t="shared" si="3"/>
        <v>263854.63071428571</v>
      </c>
    </row>
    <row r="37" spans="1:21" hidden="1">
      <c r="A37" s="2">
        <v>2060</v>
      </c>
      <c r="B37" t="s">
        <v>24</v>
      </c>
      <c r="C37" t="str">
        <f t="shared" si="0"/>
        <v>2060 Elec Distribution 360-373</v>
      </c>
      <c r="D37" s="5">
        <v>1</v>
      </c>
      <c r="E37" s="4">
        <v>457160.85</v>
      </c>
      <c r="F37" s="4">
        <v>800644.1100000001</v>
      </c>
      <c r="G37" s="4">
        <v>801836.51</v>
      </c>
      <c r="H37" s="4">
        <v>577256.89999999991</v>
      </c>
      <c r="I37" s="4">
        <v>208347.76</v>
      </c>
      <c r="J37" s="4">
        <v>73655.189999999988</v>
      </c>
      <c r="K37" s="4">
        <v>204402.5</v>
      </c>
      <c r="L37" s="4">
        <f t="shared" si="1"/>
        <v>3123303.82</v>
      </c>
      <c r="N37" s="4">
        <f t="shared" si="2"/>
        <v>228580.42499999999</v>
      </c>
      <c r="O37" s="4">
        <f>(SUM($E37:F37)+SUM($E37:E37))/2</f>
        <v>857482.90500000003</v>
      </c>
      <c r="P37" s="4">
        <f>(SUM($E37:G37)+SUM($E37:F37))/2</f>
        <v>1658723.2149999999</v>
      </c>
      <c r="Q37" s="4">
        <f>(SUM($E37:H37)+SUM($E37:G37))/2</f>
        <v>2348269.92</v>
      </c>
      <c r="R37" s="4">
        <f>(SUM($E37:I37)+SUM($E37:H37))/2</f>
        <v>2741072.25</v>
      </c>
      <c r="S37" s="4">
        <f>(SUM($E37:J37)+SUM($E37:I37))/2</f>
        <v>2882073.7249999996</v>
      </c>
      <c r="T37" s="4">
        <f>(SUM($E37:K37)+SUM($E37:J37))/2</f>
        <v>3021102.57</v>
      </c>
      <c r="U37" s="4">
        <f t="shared" si="3"/>
        <v>1962472.1442857143</v>
      </c>
    </row>
    <row r="38" spans="1:21" hidden="1">
      <c r="A38" s="2">
        <v>2061</v>
      </c>
      <c r="B38" t="s">
        <v>24</v>
      </c>
      <c r="C38" t="str">
        <f t="shared" si="0"/>
        <v>2061 Elec Distribution 360-373</v>
      </c>
      <c r="D38" s="5">
        <v>1</v>
      </c>
      <c r="E38" s="4">
        <v>833.88</v>
      </c>
      <c r="F38" s="4">
        <v>842.6</v>
      </c>
      <c r="G38" s="4">
        <v>905.88</v>
      </c>
      <c r="H38" s="4">
        <v>905.88</v>
      </c>
      <c r="I38" s="4">
        <v>923.42000000000007</v>
      </c>
      <c r="J38" s="4">
        <v>369.38</v>
      </c>
      <c r="K38" s="4">
        <v>0</v>
      </c>
      <c r="L38" s="4">
        <f t="shared" si="1"/>
        <v>4781.04</v>
      </c>
      <c r="N38" s="4">
        <f t="shared" si="2"/>
        <v>416.94</v>
      </c>
      <c r="O38" s="4">
        <f>(SUM($E38:F38)+SUM($E38:E38))/2</f>
        <v>1255.18</v>
      </c>
      <c r="P38" s="4">
        <f>(SUM($E38:G38)+SUM($E38:F38))/2</f>
        <v>2129.42</v>
      </c>
      <c r="Q38" s="4">
        <f>(SUM($E38:H38)+SUM($E38:G38))/2</f>
        <v>3035.3</v>
      </c>
      <c r="R38" s="4">
        <f>(SUM($E38:I38)+SUM($E38:H38))/2</f>
        <v>3949.95</v>
      </c>
      <c r="S38" s="4">
        <f>(SUM($E38:J38)+SUM($E38:I38))/2</f>
        <v>4596.3500000000004</v>
      </c>
      <c r="T38" s="4">
        <f>(SUM($E38:K38)+SUM($E38:J38))/2</f>
        <v>4781.04</v>
      </c>
      <c r="U38" s="4">
        <f t="shared" si="3"/>
        <v>2880.5971428571429</v>
      </c>
    </row>
    <row r="39" spans="1:21" hidden="1">
      <c r="A39" s="2">
        <v>2070</v>
      </c>
      <c r="B39" t="s">
        <v>25</v>
      </c>
      <c r="C39" t="str">
        <f t="shared" si="0"/>
        <v>2070 Elec Transmission 350-359</v>
      </c>
      <c r="D39" s="5">
        <v>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f t="shared" si="1"/>
        <v>0</v>
      </c>
      <c r="N39" s="4">
        <f t="shared" si="2"/>
        <v>0</v>
      </c>
      <c r="O39" s="4">
        <f>(SUM($E39:F39)+SUM($E39:E39))/2</f>
        <v>0</v>
      </c>
      <c r="P39" s="4">
        <f>(SUM($E39:G39)+SUM($E39:F39))/2</f>
        <v>0</v>
      </c>
      <c r="Q39" s="4">
        <f>(SUM($E39:H39)+SUM($E39:G39))/2</f>
        <v>0</v>
      </c>
      <c r="R39" s="4">
        <f>(SUM($E39:I39)+SUM($E39:H39))/2</f>
        <v>0</v>
      </c>
      <c r="S39" s="4">
        <f>(SUM($E39:J39)+SUM($E39:I39))/2</f>
        <v>0</v>
      </c>
      <c r="T39" s="4">
        <f>(SUM($E39:K39)+SUM($E39:J39))/2</f>
        <v>0</v>
      </c>
      <c r="U39" s="4">
        <f t="shared" si="3"/>
        <v>0</v>
      </c>
    </row>
    <row r="40" spans="1:21" hidden="1">
      <c r="A40" s="2">
        <v>2070</v>
      </c>
      <c r="B40" t="s">
        <v>24</v>
      </c>
      <c r="C40" t="str">
        <f t="shared" si="0"/>
        <v>2070 Elec Distribution 360-373</v>
      </c>
      <c r="D40" s="5">
        <v>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f t="shared" si="1"/>
        <v>0</v>
      </c>
      <c r="N40" s="4">
        <f t="shared" si="2"/>
        <v>0</v>
      </c>
      <c r="O40" s="4">
        <f>(SUM($E40:F40)+SUM($E40:E40))/2</f>
        <v>0</v>
      </c>
      <c r="P40" s="4">
        <f>(SUM($E40:G40)+SUM($E40:F40))/2</f>
        <v>0</v>
      </c>
      <c r="Q40" s="4">
        <f>(SUM($E40:H40)+SUM($E40:G40))/2</f>
        <v>0</v>
      </c>
      <c r="R40" s="4">
        <f>(SUM($E40:I40)+SUM($E40:H40))/2</f>
        <v>0</v>
      </c>
      <c r="S40" s="4">
        <f>(SUM($E40:J40)+SUM($E40:I40))/2</f>
        <v>0</v>
      </c>
      <c r="T40" s="4">
        <f>(SUM($E40:K40)+SUM($E40:J40))/2</f>
        <v>0</v>
      </c>
      <c r="U40" s="4">
        <f t="shared" si="3"/>
        <v>0</v>
      </c>
    </row>
    <row r="41" spans="1:21" hidden="1">
      <c r="A41" s="2">
        <v>2072</v>
      </c>
      <c r="B41" t="s">
        <v>24</v>
      </c>
      <c r="C41" t="str">
        <f t="shared" si="0"/>
        <v>2072 Elec Distribution 360-373</v>
      </c>
      <c r="D41" s="5">
        <v>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f t="shared" si="1"/>
        <v>0</v>
      </c>
      <c r="N41" s="4">
        <f t="shared" si="2"/>
        <v>0</v>
      </c>
      <c r="O41" s="4">
        <f>(SUM($E41:F41)+SUM($E41:E41))/2</f>
        <v>0</v>
      </c>
      <c r="P41" s="4">
        <f>(SUM($E41:G41)+SUM($E41:F41))/2</f>
        <v>0</v>
      </c>
      <c r="Q41" s="4">
        <f>(SUM($E41:H41)+SUM($E41:G41))/2</f>
        <v>0</v>
      </c>
      <c r="R41" s="4">
        <f>(SUM($E41:I41)+SUM($E41:H41))/2</f>
        <v>0</v>
      </c>
      <c r="S41" s="4">
        <f>(SUM($E41:J41)+SUM($E41:I41))/2</f>
        <v>0</v>
      </c>
      <c r="T41" s="4">
        <f>(SUM($E41:K41)+SUM($E41:J41))/2</f>
        <v>0</v>
      </c>
      <c r="U41" s="4">
        <f t="shared" si="3"/>
        <v>0</v>
      </c>
    </row>
    <row r="42" spans="1:21" hidden="1">
      <c r="A42" s="2">
        <v>2073</v>
      </c>
      <c r="B42" t="s">
        <v>24</v>
      </c>
      <c r="C42" t="str">
        <f t="shared" si="0"/>
        <v>2073 Elec Distribution 360-373</v>
      </c>
      <c r="D42" s="5">
        <v>1</v>
      </c>
      <c r="E42" s="4">
        <v>2231.8999999999996</v>
      </c>
      <c r="F42" s="4">
        <v>2928.16</v>
      </c>
      <c r="G42" s="4">
        <v>3701.8599999999997</v>
      </c>
      <c r="H42" s="4">
        <v>3316.89</v>
      </c>
      <c r="I42" s="4">
        <v>6089.92</v>
      </c>
      <c r="J42" s="4">
        <v>3082.46</v>
      </c>
      <c r="K42" s="4">
        <v>4378.63</v>
      </c>
      <c r="L42" s="4">
        <f t="shared" si="1"/>
        <v>25729.819999999996</v>
      </c>
      <c r="N42" s="4">
        <f t="shared" si="2"/>
        <v>1115.9499999999998</v>
      </c>
      <c r="O42" s="4">
        <f>(SUM($E42:F42)+SUM($E42:E42))/2</f>
        <v>3695.9799999999996</v>
      </c>
      <c r="P42" s="4">
        <f>(SUM($E42:G42)+SUM($E42:F42))/2</f>
        <v>7010.9899999999989</v>
      </c>
      <c r="Q42" s="4">
        <f>(SUM($E42:H42)+SUM($E42:G42))/2</f>
        <v>10520.364999999998</v>
      </c>
      <c r="R42" s="4">
        <f>(SUM($E42:I42)+SUM($E42:H42))/2</f>
        <v>15223.769999999997</v>
      </c>
      <c r="S42" s="4">
        <f>(SUM($E42:J42)+SUM($E42:I42))/2</f>
        <v>19809.959999999995</v>
      </c>
      <c r="T42" s="4">
        <f>(SUM($E42:K42)+SUM($E42:J42))/2</f>
        <v>23540.504999999997</v>
      </c>
      <c r="U42" s="4">
        <f t="shared" si="3"/>
        <v>11559.645714285713</v>
      </c>
    </row>
    <row r="43" spans="1:21" hidden="1">
      <c r="A43" s="2">
        <v>2073</v>
      </c>
      <c r="B43" t="s">
        <v>27</v>
      </c>
      <c r="C43" t="str">
        <f t="shared" si="0"/>
        <v>2073 General 389-391 / 393-395 / 397-398</v>
      </c>
      <c r="D43" s="5">
        <v>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f t="shared" si="1"/>
        <v>0</v>
      </c>
      <c r="N43" s="4">
        <f t="shared" si="2"/>
        <v>0</v>
      </c>
      <c r="O43" s="4">
        <f>(SUM($E43:F43)+SUM($E43:E43))/2</f>
        <v>0</v>
      </c>
      <c r="P43" s="4">
        <f>(SUM($E43:G43)+SUM($E43:F43))/2</f>
        <v>0</v>
      </c>
      <c r="Q43" s="4">
        <f>(SUM($E43:H43)+SUM($E43:G43))/2</f>
        <v>0</v>
      </c>
      <c r="R43" s="4">
        <f>(SUM($E43:I43)+SUM($E43:H43))/2</f>
        <v>0</v>
      </c>
      <c r="S43" s="4">
        <f>(SUM($E43:J43)+SUM($E43:I43))/2</f>
        <v>0</v>
      </c>
      <c r="T43" s="4">
        <f>(SUM($E43:K43)+SUM($E43:J43))/2</f>
        <v>0</v>
      </c>
      <c r="U43" s="4">
        <f t="shared" si="3"/>
        <v>0</v>
      </c>
    </row>
    <row r="44" spans="1:21" hidden="1">
      <c r="A44" s="2">
        <v>2103</v>
      </c>
      <c r="B44" t="s">
        <v>27</v>
      </c>
      <c r="C44" t="str">
        <f t="shared" si="0"/>
        <v>2103 General 389-391 / 393-395 / 397-398</v>
      </c>
      <c r="D44" s="5">
        <v>1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f t="shared" si="1"/>
        <v>0</v>
      </c>
      <c r="N44" s="4">
        <f t="shared" si="2"/>
        <v>0</v>
      </c>
      <c r="O44" s="4">
        <f>(SUM($E44:F44)+SUM($E44:E44))/2</f>
        <v>0</v>
      </c>
      <c r="P44" s="4">
        <f>(SUM($E44:G44)+SUM($E44:F44))/2</f>
        <v>0</v>
      </c>
      <c r="Q44" s="4">
        <f>(SUM($E44:H44)+SUM($E44:G44))/2</f>
        <v>0</v>
      </c>
      <c r="R44" s="4">
        <f>(SUM($E44:I44)+SUM($E44:H44))/2</f>
        <v>0</v>
      </c>
      <c r="S44" s="4">
        <f>(SUM($E44:J44)+SUM($E44:I44))/2</f>
        <v>0</v>
      </c>
      <c r="T44" s="4">
        <f>(SUM($E44:K44)+SUM($E44:J44))/2</f>
        <v>0</v>
      </c>
      <c r="U44" s="4">
        <f t="shared" si="3"/>
        <v>0</v>
      </c>
    </row>
    <row r="45" spans="1:21" hidden="1">
      <c r="A45" s="2">
        <v>2106</v>
      </c>
      <c r="B45" t="s">
        <v>27</v>
      </c>
      <c r="C45" t="str">
        <f t="shared" si="0"/>
        <v>2106 General 389-391 / 393-395 / 397-398</v>
      </c>
      <c r="D45" s="5">
        <v>1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f t="shared" si="1"/>
        <v>0</v>
      </c>
      <c r="N45" s="4">
        <f t="shared" si="2"/>
        <v>0</v>
      </c>
      <c r="O45" s="4">
        <f>(SUM($E45:F45)+SUM($E45:E45))/2</f>
        <v>0</v>
      </c>
      <c r="P45" s="4">
        <f>(SUM($E45:G45)+SUM($E45:F45))/2</f>
        <v>0</v>
      </c>
      <c r="Q45" s="4">
        <f>(SUM($E45:H45)+SUM($E45:G45))/2</f>
        <v>0</v>
      </c>
      <c r="R45" s="4">
        <f>(SUM($E45:I45)+SUM($E45:H45))/2</f>
        <v>0</v>
      </c>
      <c r="S45" s="4">
        <f>(SUM($E45:J45)+SUM($E45:I45))/2</f>
        <v>0</v>
      </c>
      <c r="T45" s="4">
        <f>(SUM($E45:K45)+SUM($E45:J45))/2</f>
        <v>0</v>
      </c>
      <c r="U45" s="4">
        <f t="shared" si="3"/>
        <v>0</v>
      </c>
    </row>
    <row r="46" spans="1:21" hidden="1">
      <c r="A46" s="2">
        <v>2112</v>
      </c>
      <c r="B46" t="s">
        <v>24</v>
      </c>
      <c r="C46" t="str">
        <f t="shared" si="0"/>
        <v>2112 Elec Distribution 360-373</v>
      </c>
      <c r="D46" s="5">
        <v>1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f t="shared" si="1"/>
        <v>0</v>
      </c>
      <c r="N46" s="4">
        <f t="shared" si="2"/>
        <v>0</v>
      </c>
      <c r="O46" s="4">
        <f>(SUM($E46:F46)+SUM($E46:E46))/2</f>
        <v>0</v>
      </c>
      <c r="P46" s="4">
        <f>(SUM($E46:G46)+SUM($E46:F46))/2</f>
        <v>0</v>
      </c>
      <c r="Q46" s="4">
        <f>(SUM($E46:H46)+SUM($E46:G46))/2</f>
        <v>0</v>
      </c>
      <c r="R46" s="4">
        <f>(SUM($E46:I46)+SUM($E46:H46))/2</f>
        <v>0</v>
      </c>
      <c r="S46" s="4">
        <f>(SUM($E46:J46)+SUM($E46:I46))/2</f>
        <v>0</v>
      </c>
      <c r="T46" s="4">
        <f>(SUM($E46:K46)+SUM($E46:J46))/2</f>
        <v>0</v>
      </c>
      <c r="U46" s="4">
        <f t="shared" si="3"/>
        <v>0</v>
      </c>
    </row>
    <row r="47" spans="1:21" hidden="1">
      <c r="A47" s="2">
        <v>2204</v>
      </c>
      <c r="B47" t="s">
        <v>24</v>
      </c>
      <c r="C47" t="str">
        <f t="shared" si="0"/>
        <v>2204 Elec Distribution 360-373</v>
      </c>
      <c r="D47" s="5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f t="shared" si="1"/>
        <v>0</v>
      </c>
      <c r="N47" s="4">
        <f t="shared" si="2"/>
        <v>0</v>
      </c>
      <c r="O47" s="4">
        <f>(SUM($E47:F47)+SUM($E47:E47))/2</f>
        <v>0</v>
      </c>
      <c r="P47" s="4">
        <f>(SUM($E47:G47)+SUM($E47:F47))/2</f>
        <v>0</v>
      </c>
      <c r="Q47" s="4">
        <f>(SUM($E47:H47)+SUM($E47:G47))/2</f>
        <v>0</v>
      </c>
      <c r="R47" s="4">
        <f>(SUM($E47:I47)+SUM($E47:H47))/2</f>
        <v>0</v>
      </c>
      <c r="S47" s="4">
        <f>(SUM($E47:J47)+SUM($E47:I47))/2</f>
        <v>0</v>
      </c>
      <c r="T47" s="4">
        <f>(SUM($E47:K47)+SUM($E47:J47))/2</f>
        <v>0</v>
      </c>
      <c r="U47" s="4">
        <f t="shared" si="3"/>
        <v>0</v>
      </c>
    </row>
    <row r="48" spans="1:21" hidden="1">
      <c r="A48" s="2">
        <v>2204</v>
      </c>
      <c r="B48" t="s">
        <v>27</v>
      </c>
      <c r="C48" t="str">
        <f t="shared" si="0"/>
        <v>2204 General 389-391 / 393-395 / 397-398</v>
      </c>
      <c r="D48" s="5">
        <v>1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f t="shared" si="1"/>
        <v>0</v>
      </c>
      <c r="N48" s="4">
        <f t="shared" si="2"/>
        <v>0</v>
      </c>
      <c r="O48" s="4">
        <f>(SUM($E48:F48)+SUM($E48:E48))/2</f>
        <v>0</v>
      </c>
      <c r="P48" s="4">
        <f>(SUM($E48:G48)+SUM($E48:F48))/2</f>
        <v>0</v>
      </c>
      <c r="Q48" s="4">
        <f>(SUM($E48:H48)+SUM($E48:G48))/2</f>
        <v>0</v>
      </c>
      <c r="R48" s="4">
        <f>(SUM($E48:I48)+SUM($E48:H48))/2</f>
        <v>0</v>
      </c>
      <c r="S48" s="4">
        <f>(SUM($E48:J48)+SUM($E48:I48))/2</f>
        <v>0</v>
      </c>
      <c r="T48" s="4">
        <f>(SUM($E48:K48)+SUM($E48:J48))/2</f>
        <v>0</v>
      </c>
      <c r="U48" s="4">
        <f t="shared" si="3"/>
        <v>0</v>
      </c>
    </row>
    <row r="49" spans="1:21" hidden="1">
      <c r="A49" s="2">
        <v>2204</v>
      </c>
      <c r="B49" t="s">
        <v>25</v>
      </c>
      <c r="C49" t="str">
        <f t="shared" si="0"/>
        <v>2204 Elec Transmission 350-359</v>
      </c>
      <c r="D49" s="5">
        <v>1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f t="shared" si="1"/>
        <v>0</v>
      </c>
      <c r="N49" s="4">
        <f t="shared" si="2"/>
        <v>0</v>
      </c>
      <c r="O49" s="4">
        <f>(SUM($E49:F49)+SUM($E49:E49))/2</f>
        <v>0</v>
      </c>
      <c r="P49" s="4">
        <f>(SUM($E49:G49)+SUM($E49:F49))/2</f>
        <v>0</v>
      </c>
      <c r="Q49" s="4">
        <f>(SUM($E49:H49)+SUM($E49:G49))/2</f>
        <v>0</v>
      </c>
      <c r="R49" s="4">
        <f>(SUM($E49:I49)+SUM($E49:H49))/2</f>
        <v>0</v>
      </c>
      <c r="S49" s="4">
        <f>(SUM($E49:J49)+SUM($E49:I49))/2</f>
        <v>0</v>
      </c>
      <c r="T49" s="4">
        <f>(SUM($E49:K49)+SUM($E49:J49))/2</f>
        <v>0</v>
      </c>
      <c r="U49" s="4">
        <f t="shared" si="3"/>
        <v>0</v>
      </c>
    </row>
    <row r="50" spans="1:21" hidden="1">
      <c r="A50" s="2">
        <v>2214</v>
      </c>
      <c r="B50" t="s">
        <v>25</v>
      </c>
      <c r="C50" t="str">
        <f t="shared" si="0"/>
        <v>2214 Elec Transmission 350-359</v>
      </c>
      <c r="D50" s="5">
        <v>1</v>
      </c>
      <c r="E50" s="4">
        <v>10207.177942999999</v>
      </c>
      <c r="F50" s="4">
        <v>4265.661227999999</v>
      </c>
      <c r="G50" s="4">
        <v>9703.0279719999999</v>
      </c>
      <c r="H50" s="4">
        <v>5143.4756039999993</v>
      </c>
      <c r="I50" s="4">
        <v>6878.122445</v>
      </c>
      <c r="J50" s="4">
        <v>8162.573738000001</v>
      </c>
      <c r="K50" s="4">
        <v>8979.1028200000001</v>
      </c>
      <c r="L50" s="4">
        <f t="shared" si="1"/>
        <v>53339.141749999995</v>
      </c>
      <c r="N50" s="4">
        <f t="shared" si="2"/>
        <v>5103.5889714999994</v>
      </c>
      <c r="O50" s="4">
        <f>(SUM($E50:F50)+SUM($E50:E50))/2</f>
        <v>12340.008556999997</v>
      </c>
      <c r="P50" s="4">
        <f>(SUM($E50:G50)+SUM($E50:F50))/2</f>
        <v>19324.353156999998</v>
      </c>
      <c r="Q50" s="4">
        <f>(SUM($E50:H50)+SUM($E50:G50))/2</f>
        <v>26747.604944999995</v>
      </c>
      <c r="R50" s="4">
        <f>(SUM($E50:I50)+SUM($E50:H50))/2</f>
        <v>32758.403969499996</v>
      </c>
      <c r="S50" s="4">
        <f>(SUM($E50:J50)+SUM($E50:I50))/2</f>
        <v>40278.752060999992</v>
      </c>
      <c r="T50" s="4">
        <f>(SUM($E50:K50)+SUM($E50:J50))/2</f>
        <v>48849.590339999995</v>
      </c>
      <c r="U50" s="4">
        <f t="shared" si="3"/>
        <v>26486.043142999995</v>
      </c>
    </row>
    <row r="51" spans="1:21" hidden="1">
      <c r="A51" s="2">
        <v>2214</v>
      </c>
      <c r="B51" t="s">
        <v>27</v>
      </c>
      <c r="C51" t="str">
        <f t="shared" si="0"/>
        <v>2214 General 389-391 / 393-395 / 397-398</v>
      </c>
      <c r="D51" s="5">
        <v>1</v>
      </c>
      <c r="E51" s="4">
        <v>2151.6697440000003</v>
      </c>
      <c r="F51" s="4">
        <v>899.19622800000002</v>
      </c>
      <c r="G51" s="4">
        <v>2045.398068</v>
      </c>
      <c r="H51" s="4">
        <v>1084.244616</v>
      </c>
      <c r="I51" s="4">
        <v>1449.905184</v>
      </c>
      <c r="J51" s="4">
        <v>1720.66356</v>
      </c>
      <c r="K51" s="4">
        <v>1892.791152</v>
      </c>
      <c r="L51" s="4">
        <f t="shared" si="1"/>
        <v>11243.868552</v>
      </c>
      <c r="N51" s="4">
        <f t="shared" si="2"/>
        <v>1075.8348720000001</v>
      </c>
      <c r="O51" s="4">
        <f>(SUM($E51:F51)+SUM($E51:E51))/2</f>
        <v>2601.2678580000002</v>
      </c>
      <c r="P51" s="4">
        <f>(SUM($E51:G51)+SUM($E51:F51))/2</f>
        <v>4073.5650060000003</v>
      </c>
      <c r="Q51" s="4">
        <f>(SUM($E51:H51)+SUM($E51:G51))/2</f>
        <v>5638.386348</v>
      </c>
      <c r="R51" s="4">
        <f>(SUM($E51:I51)+SUM($E51:H51))/2</f>
        <v>6905.4612479999996</v>
      </c>
      <c r="S51" s="4">
        <f>(SUM($E51:J51)+SUM($E51:I51))/2</f>
        <v>8490.7456199999997</v>
      </c>
      <c r="T51" s="4">
        <f>(SUM($E51:K51)+SUM($E51:J51))/2</f>
        <v>10297.472976000001</v>
      </c>
      <c r="U51" s="4">
        <f t="shared" si="3"/>
        <v>5583.2477040000003</v>
      </c>
    </row>
    <row r="52" spans="1:21" hidden="1">
      <c r="A52" s="2">
        <v>2215</v>
      </c>
      <c r="B52" t="s">
        <v>25</v>
      </c>
      <c r="C52" t="str">
        <f t="shared" si="0"/>
        <v>2215 Elec Transmission 350-359</v>
      </c>
      <c r="D52" s="5">
        <v>1</v>
      </c>
      <c r="E52" s="4">
        <v>4364.8215949999994</v>
      </c>
      <c r="F52" s="4">
        <v>2926.3235659999996</v>
      </c>
      <c r="G52" s="4">
        <v>-13327.950073000002</v>
      </c>
      <c r="H52" s="4">
        <v>918.01275099999998</v>
      </c>
      <c r="I52" s="4">
        <v>7178.6094000000003</v>
      </c>
      <c r="J52" s="4">
        <v>-53580.391066999997</v>
      </c>
      <c r="K52" s="4">
        <v>-99453.713411000004</v>
      </c>
      <c r="L52" s="4">
        <f t="shared" si="1"/>
        <v>-150974.287239</v>
      </c>
      <c r="N52" s="4">
        <f t="shared" si="2"/>
        <v>2182.4107974999997</v>
      </c>
      <c r="O52" s="4">
        <f>(SUM($E52:F52)+SUM($E52:E52))/2</f>
        <v>5827.983377999999</v>
      </c>
      <c r="P52" s="4">
        <f>(SUM($E52:G52)+SUM($E52:F52))/2</f>
        <v>627.17012449999766</v>
      </c>
      <c r="Q52" s="4">
        <f>(SUM($E52:H52)+SUM($E52:G52))/2</f>
        <v>-5577.7985365000031</v>
      </c>
      <c r="R52" s="4">
        <f>(SUM($E52:I52)+SUM($E52:H52))/2</f>
        <v>-1529.4874610000029</v>
      </c>
      <c r="S52" s="4">
        <f>(SUM($E52:J52)+SUM($E52:I52))/2</f>
        <v>-24730.378294500002</v>
      </c>
      <c r="T52" s="4">
        <f>(SUM($E52:K52)+SUM($E52:J52))/2</f>
        <v>-101247.4305335</v>
      </c>
      <c r="U52" s="4">
        <f t="shared" si="3"/>
        <v>-17778.218646500001</v>
      </c>
    </row>
    <row r="53" spans="1:21" hidden="1">
      <c r="A53" s="2">
        <v>2215</v>
      </c>
      <c r="B53" t="s">
        <v>24</v>
      </c>
      <c r="C53" t="str">
        <f t="shared" si="0"/>
        <v>2215 Elec Distribution 360-373</v>
      </c>
      <c r="D53" s="5">
        <v>1</v>
      </c>
      <c r="E53" s="4">
        <v>0</v>
      </c>
      <c r="F53" s="4">
        <v>156301.74000000002</v>
      </c>
      <c r="G53" s="4">
        <v>0</v>
      </c>
      <c r="H53" s="4">
        <v>0</v>
      </c>
      <c r="I53" s="4">
        <v>6.48</v>
      </c>
      <c r="J53" s="4">
        <v>0</v>
      </c>
      <c r="K53" s="4">
        <v>8629.76</v>
      </c>
      <c r="L53" s="4">
        <f t="shared" si="1"/>
        <v>164937.98000000004</v>
      </c>
      <c r="N53" s="4">
        <f t="shared" si="2"/>
        <v>0</v>
      </c>
      <c r="O53" s="4">
        <f>(SUM($E53:F53)+SUM($E53:E53))/2</f>
        <v>78150.87000000001</v>
      </c>
      <c r="P53" s="4">
        <f>(SUM($E53:G53)+SUM($E53:F53))/2</f>
        <v>156301.74000000002</v>
      </c>
      <c r="Q53" s="4">
        <f>(SUM($E53:H53)+SUM($E53:G53))/2</f>
        <v>156301.74000000002</v>
      </c>
      <c r="R53" s="4">
        <f>(SUM($E53:I53)+SUM($E53:H53))/2</f>
        <v>156304.98000000004</v>
      </c>
      <c r="S53" s="4">
        <f>(SUM($E53:J53)+SUM($E53:I53))/2</f>
        <v>156308.22000000003</v>
      </c>
      <c r="T53" s="4">
        <f>(SUM($E53:K53)+SUM($E53:J53))/2</f>
        <v>160623.10000000003</v>
      </c>
      <c r="U53" s="4">
        <f t="shared" si="3"/>
        <v>123427.23571428574</v>
      </c>
    </row>
    <row r="54" spans="1:21" hidden="1">
      <c r="A54" s="2">
        <v>2215</v>
      </c>
      <c r="B54" t="s">
        <v>27</v>
      </c>
      <c r="C54" t="str">
        <f t="shared" si="0"/>
        <v>2215 General 389-391 / 393-395 / 397-398</v>
      </c>
      <c r="D54" s="5">
        <v>1</v>
      </c>
      <c r="E54" s="4">
        <v>487.45216799999997</v>
      </c>
      <c r="F54" s="4">
        <v>71.938692000000003</v>
      </c>
      <c r="G54" s="4">
        <v>0</v>
      </c>
      <c r="H54" s="4">
        <v>0</v>
      </c>
      <c r="I54" s="4">
        <v>0</v>
      </c>
      <c r="J54" s="4">
        <v>0</v>
      </c>
      <c r="K54" s="4">
        <v>1805.07</v>
      </c>
      <c r="L54" s="4">
        <f t="shared" si="1"/>
        <v>2364.4608600000001</v>
      </c>
      <c r="N54" s="4">
        <f t="shared" si="2"/>
        <v>243.72608399999999</v>
      </c>
      <c r="O54" s="4">
        <f>(SUM($E54:F54)+SUM($E54:E54))/2</f>
        <v>523.421514</v>
      </c>
      <c r="P54" s="4">
        <f>(SUM($E54:G54)+SUM($E54:F54))/2</f>
        <v>559.39085999999998</v>
      </c>
      <c r="Q54" s="4">
        <f>(SUM($E54:H54)+SUM($E54:G54))/2</f>
        <v>559.39085999999998</v>
      </c>
      <c r="R54" s="4">
        <f>(SUM($E54:I54)+SUM($E54:H54))/2</f>
        <v>559.39085999999998</v>
      </c>
      <c r="S54" s="4">
        <f>(SUM($E54:J54)+SUM($E54:I54))/2</f>
        <v>559.39085999999998</v>
      </c>
      <c r="T54" s="4">
        <f>(SUM($E54:K54)+SUM($E54:J54))/2</f>
        <v>1461.9258600000001</v>
      </c>
      <c r="U54" s="4">
        <f t="shared" si="3"/>
        <v>638.09098542857134</v>
      </c>
    </row>
    <row r="55" spans="1:21" hidden="1">
      <c r="A55" s="2">
        <v>2217</v>
      </c>
      <c r="B55" t="s">
        <v>25</v>
      </c>
      <c r="C55" t="str">
        <f t="shared" si="0"/>
        <v>2217 Elec Transmission 350-359</v>
      </c>
      <c r="D55" s="5">
        <v>1</v>
      </c>
      <c r="E55" s="4">
        <v>1608.860383</v>
      </c>
      <c r="F55" s="4">
        <v>339.95683700000001</v>
      </c>
      <c r="G55" s="4">
        <v>0</v>
      </c>
      <c r="H55" s="4">
        <v>148.658513</v>
      </c>
      <c r="I55" s="4">
        <v>786.33271900000011</v>
      </c>
      <c r="J55" s="4">
        <v>0</v>
      </c>
      <c r="K55" s="4">
        <v>0</v>
      </c>
      <c r="L55" s="4">
        <f t="shared" si="1"/>
        <v>2883.8084519999998</v>
      </c>
      <c r="N55" s="4">
        <f t="shared" si="2"/>
        <v>804.43019149999998</v>
      </c>
      <c r="O55" s="4">
        <f>(SUM($E55:F55)+SUM($E55:E55))/2</f>
        <v>1778.8388015</v>
      </c>
      <c r="P55" s="4">
        <f>(SUM($E55:G55)+SUM($E55:F55))/2</f>
        <v>1948.8172199999999</v>
      </c>
      <c r="Q55" s="4">
        <f>(SUM($E55:H55)+SUM($E55:G55))/2</f>
        <v>2023.1464764999998</v>
      </c>
      <c r="R55" s="4">
        <f>(SUM($E55:I55)+SUM($E55:H55))/2</f>
        <v>2490.6420924999998</v>
      </c>
      <c r="S55" s="4">
        <f>(SUM($E55:J55)+SUM($E55:I55))/2</f>
        <v>2883.8084519999998</v>
      </c>
      <c r="T55" s="4">
        <f>(SUM($E55:K55)+SUM($E55:J55))/2</f>
        <v>2883.8084519999998</v>
      </c>
      <c r="U55" s="4">
        <f t="shared" si="3"/>
        <v>2116.2130979999997</v>
      </c>
    </row>
    <row r="56" spans="1:21" hidden="1">
      <c r="A56" s="2">
        <v>2217</v>
      </c>
      <c r="B56" t="s">
        <v>27</v>
      </c>
      <c r="C56" t="str">
        <f t="shared" si="0"/>
        <v>2217 General 389-391 / 393-395 / 397-398</v>
      </c>
      <c r="D56" s="5">
        <v>1</v>
      </c>
      <c r="E56" s="4">
        <v>45715.844664000004</v>
      </c>
      <c r="F56" s="4">
        <v>807.55</v>
      </c>
      <c r="G56" s="4">
        <v>117.08</v>
      </c>
      <c r="H56" s="4">
        <v>0</v>
      </c>
      <c r="I56" s="4">
        <v>0</v>
      </c>
      <c r="J56" s="4">
        <v>335.05617599999999</v>
      </c>
      <c r="K56" s="4">
        <v>0</v>
      </c>
      <c r="L56" s="4">
        <f t="shared" si="1"/>
        <v>46975.530840000007</v>
      </c>
      <c r="N56" s="4">
        <f t="shared" si="2"/>
        <v>22857.922332000002</v>
      </c>
      <c r="O56" s="4">
        <f>(SUM($E56:F56)+SUM($E56:E56))/2</f>
        <v>46119.619664000005</v>
      </c>
      <c r="P56" s="4">
        <f>(SUM($E56:G56)+SUM($E56:F56))/2</f>
        <v>46581.934664000008</v>
      </c>
      <c r="Q56" s="4">
        <f>(SUM($E56:H56)+SUM($E56:G56))/2</f>
        <v>46640.474664000008</v>
      </c>
      <c r="R56" s="4">
        <f>(SUM($E56:I56)+SUM($E56:H56))/2</f>
        <v>46640.474664000008</v>
      </c>
      <c r="S56" s="4">
        <f>(SUM($E56:J56)+SUM($E56:I56))/2</f>
        <v>46808.002752000008</v>
      </c>
      <c r="T56" s="4">
        <f>(SUM($E56:K56)+SUM($E56:J56))/2</f>
        <v>46975.530840000007</v>
      </c>
      <c r="U56" s="4">
        <f t="shared" si="3"/>
        <v>43231.99422571429</v>
      </c>
    </row>
    <row r="57" spans="1:21" hidden="1">
      <c r="A57" s="2">
        <v>2237</v>
      </c>
      <c r="B57" t="s">
        <v>24</v>
      </c>
      <c r="C57" t="str">
        <f t="shared" si="0"/>
        <v>2237 Elec Distribution 360-373</v>
      </c>
      <c r="D57" s="5">
        <v>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f t="shared" si="1"/>
        <v>0</v>
      </c>
      <c r="N57" s="4">
        <f t="shared" si="2"/>
        <v>0</v>
      </c>
      <c r="O57" s="4">
        <f>(SUM($E57:F57)+SUM($E57:E57))/2</f>
        <v>0</v>
      </c>
      <c r="P57" s="4">
        <f>(SUM($E57:G57)+SUM($E57:F57))/2</f>
        <v>0</v>
      </c>
      <c r="Q57" s="4">
        <f>(SUM($E57:H57)+SUM($E57:G57))/2</f>
        <v>0</v>
      </c>
      <c r="R57" s="4">
        <f>(SUM($E57:I57)+SUM($E57:H57))/2</f>
        <v>0</v>
      </c>
      <c r="S57" s="4">
        <f>(SUM($E57:J57)+SUM($E57:I57))/2</f>
        <v>0</v>
      </c>
      <c r="T57" s="4">
        <f>(SUM($E57:K57)+SUM($E57:J57))/2</f>
        <v>0</v>
      </c>
      <c r="U57" s="4">
        <f t="shared" si="3"/>
        <v>0</v>
      </c>
    </row>
    <row r="58" spans="1:21" hidden="1">
      <c r="A58" s="2">
        <v>2251</v>
      </c>
      <c r="B58" t="s">
        <v>24</v>
      </c>
      <c r="C58" t="str">
        <f t="shared" si="0"/>
        <v>2251 Elec Distribution 360-373</v>
      </c>
      <c r="D58" s="5">
        <v>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f t="shared" si="1"/>
        <v>0</v>
      </c>
      <c r="N58" s="4">
        <f t="shared" si="2"/>
        <v>0</v>
      </c>
      <c r="O58" s="4">
        <f>(SUM($E58:F58)+SUM($E58:E58))/2</f>
        <v>0</v>
      </c>
      <c r="P58" s="4">
        <f>(SUM($E58:G58)+SUM($E58:F58))/2</f>
        <v>0</v>
      </c>
      <c r="Q58" s="4">
        <f>(SUM($E58:H58)+SUM($E58:G58))/2</f>
        <v>0</v>
      </c>
      <c r="R58" s="4">
        <f>(SUM($E58:I58)+SUM($E58:H58))/2</f>
        <v>0</v>
      </c>
      <c r="S58" s="4">
        <f>(SUM($E58:J58)+SUM($E58:I58))/2</f>
        <v>0</v>
      </c>
      <c r="T58" s="4">
        <f>(SUM($E58:K58)+SUM($E58:J58))/2</f>
        <v>0</v>
      </c>
      <c r="U58" s="4">
        <f t="shared" si="3"/>
        <v>0</v>
      </c>
    </row>
    <row r="59" spans="1:21" hidden="1">
      <c r="A59" s="2">
        <v>2252</v>
      </c>
      <c r="B59" t="s">
        <v>25</v>
      </c>
      <c r="C59" t="str">
        <f t="shared" si="0"/>
        <v>2252 Elec Transmission 350-359</v>
      </c>
      <c r="D59" s="5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f t="shared" si="1"/>
        <v>0</v>
      </c>
      <c r="N59" s="4">
        <f t="shared" si="2"/>
        <v>0</v>
      </c>
      <c r="O59" s="4">
        <f>(SUM($E59:F59)+SUM($E59:E59))/2</f>
        <v>0</v>
      </c>
      <c r="P59" s="4">
        <f>(SUM($E59:G59)+SUM($E59:F59))/2</f>
        <v>0</v>
      </c>
      <c r="Q59" s="4">
        <f>(SUM($E59:H59)+SUM($E59:G59))/2</f>
        <v>0</v>
      </c>
      <c r="R59" s="4">
        <f>(SUM($E59:I59)+SUM($E59:H59))/2</f>
        <v>0</v>
      </c>
      <c r="S59" s="4">
        <f>(SUM($E59:J59)+SUM($E59:I59))/2</f>
        <v>0</v>
      </c>
      <c r="T59" s="4">
        <f>(SUM($E59:K59)+SUM($E59:J59))/2</f>
        <v>0</v>
      </c>
      <c r="U59" s="4">
        <f t="shared" si="3"/>
        <v>0</v>
      </c>
    </row>
    <row r="60" spans="1:21" hidden="1">
      <c r="A60" s="2">
        <v>2252</v>
      </c>
      <c r="B60" t="s">
        <v>27</v>
      </c>
      <c r="C60" t="str">
        <f t="shared" si="0"/>
        <v>2252 General 389-391 / 393-395 / 397-398</v>
      </c>
      <c r="D60" s="5">
        <v>1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f t="shared" si="1"/>
        <v>0</v>
      </c>
      <c r="N60" s="4">
        <f t="shared" si="2"/>
        <v>0</v>
      </c>
      <c r="O60" s="4">
        <f>(SUM($E60:F60)+SUM($E60:E60))/2</f>
        <v>0</v>
      </c>
      <c r="P60" s="4">
        <f>(SUM($E60:G60)+SUM($E60:F60))/2</f>
        <v>0</v>
      </c>
      <c r="Q60" s="4">
        <f>(SUM($E60:H60)+SUM($E60:G60))/2</f>
        <v>0</v>
      </c>
      <c r="R60" s="4">
        <f>(SUM($E60:I60)+SUM($E60:H60))/2</f>
        <v>0</v>
      </c>
      <c r="S60" s="4">
        <f>(SUM($E60:J60)+SUM($E60:I60))/2</f>
        <v>0</v>
      </c>
      <c r="T60" s="4">
        <f>(SUM($E60:K60)+SUM($E60:J60))/2</f>
        <v>0</v>
      </c>
      <c r="U60" s="4">
        <f t="shared" si="3"/>
        <v>0</v>
      </c>
    </row>
    <row r="61" spans="1:21" hidden="1">
      <c r="A61" s="2">
        <v>2252</v>
      </c>
      <c r="B61" t="s">
        <v>24</v>
      </c>
      <c r="C61" t="str">
        <f t="shared" si="0"/>
        <v>2252 Elec Distribution 360-373</v>
      </c>
      <c r="D61" s="5">
        <v>1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f t="shared" si="1"/>
        <v>0</v>
      </c>
      <c r="N61" s="4">
        <f t="shared" si="2"/>
        <v>0</v>
      </c>
      <c r="O61" s="4">
        <f>(SUM($E61:F61)+SUM($E61:E61))/2</f>
        <v>0</v>
      </c>
      <c r="P61" s="4">
        <f>(SUM($E61:G61)+SUM($E61:F61))/2</f>
        <v>0</v>
      </c>
      <c r="Q61" s="4">
        <f>(SUM($E61:H61)+SUM($E61:G61))/2</f>
        <v>0</v>
      </c>
      <c r="R61" s="4">
        <f>(SUM($E61:I61)+SUM($E61:H61))/2</f>
        <v>0</v>
      </c>
      <c r="S61" s="4">
        <f>(SUM($E61:J61)+SUM($E61:I61))/2</f>
        <v>0</v>
      </c>
      <c r="T61" s="4">
        <f>(SUM($E61:K61)+SUM($E61:J61))/2</f>
        <v>0</v>
      </c>
      <c r="U61" s="4">
        <f t="shared" si="3"/>
        <v>0</v>
      </c>
    </row>
    <row r="62" spans="1:21" hidden="1">
      <c r="A62" s="2">
        <v>2253</v>
      </c>
      <c r="B62" t="s">
        <v>24</v>
      </c>
      <c r="C62" t="str">
        <f t="shared" si="0"/>
        <v>2253 Elec Distribution 360-373</v>
      </c>
      <c r="D62" s="5">
        <v>1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f t="shared" si="1"/>
        <v>0</v>
      </c>
      <c r="N62" s="4">
        <f t="shared" si="2"/>
        <v>0</v>
      </c>
      <c r="O62" s="4">
        <f>(SUM($E62:F62)+SUM($E62:E62))/2</f>
        <v>0</v>
      </c>
      <c r="P62" s="4">
        <f>(SUM($E62:G62)+SUM($E62:F62))/2</f>
        <v>0</v>
      </c>
      <c r="Q62" s="4">
        <f>(SUM($E62:H62)+SUM($E62:G62))/2</f>
        <v>0</v>
      </c>
      <c r="R62" s="4">
        <f>(SUM($E62:I62)+SUM($E62:H62))/2</f>
        <v>0</v>
      </c>
      <c r="S62" s="4">
        <f>(SUM($E62:J62)+SUM($E62:I62))/2</f>
        <v>0</v>
      </c>
      <c r="T62" s="4">
        <f>(SUM($E62:K62)+SUM($E62:J62))/2</f>
        <v>0</v>
      </c>
      <c r="U62" s="4">
        <f t="shared" si="3"/>
        <v>0</v>
      </c>
    </row>
    <row r="63" spans="1:21" hidden="1">
      <c r="A63" s="2">
        <v>2253</v>
      </c>
      <c r="B63" t="s">
        <v>25</v>
      </c>
      <c r="C63" t="str">
        <f t="shared" si="0"/>
        <v>2253 Elec Transmission 350-359</v>
      </c>
      <c r="D63" s="5">
        <v>1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f t="shared" si="1"/>
        <v>0</v>
      </c>
      <c r="N63" s="4">
        <f t="shared" si="2"/>
        <v>0</v>
      </c>
      <c r="O63" s="4">
        <f>(SUM($E63:F63)+SUM($E63:E63))/2</f>
        <v>0</v>
      </c>
      <c r="P63" s="4">
        <f>(SUM($E63:G63)+SUM($E63:F63))/2</f>
        <v>0</v>
      </c>
      <c r="Q63" s="4">
        <f>(SUM($E63:H63)+SUM($E63:G63))/2</f>
        <v>0</v>
      </c>
      <c r="R63" s="4">
        <f>(SUM($E63:I63)+SUM($E63:H63))/2</f>
        <v>0</v>
      </c>
      <c r="S63" s="4">
        <f>(SUM($E63:J63)+SUM($E63:I63))/2</f>
        <v>0</v>
      </c>
      <c r="T63" s="4">
        <f>(SUM($E63:K63)+SUM($E63:J63))/2</f>
        <v>0</v>
      </c>
      <c r="U63" s="4">
        <f t="shared" si="3"/>
        <v>0</v>
      </c>
    </row>
    <row r="64" spans="1:21" hidden="1">
      <c r="A64" s="2">
        <v>2254</v>
      </c>
      <c r="B64" t="s">
        <v>25</v>
      </c>
      <c r="C64" t="str">
        <f t="shared" si="0"/>
        <v>2254 Elec Transmission 350-359</v>
      </c>
      <c r="D64" s="5">
        <v>1</v>
      </c>
      <c r="E64" s="4">
        <v>4240.2558549999994</v>
      </c>
      <c r="F64" s="4">
        <v>41501.918059999996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f t="shared" si="1"/>
        <v>45742.173914999992</v>
      </c>
      <c r="N64" s="4">
        <f t="shared" si="2"/>
        <v>2120.1279274999997</v>
      </c>
      <c r="O64" s="4">
        <f>(SUM($E64:F64)+SUM($E64:E64))/2</f>
        <v>24991.214884999994</v>
      </c>
      <c r="P64" s="4">
        <f>(SUM($E64:G64)+SUM($E64:F64))/2</f>
        <v>45742.173914999992</v>
      </c>
      <c r="Q64" s="4">
        <f>(SUM($E64:H64)+SUM($E64:G64))/2</f>
        <v>45742.173914999992</v>
      </c>
      <c r="R64" s="4">
        <f>(SUM($E64:I64)+SUM($E64:H64))/2</f>
        <v>45742.173914999992</v>
      </c>
      <c r="S64" s="4">
        <f>(SUM($E64:J64)+SUM($E64:I64))/2</f>
        <v>45742.173914999992</v>
      </c>
      <c r="T64" s="4">
        <f>(SUM($E64:K64)+SUM($E64:J64))/2</f>
        <v>45742.173914999992</v>
      </c>
      <c r="U64" s="4">
        <f t="shared" si="3"/>
        <v>36546.030341071419</v>
      </c>
    </row>
    <row r="65" spans="1:21" hidden="1">
      <c r="A65" s="2">
        <v>2260</v>
      </c>
      <c r="B65" t="s">
        <v>25</v>
      </c>
      <c r="C65" t="str">
        <f t="shared" si="0"/>
        <v>2260 Elec Transmission 350-359</v>
      </c>
      <c r="D65" s="5">
        <v>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f t="shared" si="1"/>
        <v>0</v>
      </c>
      <c r="N65" s="4">
        <f t="shared" si="2"/>
        <v>0</v>
      </c>
      <c r="O65" s="4">
        <f>(SUM($E65:F65)+SUM($E65:E65))/2</f>
        <v>0</v>
      </c>
      <c r="P65" s="4">
        <f>(SUM($E65:G65)+SUM($E65:F65))/2</f>
        <v>0</v>
      </c>
      <c r="Q65" s="4">
        <f>(SUM($E65:H65)+SUM($E65:G65))/2</f>
        <v>0</v>
      </c>
      <c r="R65" s="4">
        <f>(SUM($E65:I65)+SUM($E65:H65))/2</f>
        <v>0</v>
      </c>
      <c r="S65" s="4">
        <f>(SUM($E65:J65)+SUM($E65:I65))/2</f>
        <v>0</v>
      </c>
      <c r="T65" s="4">
        <f>(SUM($E65:K65)+SUM($E65:J65))/2</f>
        <v>0</v>
      </c>
      <c r="U65" s="4">
        <f t="shared" si="3"/>
        <v>0</v>
      </c>
    </row>
    <row r="66" spans="1:21" hidden="1">
      <c r="A66" s="2">
        <v>2260</v>
      </c>
      <c r="B66" t="s">
        <v>24</v>
      </c>
      <c r="C66" t="str">
        <f t="shared" si="0"/>
        <v>2260 Elec Distribution 360-373</v>
      </c>
      <c r="D66" s="5">
        <v>1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f t="shared" si="1"/>
        <v>0</v>
      </c>
      <c r="N66" s="4">
        <f t="shared" si="2"/>
        <v>0</v>
      </c>
      <c r="O66" s="4">
        <f>(SUM($E66:F66)+SUM($E66:E66))/2</f>
        <v>0</v>
      </c>
      <c r="P66" s="4">
        <f>(SUM($E66:G66)+SUM($E66:F66))/2</f>
        <v>0</v>
      </c>
      <c r="Q66" s="4">
        <f>(SUM($E66:H66)+SUM($E66:G66))/2</f>
        <v>0</v>
      </c>
      <c r="R66" s="4">
        <f>(SUM($E66:I66)+SUM($E66:H66))/2</f>
        <v>0</v>
      </c>
      <c r="S66" s="4">
        <f>(SUM($E66:J66)+SUM($E66:I66))/2</f>
        <v>0</v>
      </c>
      <c r="T66" s="4">
        <f>(SUM($E66:K66)+SUM($E66:J66))/2</f>
        <v>0</v>
      </c>
      <c r="U66" s="4">
        <f t="shared" si="3"/>
        <v>0</v>
      </c>
    </row>
    <row r="67" spans="1:21" hidden="1">
      <c r="A67" s="2">
        <v>2273</v>
      </c>
      <c r="B67" t="s">
        <v>24</v>
      </c>
      <c r="C67" t="str">
        <f t="shared" si="0"/>
        <v>2273 Elec Distribution 360-373</v>
      </c>
      <c r="D67" s="5">
        <v>1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f t="shared" si="1"/>
        <v>0</v>
      </c>
      <c r="N67" s="4">
        <f t="shared" si="2"/>
        <v>0</v>
      </c>
      <c r="O67" s="4">
        <f>(SUM($E67:F67)+SUM($E67:E67))/2</f>
        <v>0</v>
      </c>
      <c r="P67" s="4">
        <f>(SUM($E67:G67)+SUM($E67:F67))/2</f>
        <v>0</v>
      </c>
      <c r="Q67" s="4">
        <f>(SUM($E67:H67)+SUM($E67:G67))/2</f>
        <v>0</v>
      </c>
      <c r="R67" s="4">
        <f>(SUM($E67:I67)+SUM($E67:H67))/2</f>
        <v>0</v>
      </c>
      <c r="S67" s="4">
        <f>(SUM($E67:J67)+SUM($E67:I67))/2</f>
        <v>0</v>
      </c>
      <c r="T67" s="4">
        <f>(SUM($E67:K67)+SUM($E67:J67))/2</f>
        <v>0</v>
      </c>
      <c r="U67" s="4">
        <f t="shared" si="3"/>
        <v>0</v>
      </c>
    </row>
    <row r="68" spans="1:21" hidden="1">
      <c r="A68" s="2">
        <v>2273</v>
      </c>
      <c r="B68" t="s">
        <v>27</v>
      </c>
      <c r="C68" t="str">
        <f t="shared" si="0"/>
        <v>2273 General 389-391 / 393-395 / 397-398</v>
      </c>
      <c r="D68" s="5">
        <v>1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f t="shared" si="1"/>
        <v>0</v>
      </c>
      <c r="N68" s="4">
        <f t="shared" si="2"/>
        <v>0</v>
      </c>
      <c r="O68" s="4">
        <f>(SUM($E68:F68)+SUM($E68:E68))/2</f>
        <v>0</v>
      </c>
      <c r="P68" s="4">
        <f>(SUM($E68:G68)+SUM($E68:F68))/2</f>
        <v>0</v>
      </c>
      <c r="Q68" s="4">
        <f>(SUM($E68:H68)+SUM($E68:G68))/2</f>
        <v>0</v>
      </c>
      <c r="R68" s="4">
        <f>(SUM($E68:I68)+SUM($E68:H68))/2</f>
        <v>0</v>
      </c>
      <c r="S68" s="4">
        <f>(SUM($E68:J68)+SUM($E68:I68))/2</f>
        <v>0</v>
      </c>
      <c r="T68" s="4">
        <f>(SUM($E68:K68)+SUM($E68:J68))/2</f>
        <v>0</v>
      </c>
      <c r="U68" s="4">
        <f t="shared" si="3"/>
        <v>0</v>
      </c>
    </row>
    <row r="69" spans="1:21" hidden="1">
      <c r="A69" s="2">
        <v>2274</v>
      </c>
      <c r="B69" t="s">
        <v>25</v>
      </c>
      <c r="C69" t="str">
        <f t="shared" si="0"/>
        <v>2274 Elec Transmission 350-359</v>
      </c>
      <c r="D69" s="5">
        <v>1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f t="shared" si="1"/>
        <v>0</v>
      </c>
      <c r="N69" s="4">
        <f t="shared" si="2"/>
        <v>0</v>
      </c>
      <c r="O69" s="4">
        <f>(SUM($E69:F69)+SUM($E69:E69))/2</f>
        <v>0</v>
      </c>
      <c r="P69" s="4">
        <f>(SUM($E69:G69)+SUM($E69:F69))/2</f>
        <v>0</v>
      </c>
      <c r="Q69" s="4">
        <f>(SUM($E69:H69)+SUM($E69:G69))/2</f>
        <v>0</v>
      </c>
      <c r="R69" s="4">
        <f>(SUM($E69:I69)+SUM($E69:H69))/2</f>
        <v>0</v>
      </c>
      <c r="S69" s="4">
        <f>(SUM($E69:J69)+SUM($E69:I69))/2</f>
        <v>0</v>
      </c>
      <c r="T69" s="4">
        <f>(SUM($E69:K69)+SUM($E69:J69))/2</f>
        <v>0</v>
      </c>
      <c r="U69" s="4">
        <f t="shared" si="3"/>
        <v>0</v>
      </c>
    </row>
    <row r="70" spans="1:21" hidden="1">
      <c r="A70" s="2">
        <v>2274</v>
      </c>
      <c r="B70" t="s">
        <v>24</v>
      </c>
      <c r="C70" t="str">
        <f t="shared" si="0"/>
        <v>2274 Elec Distribution 360-373</v>
      </c>
      <c r="D70" s="5">
        <v>1</v>
      </c>
      <c r="E70" s="4">
        <v>0</v>
      </c>
      <c r="F70" s="4">
        <v>0</v>
      </c>
      <c r="G70" s="4">
        <v>43734.400000000001</v>
      </c>
      <c r="H70" s="4">
        <v>0</v>
      </c>
      <c r="I70" s="4">
        <v>0</v>
      </c>
      <c r="J70" s="4">
        <v>0</v>
      </c>
      <c r="K70" s="4">
        <v>0</v>
      </c>
      <c r="L70" s="4">
        <f t="shared" ref="L70:L133" si="4">SUM(E70:K70)</f>
        <v>43734.400000000001</v>
      </c>
      <c r="N70" s="4">
        <f t="shared" ref="N70:N133" si="5">E70/2</f>
        <v>0</v>
      </c>
      <c r="O70" s="4">
        <f>(SUM($E70:F70)+SUM($E70:E70))/2</f>
        <v>0</v>
      </c>
      <c r="P70" s="4">
        <f>(SUM($E70:G70)+SUM($E70:F70))/2</f>
        <v>21867.200000000001</v>
      </c>
      <c r="Q70" s="4">
        <f>(SUM($E70:H70)+SUM($E70:G70))/2</f>
        <v>43734.400000000001</v>
      </c>
      <c r="R70" s="4">
        <f>(SUM($E70:I70)+SUM($E70:H70))/2</f>
        <v>43734.400000000001</v>
      </c>
      <c r="S70" s="4">
        <f>(SUM($E70:J70)+SUM($E70:I70))/2</f>
        <v>43734.400000000001</v>
      </c>
      <c r="T70" s="4">
        <f>(SUM($E70:K70)+SUM($E70:J70))/2</f>
        <v>43734.400000000001</v>
      </c>
      <c r="U70" s="4">
        <f t="shared" si="3"/>
        <v>28114.971428571425</v>
      </c>
    </row>
    <row r="71" spans="1:21" hidden="1">
      <c r="A71" s="2">
        <v>2274</v>
      </c>
      <c r="B71" t="s">
        <v>27</v>
      </c>
      <c r="C71" t="str">
        <f t="shared" si="0"/>
        <v>2274 General 389-391 / 393-395 / 397-398</v>
      </c>
      <c r="D71" s="5">
        <v>1</v>
      </c>
      <c r="E71" s="4">
        <v>0</v>
      </c>
      <c r="F71" s="4">
        <v>0</v>
      </c>
      <c r="G71" s="4">
        <v>1043.3049480000002</v>
      </c>
      <c r="H71" s="4">
        <v>0</v>
      </c>
      <c r="I71" s="4">
        <v>0</v>
      </c>
      <c r="J71" s="4">
        <v>0</v>
      </c>
      <c r="K71" s="4">
        <v>0</v>
      </c>
      <c r="L71" s="4">
        <f t="shared" si="4"/>
        <v>1043.3049480000002</v>
      </c>
      <c r="N71" s="4">
        <f t="shared" si="5"/>
        <v>0</v>
      </c>
      <c r="O71" s="4">
        <f>(SUM($E71:F71)+SUM($E71:E71))/2</f>
        <v>0</v>
      </c>
      <c r="P71" s="4">
        <f>(SUM($E71:G71)+SUM($E71:F71))/2</f>
        <v>521.6524740000001</v>
      </c>
      <c r="Q71" s="4">
        <f>(SUM($E71:H71)+SUM($E71:G71))/2</f>
        <v>1043.3049480000002</v>
      </c>
      <c r="R71" s="4">
        <f>(SUM($E71:I71)+SUM($E71:H71))/2</f>
        <v>1043.3049480000002</v>
      </c>
      <c r="S71" s="4">
        <f>(SUM($E71:J71)+SUM($E71:I71))/2</f>
        <v>1043.3049480000002</v>
      </c>
      <c r="T71" s="4">
        <f>(SUM($E71:K71)+SUM($E71:J71))/2</f>
        <v>1043.3049480000002</v>
      </c>
      <c r="U71" s="4">
        <f t="shared" ref="U71:U134" si="6">AVERAGE(N71:T71)</f>
        <v>670.69603800000004</v>
      </c>
    </row>
    <row r="72" spans="1:21" hidden="1">
      <c r="A72" s="2">
        <v>2275</v>
      </c>
      <c r="B72" t="s">
        <v>24</v>
      </c>
      <c r="C72" t="str">
        <f t="shared" si="0"/>
        <v>2275 Elec Distribution 360-373</v>
      </c>
      <c r="D72" s="5">
        <v>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f t="shared" si="4"/>
        <v>0</v>
      </c>
      <c r="N72" s="4">
        <f t="shared" si="5"/>
        <v>0</v>
      </c>
      <c r="O72" s="4">
        <f>(SUM($E72:F72)+SUM($E72:E72))/2</f>
        <v>0</v>
      </c>
      <c r="P72" s="4">
        <f>(SUM($E72:G72)+SUM($E72:F72))/2</f>
        <v>0</v>
      </c>
      <c r="Q72" s="4">
        <f>(SUM($E72:H72)+SUM($E72:G72))/2</f>
        <v>0</v>
      </c>
      <c r="R72" s="4">
        <f>(SUM($E72:I72)+SUM($E72:H72))/2</f>
        <v>0</v>
      </c>
      <c r="S72" s="4">
        <f>(SUM($E72:J72)+SUM($E72:I72))/2</f>
        <v>0</v>
      </c>
      <c r="T72" s="4">
        <f>(SUM($E72:K72)+SUM($E72:J72))/2</f>
        <v>0</v>
      </c>
      <c r="U72" s="4">
        <f t="shared" si="6"/>
        <v>0</v>
      </c>
    </row>
    <row r="73" spans="1:21" hidden="1">
      <c r="A73" s="2">
        <v>2275</v>
      </c>
      <c r="B73" t="s">
        <v>25</v>
      </c>
      <c r="C73" t="str">
        <f t="shared" si="0"/>
        <v>2275 Elec Transmission 350-359</v>
      </c>
      <c r="D73" s="5"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f t="shared" si="4"/>
        <v>0</v>
      </c>
      <c r="N73" s="4">
        <f t="shared" si="5"/>
        <v>0</v>
      </c>
      <c r="O73" s="4">
        <f>(SUM($E73:F73)+SUM($E73:E73))/2</f>
        <v>0</v>
      </c>
      <c r="P73" s="4">
        <f>(SUM($E73:G73)+SUM($E73:F73))/2</f>
        <v>0</v>
      </c>
      <c r="Q73" s="4">
        <f>(SUM($E73:H73)+SUM($E73:G73))/2</f>
        <v>0</v>
      </c>
      <c r="R73" s="4">
        <f>(SUM($E73:I73)+SUM($E73:H73))/2</f>
        <v>0</v>
      </c>
      <c r="S73" s="4">
        <f>(SUM($E73:J73)+SUM($E73:I73))/2</f>
        <v>0</v>
      </c>
      <c r="T73" s="4">
        <f>(SUM($E73:K73)+SUM($E73:J73))/2</f>
        <v>0</v>
      </c>
      <c r="U73" s="4">
        <f t="shared" si="6"/>
        <v>0</v>
      </c>
    </row>
    <row r="74" spans="1:21" hidden="1">
      <c r="A74" s="2">
        <v>2276</v>
      </c>
      <c r="B74" t="s">
        <v>24</v>
      </c>
      <c r="C74" t="str">
        <f t="shared" si="0"/>
        <v>2276 Elec Distribution 360-373</v>
      </c>
      <c r="D74" s="5">
        <v>1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1459.08</v>
      </c>
      <c r="L74" s="4">
        <f t="shared" si="4"/>
        <v>1459.08</v>
      </c>
      <c r="N74" s="4">
        <f t="shared" si="5"/>
        <v>0</v>
      </c>
      <c r="O74" s="4">
        <f>(SUM($E74:F74)+SUM($E74:E74))/2</f>
        <v>0</v>
      </c>
      <c r="P74" s="4">
        <f>(SUM($E74:G74)+SUM($E74:F74))/2</f>
        <v>0</v>
      </c>
      <c r="Q74" s="4">
        <f>(SUM($E74:H74)+SUM($E74:G74))/2</f>
        <v>0</v>
      </c>
      <c r="R74" s="4">
        <f>(SUM($E74:I74)+SUM($E74:H74))/2</f>
        <v>0</v>
      </c>
      <c r="S74" s="4">
        <f>(SUM($E74:J74)+SUM($E74:I74))/2</f>
        <v>0</v>
      </c>
      <c r="T74" s="4">
        <f>(SUM($E74:K74)+SUM($E74:J74))/2</f>
        <v>729.54</v>
      </c>
      <c r="U74" s="4">
        <f t="shared" si="6"/>
        <v>104.22</v>
      </c>
    </row>
    <row r="75" spans="1:21" hidden="1">
      <c r="A75" s="2">
        <v>2277</v>
      </c>
      <c r="B75" t="s">
        <v>27</v>
      </c>
      <c r="C75" t="str">
        <f t="shared" ref="C75:C143" si="7">CONCATENATE(A75," ",B75)</f>
        <v>2277 General 389-391 / 393-395 / 397-398</v>
      </c>
      <c r="D75" s="5">
        <v>1</v>
      </c>
      <c r="E75" s="4">
        <v>22221.681402276725</v>
      </c>
      <c r="F75" s="4">
        <v>773.64149440536016</v>
      </c>
      <c r="G75" s="4">
        <v>9553.1644087538407</v>
      </c>
      <c r="H75" s="4">
        <v>8121.7704058343998</v>
      </c>
      <c r="I75" s="4">
        <v>576.75776150664001</v>
      </c>
      <c r="J75" s="4">
        <v>3970.4707639119661</v>
      </c>
      <c r="K75" s="4">
        <v>4723.2380261278804</v>
      </c>
      <c r="L75" s="4">
        <f t="shared" si="4"/>
        <v>49940.724262816817</v>
      </c>
      <c r="N75" s="4">
        <f t="shared" si="5"/>
        <v>11110.840701138362</v>
      </c>
      <c r="O75" s="4">
        <f>(SUM($E75:F75)+SUM($E75:E75))/2</f>
        <v>22608.502149479405</v>
      </c>
      <c r="P75" s="4">
        <f>(SUM($E75:G75)+SUM($E75:F75))/2</f>
        <v>27771.905101059005</v>
      </c>
      <c r="Q75" s="4">
        <f>(SUM($E75:H75)+SUM($E75:G75))/2</f>
        <v>36609.372508353132</v>
      </c>
      <c r="R75" s="4">
        <f>(SUM($E75:I75)+SUM($E75:H75))/2</f>
        <v>40958.636592023649</v>
      </c>
      <c r="S75" s="4">
        <f>(SUM($E75:J75)+SUM($E75:I75))/2</f>
        <v>43232.250854732949</v>
      </c>
      <c r="T75" s="4">
        <f>(SUM($E75:K75)+SUM($E75:J75))/2</f>
        <v>47579.105249752873</v>
      </c>
      <c r="U75" s="4">
        <f t="shared" si="6"/>
        <v>32838.659022362772</v>
      </c>
    </row>
    <row r="76" spans="1:21" hidden="1">
      <c r="A76" s="2">
        <v>2277</v>
      </c>
      <c r="B76" t="s">
        <v>28</v>
      </c>
      <c r="C76" t="str">
        <f t="shared" si="7"/>
        <v>2277 Software 303</v>
      </c>
      <c r="D76" s="5">
        <v>1</v>
      </c>
      <c r="E76" s="4">
        <v>2083.1465562345202</v>
      </c>
      <c r="F76" s="4">
        <v>318.96001490096</v>
      </c>
      <c r="G76" s="4">
        <v>6511.8355121080804</v>
      </c>
      <c r="H76" s="4">
        <v>0</v>
      </c>
      <c r="I76" s="4">
        <v>190.96417451664001</v>
      </c>
      <c r="J76" s="4">
        <v>1383.5117856117627</v>
      </c>
      <c r="K76" s="4">
        <v>1152.4153419324002</v>
      </c>
      <c r="L76" s="4">
        <f t="shared" si="4"/>
        <v>11640.833385304366</v>
      </c>
      <c r="N76" s="4">
        <f t="shared" si="5"/>
        <v>1041.5732781172601</v>
      </c>
      <c r="O76" s="4">
        <f>(SUM($E76:F76)+SUM($E76:E76))/2</f>
        <v>2242.6265636850003</v>
      </c>
      <c r="P76" s="4">
        <f>(SUM($E76:G76)+SUM($E76:F76))/2</f>
        <v>5658.0243271895206</v>
      </c>
      <c r="Q76" s="4">
        <f>(SUM($E76:H76)+SUM($E76:G76))/2</f>
        <v>8913.9420832435608</v>
      </c>
      <c r="R76" s="4">
        <f>(SUM($E76:I76)+SUM($E76:H76))/2</f>
        <v>9009.4241705018812</v>
      </c>
      <c r="S76" s="4">
        <f>(SUM($E76:J76)+SUM($E76:I76))/2</f>
        <v>9796.6621505660842</v>
      </c>
      <c r="T76" s="4">
        <f>(SUM($E76:K76)+SUM($E76:J76))/2</f>
        <v>11064.625714338166</v>
      </c>
      <c r="U76" s="4">
        <f t="shared" si="6"/>
        <v>6818.1254696630685</v>
      </c>
    </row>
    <row r="77" spans="1:21" hidden="1">
      <c r="A77" s="2">
        <v>2278</v>
      </c>
      <c r="B77" t="s">
        <v>24</v>
      </c>
      <c r="C77" t="str">
        <f t="shared" si="7"/>
        <v>2278 Elec Distribution 360-373</v>
      </c>
      <c r="D77" s="5">
        <v>1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f t="shared" si="4"/>
        <v>0</v>
      </c>
      <c r="N77" s="4">
        <f t="shared" si="5"/>
        <v>0</v>
      </c>
      <c r="O77" s="4">
        <f>(SUM($E77:F77)+SUM($E77:E77))/2</f>
        <v>0</v>
      </c>
      <c r="P77" s="4">
        <f>(SUM($E77:G77)+SUM($E77:F77))/2</f>
        <v>0</v>
      </c>
      <c r="Q77" s="4">
        <f>(SUM($E77:H77)+SUM($E77:G77))/2</f>
        <v>0</v>
      </c>
      <c r="R77" s="4">
        <f>(SUM($E77:I77)+SUM($E77:H77))/2</f>
        <v>0</v>
      </c>
      <c r="S77" s="4">
        <f>(SUM($E77:J77)+SUM($E77:I77))/2</f>
        <v>0</v>
      </c>
      <c r="T77" s="4">
        <f>(SUM($E77:K77)+SUM($E77:J77))/2</f>
        <v>0</v>
      </c>
      <c r="U77" s="4">
        <f t="shared" si="6"/>
        <v>0</v>
      </c>
    </row>
    <row r="78" spans="1:21" hidden="1">
      <c r="A78" s="2">
        <v>2278</v>
      </c>
      <c r="B78" t="s">
        <v>27</v>
      </c>
      <c r="C78" t="str">
        <f t="shared" si="7"/>
        <v>2278 General 389-391 / 393-395 / 397-398</v>
      </c>
      <c r="D78" s="5">
        <v>1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f t="shared" si="4"/>
        <v>0</v>
      </c>
      <c r="N78" s="4">
        <f t="shared" si="5"/>
        <v>0</v>
      </c>
      <c r="O78" s="4">
        <f>(SUM($E78:F78)+SUM($E78:E78))/2</f>
        <v>0</v>
      </c>
      <c r="P78" s="4">
        <f>(SUM($E78:G78)+SUM($E78:F78))/2</f>
        <v>0</v>
      </c>
      <c r="Q78" s="4">
        <f>(SUM($E78:H78)+SUM($E78:G78))/2</f>
        <v>0</v>
      </c>
      <c r="R78" s="4">
        <f>(SUM($E78:I78)+SUM($E78:H78))/2</f>
        <v>0</v>
      </c>
      <c r="S78" s="4">
        <f>(SUM($E78:J78)+SUM($E78:I78))/2</f>
        <v>0</v>
      </c>
      <c r="T78" s="4">
        <f>(SUM($E78:K78)+SUM($E78:J78))/2</f>
        <v>0</v>
      </c>
      <c r="U78" s="4">
        <f t="shared" si="6"/>
        <v>0</v>
      </c>
    </row>
    <row r="79" spans="1:21" hidden="1">
      <c r="A79" s="2">
        <v>2280</v>
      </c>
      <c r="B79" t="s">
        <v>25</v>
      </c>
      <c r="C79" t="str">
        <f t="shared" si="7"/>
        <v>2280 Elec Transmission 350-359</v>
      </c>
      <c r="D79" s="5">
        <v>1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f t="shared" si="4"/>
        <v>0</v>
      </c>
      <c r="N79" s="4">
        <f t="shared" si="5"/>
        <v>0</v>
      </c>
      <c r="O79" s="4">
        <f>(SUM($E79:F79)+SUM($E79:E79))/2</f>
        <v>0</v>
      </c>
      <c r="P79" s="4">
        <f>(SUM($E79:G79)+SUM($E79:F79))/2</f>
        <v>0</v>
      </c>
      <c r="Q79" s="4">
        <f>(SUM($E79:H79)+SUM($E79:G79))/2</f>
        <v>0</v>
      </c>
      <c r="R79" s="4">
        <f>(SUM($E79:I79)+SUM($E79:H79))/2</f>
        <v>0</v>
      </c>
      <c r="S79" s="4">
        <f>(SUM($E79:J79)+SUM($E79:I79))/2</f>
        <v>0</v>
      </c>
      <c r="T79" s="4">
        <f>(SUM($E79:K79)+SUM($E79:J79))/2</f>
        <v>0</v>
      </c>
      <c r="U79" s="4">
        <f t="shared" si="6"/>
        <v>0</v>
      </c>
    </row>
    <row r="80" spans="1:21" hidden="1">
      <c r="A80" s="2">
        <v>2283</v>
      </c>
      <c r="B80" t="s">
        <v>24</v>
      </c>
      <c r="C80" t="str">
        <f t="shared" si="7"/>
        <v>2283 Elec Distribution 360-373</v>
      </c>
      <c r="D80" s="5">
        <v>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f t="shared" si="4"/>
        <v>0</v>
      </c>
      <c r="N80" s="4">
        <f t="shared" si="5"/>
        <v>0</v>
      </c>
      <c r="O80" s="4">
        <f>(SUM($E80:F80)+SUM($E80:E80))/2</f>
        <v>0</v>
      </c>
      <c r="P80" s="4">
        <f>(SUM($E80:G80)+SUM($E80:F80))/2</f>
        <v>0</v>
      </c>
      <c r="Q80" s="4">
        <f>(SUM($E80:H80)+SUM($E80:G80))/2</f>
        <v>0</v>
      </c>
      <c r="R80" s="4">
        <f>(SUM($E80:I80)+SUM($E80:H80))/2</f>
        <v>0</v>
      </c>
      <c r="S80" s="4">
        <f>(SUM($E80:J80)+SUM($E80:I80))/2</f>
        <v>0</v>
      </c>
      <c r="T80" s="4">
        <f>(SUM($E80:K80)+SUM($E80:J80))/2</f>
        <v>0</v>
      </c>
      <c r="U80" s="4">
        <f t="shared" si="6"/>
        <v>0</v>
      </c>
    </row>
    <row r="81" spans="1:21" hidden="1">
      <c r="A81" s="2">
        <v>2283</v>
      </c>
      <c r="B81" t="s">
        <v>25</v>
      </c>
      <c r="C81" t="str">
        <f t="shared" si="7"/>
        <v>2283 Elec Transmission 350-359</v>
      </c>
      <c r="D81" s="5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f t="shared" si="4"/>
        <v>0</v>
      </c>
      <c r="N81" s="4">
        <f t="shared" si="5"/>
        <v>0</v>
      </c>
      <c r="O81" s="4">
        <f>(SUM($E81:F81)+SUM($E81:E81))/2</f>
        <v>0</v>
      </c>
      <c r="P81" s="4">
        <f>(SUM($E81:G81)+SUM($E81:F81))/2</f>
        <v>0</v>
      </c>
      <c r="Q81" s="4">
        <f>(SUM($E81:H81)+SUM($E81:G81))/2</f>
        <v>0</v>
      </c>
      <c r="R81" s="4">
        <f>(SUM($E81:I81)+SUM($E81:H81))/2</f>
        <v>0</v>
      </c>
      <c r="S81" s="4">
        <f>(SUM($E81:J81)+SUM($E81:I81))/2</f>
        <v>0</v>
      </c>
      <c r="T81" s="4">
        <f>(SUM($E81:K81)+SUM($E81:J81))/2</f>
        <v>0</v>
      </c>
      <c r="U81" s="4">
        <f t="shared" si="6"/>
        <v>0</v>
      </c>
    </row>
    <row r="82" spans="1:21" hidden="1">
      <c r="A82" s="2">
        <v>2289</v>
      </c>
      <c r="B82" t="s">
        <v>24</v>
      </c>
      <c r="C82" t="str">
        <f t="shared" si="7"/>
        <v>2289 Elec Distribution 360-373</v>
      </c>
      <c r="D82" s="5">
        <v>1</v>
      </c>
      <c r="E82" s="4">
        <v>13580.67</v>
      </c>
      <c r="F82" s="4">
        <v>32862.629999999997</v>
      </c>
      <c r="G82" s="4">
        <v>27677.8</v>
      </c>
      <c r="H82" s="4">
        <v>77652.77</v>
      </c>
      <c r="I82" s="4">
        <v>125241.28</v>
      </c>
      <c r="J82" s="4">
        <v>196667.83000000002</v>
      </c>
      <c r="K82" s="4">
        <v>186168.95999999999</v>
      </c>
      <c r="L82" s="4">
        <f t="shared" si="4"/>
        <v>659851.94000000006</v>
      </c>
      <c r="N82" s="4">
        <f t="shared" si="5"/>
        <v>6790.335</v>
      </c>
      <c r="O82" s="4">
        <f>(SUM($E82:F82)+SUM($E82:E82))/2</f>
        <v>30011.984999999997</v>
      </c>
      <c r="P82" s="4">
        <f>(SUM($E82:G82)+SUM($E82:F82))/2</f>
        <v>60282.2</v>
      </c>
      <c r="Q82" s="4">
        <f>(SUM($E82:H82)+SUM($E82:G82))/2</f>
        <v>112947.48499999999</v>
      </c>
      <c r="R82" s="4">
        <f>(SUM($E82:I82)+SUM($E82:H82))/2</f>
        <v>214394.51</v>
      </c>
      <c r="S82" s="4">
        <f>(SUM($E82:J82)+SUM($E82:I82))/2</f>
        <v>375349.06500000006</v>
      </c>
      <c r="T82" s="4">
        <f>(SUM($E82:K82)+SUM($E82:J82))/2</f>
        <v>566767.46000000008</v>
      </c>
      <c r="U82" s="4">
        <f t="shared" si="6"/>
        <v>195220.43428571429</v>
      </c>
    </row>
    <row r="83" spans="1:21" hidden="1">
      <c r="A83" s="2">
        <v>2293</v>
      </c>
      <c r="B83" t="s">
        <v>24</v>
      </c>
      <c r="C83" t="str">
        <f t="shared" si="7"/>
        <v>2293 Elec Distribution 360-373</v>
      </c>
      <c r="D83" s="5">
        <v>1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f t="shared" si="4"/>
        <v>0</v>
      </c>
      <c r="N83" s="4">
        <f t="shared" si="5"/>
        <v>0</v>
      </c>
      <c r="O83" s="4">
        <f>(SUM($E83:F83)+SUM($E83:E83))/2</f>
        <v>0</v>
      </c>
      <c r="P83" s="4">
        <f>(SUM($E83:G83)+SUM($E83:F83))/2</f>
        <v>0</v>
      </c>
      <c r="Q83" s="4">
        <f>(SUM($E83:H83)+SUM($E83:G83))/2</f>
        <v>0</v>
      </c>
      <c r="R83" s="4">
        <f>(SUM($E83:I83)+SUM($E83:H83))/2</f>
        <v>0</v>
      </c>
      <c r="S83" s="4">
        <f>(SUM($E83:J83)+SUM($E83:I83))/2</f>
        <v>0</v>
      </c>
      <c r="T83" s="4">
        <f>(SUM($E83:K83)+SUM($E83:J83))/2</f>
        <v>0</v>
      </c>
      <c r="U83" s="4">
        <f t="shared" si="6"/>
        <v>0</v>
      </c>
    </row>
    <row r="84" spans="1:21" hidden="1">
      <c r="A84" s="2">
        <v>2293</v>
      </c>
      <c r="B84" t="s">
        <v>25</v>
      </c>
      <c r="C84" t="str">
        <f t="shared" si="7"/>
        <v>2293 Elec Transmission 350-359</v>
      </c>
      <c r="D84" s="5">
        <v>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f t="shared" si="4"/>
        <v>0</v>
      </c>
      <c r="N84" s="4">
        <f t="shared" si="5"/>
        <v>0</v>
      </c>
      <c r="O84" s="4">
        <f>(SUM($E84:F84)+SUM($E84:E84))/2</f>
        <v>0</v>
      </c>
      <c r="P84" s="4">
        <f>(SUM($E84:G84)+SUM($E84:F84))/2</f>
        <v>0</v>
      </c>
      <c r="Q84" s="4">
        <f>(SUM($E84:H84)+SUM($E84:G84))/2</f>
        <v>0</v>
      </c>
      <c r="R84" s="4">
        <f>(SUM($E84:I84)+SUM($E84:H84))/2</f>
        <v>0</v>
      </c>
      <c r="S84" s="4">
        <f>(SUM($E84:J84)+SUM($E84:I84))/2</f>
        <v>0</v>
      </c>
      <c r="T84" s="4">
        <f>(SUM($E84:K84)+SUM($E84:J84))/2</f>
        <v>0</v>
      </c>
      <c r="U84" s="4">
        <f t="shared" si="6"/>
        <v>0</v>
      </c>
    </row>
    <row r="85" spans="1:21" hidden="1">
      <c r="A85" s="2">
        <v>2293</v>
      </c>
      <c r="B85" t="s">
        <v>27</v>
      </c>
      <c r="C85" t="str">
        <f t="shared" si="7"/>
        <v>2293 General 389-391 / 393-395 / 397-398</v>
      </c>
      <c r="D85" s="5">
        <v>1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f t="shared" si="4"/>
        <v>0</v>
      </c>
      <c r="N85" s="4">
        <f t="shared" si="5"/>
        <v>0</v>
      </c>
      <c r="O85" s="4">
        <f>(SUM($E85:F85)+SUM($E85:E85))/2</f>
        <v>0</v>
      </c>
      <c r="P85" s="4">
        <f>(SUM($E85:G85)+SUM($E85:F85))/2</f>
        <v>0</v>
      </c>
      <c r="Q85" s="4">
        <f>(SUM($E85:H85)+SUM($E85:G85))/2</f>
        <v>0</v>
      </c>
      <c r="R85" s="4">
        <f>(SUM($E85:I85)+SUM($E85:H85))/2</f>
        <v>0</v>
      </c>
      <c r="S85" s="4">
        <f>(SUM($E85:J85)+SUM($E85:I85))/2</f>
        <v>0</v>
      </c>
      <c r="T85" s="4">
        <f>(SUM($E85:K85)+SUM($E85:J85))/2</f>
        <v>0</v>
      </c>
      <c r="U85" s="4">
        <f t="shared" si="6"/>
        <v>0</v>
      </c>
    </row>
    <row r="86" spans="1:21" hidden="1">
      <c r="A86" s="2">
        <v>2294</v>
      </c>
      <c r="B86" t="s">
        <v>25</v>
      </c>
      <c r="C86" t="str">
        <f t="shared" si="7"/>
        <v>2294 Elec Transmission 350-359</v>
      </c>
      <c r="D86" s="5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f t="shared" si="4"/>
        <v>0</v>
      </c>
      <c r="N86" s="4">
        <f t="shared" si="5"/>
        <v>0</v>
      </c>
      <c r="O86" s="4">
        <f>(SUM($E86:F86)+SUM($E86:E86))/2</f>
        <v>0</v>
      </c>
      <c r="P86" s="4">
        <f>(SUM($E86:G86)+SUM($E86:F86))/2</f>
        <v>0</v>
      </c>
      <c r="Q86" s="4">
        <f>(SUM($E86:H86)+SUM($E86:G86))/2</f>
        <v>0</v>
      </c>
      <c r="R86" s="4">
        <f>(SUM($E86:I86)+SUM($E86:H86))/2</f>
        <v>0</v>
      </c>
      <c r="S86" s="4">
        <f>(SUM($E86:J86)+SUM($E86:I86))/2</f>
        <v>0</v>
      </c>
      <c r="T86" s="4">
        <f>(SUM($E86:K86)+SUM($E86:J86))/2</f>
        <v>0</v>
      </c>
      <c r="U86" s="4">
        <f t="shared" si="6"/>
        <v>0</v>
      </c>
    </row>
    <row r="87" spans="1:21" hidden="1">
      <c r="A87" s="2">
        <v>2294</v>
      </c>
      <c r="B87" t="s">
        <v>24</v>
      </c>
      <c r="C87" t="str">
        <f t="shared" si="7"/>
        <v>2294 Elec Distribution 360-373</v>
      </c>
      <c r="D87" s="5">
        <v>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f t="shared" si="4"/>
        <v>0</v>
      </c>
      <c r="N87" s="4">
        <f t="shared" si="5"/>
        <v>0</v>
      </c>
      <c r="O87" s="4">
        <f>(SUM($E87:F87)+SUM($E87:E87))/2</f>
        <v>0</v>
      </c>
      <c r="P87" s="4">
        <f>(SUM($E87:G87)+SUM($E87:F87))/2</f>
        <v>0</v>
      </c>
      <c r="Q87" s="4">
        <f>(SUM($E87:H87)+SUM($E87:G87))/2</f>
        <v>0</v>
      </c>
      <c r="R87" s="4">
        <f>(SUM($E87:I87)+SUM($E87:H87))/2</f>
        <v>0</v>
      </c>
      <c r="S87" s="4">
        <f>(SUM($E87:J87)+SUM($E87:I87))/2</f>
        <v>0</v>
      </c>
      <c r="T87" s="4">
        <f>(SUM($E87:K87)+SUM($E87:J87))/2</f>
        <v>0</v>
      </c>
      <c r="U87" s="4">
        <f t="shared" si="6"/>
        <v>0</v>
      </c>
    </row>
    <row r="88" spans="1:21" hidden="1">
      <c r="A88" s="2">
        <v>2296</v>
      </c>
      <c r="B88" t="s">
        <v>24</v>
      </c>
      <c r="C88" t="str">
        <f t="shared" si="7"/>
        <v>2296 Elec Distribution 360-373</v>
      </c>
      <c r="D88" s="5">
        <v>1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f t="shared" si="4"/>
        <v>0</v>
      </c>
      <c r="N88" s="4">
        <f t="shared" si="5"/>
        <v>0</v>
      </c>
      <c r="O88" s="4">
        <f>(SUM($E88:F88)+SUM($E88:E88))/2</f>
        <v>0</v>
      </c>
      <c r="P88" s="4">
        <f>(SUM($E88:G88)+SUM($E88:F88))/2</f>
        <v>0</v>
      </c>
      <c r="Q88" s="4">
        <f>(SUM($E88:H88)+SUM($E88:G88))/2</f>
        <v>0</v>
      </c>
      <c r="R88" s="4">
        <f>(SUM($E88:I88)+SUM($E88:H88))/2</f>
        <v>0</v>
      </c>
      <c r="S88" s="4">
        <f>(SUM($E88:J88)+SUM($E88:I88))/2</f>
        <v>0</v>
      </c>
      <c r="T88" s="4">
        <f>(SUM($E88:K88)+SUM($E88:J88))/2</f>
        <v>0</v>
      </c>
      <c r="U88" s="4">
        <f t="shared" si="6"/>
        <v>0</v>
      </c>
    </row>
    <row r="89" spans="1:21" hidden="1">
      <c r="A89" s="2">
        <v>2301</v>
      </c>
      <c r="B89" t="s">
        <v>25</v>
      </c>
      <c r="C89" t="str">
        <f t="shared" si="7"/>
        <v>2301 Elec Transmission 350-359</v>
      </c>
      <c r="D89" s="5">
        <v>1</v>
      </c>
      <c r="E89" s="4">
        <v>2045.6017809999998</v>
      </c>
      <c r="F89" s="4">
        <v>2082.4202110000001</v>
      </c>
      <c r="G89" s="4">
        <v>3523.536877</v>
      </c>
      <c r="H89" s="4">
        <v>2905.5385450000003</v>
      </c>
      <c r="I89" s="4">
        <v>11052.557972999999</v>
      </c>
      <c r="J89" s="4">
        <v>2389.791753</v>
      </c>
      <c r="K89" s="4">
        <v>0</v>
      </c>
      <c r="L89" s="4">
        <f t="shared" si="4"/>
        <v>23999.44714</v>
      </c>
      <c r="N89" s="4">
        <f t="shared" si="5"/>
        <v>1022.8008904999999</v>
      </c>
      <c r="O89" s="4">
        <f>(SUM($E89:F89)+SUM($E89:E89))/2</f>
        <v>3086.8118864999997</v>
      </c>
      <c r="P89" s="4">
        <f>(SUM($E89:G89)+SUM($E89:F89))/2</f>
        <v>5889.7904305000002</v>
      </c>
      <c r="Q89" s="4">
        <f>(SUM($E89:H89)+SUM($E89:G89))/2</f>
        <v>9104.3281415000001</v>
      </c>
      <c r="R89" s="4">
        <f>(SUM($E89:I89)+SUM($E89:H89))/2</f>
        <v>16083.376400499999</v>
      </c>
      <c r="S89" s="4">
        <f>(SUM($E89:J89)+SUM($E89:I89))/2</f>
        <v>22804.551263499998</v>
      </c>
      <c r="T89" s="4">
        <f>(SUM($E89:K89)+SUM($E89:J89))/2</f>
        <v>23999.44714</v>
      </c>
      <c r="U89" s="4">
        <f t="shared" si="6"/>
        <v>11713.015164714287</v>
      </c>
    </row>
    <row r="90" spans="1:21" hidden="1">
      <c r="A90" s="2">
        <v>2301</v>
      </c>
      <c r="B90" t="s">
        <v>24</v>
      </c>
      <c r="C90" t="str">
        <f t="shared" si="7"/>
        <v>2301 Elec Distribution 360-373</v>
      </c>
      <c r="D90" s="5">
        <v>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f t="shared" si="4"/>
        <v>0</v>
      </c>
      <c r="N90" s="4">
        <f t="shared" si="5"/>
        <v>0</v>
      </c>
      <c r="O90" s="4">
        <f>(SUM($E90:F90)+SUM($E90:E90))/2</f>
        <v>0</v>
      </c>
      <c r="P90" s="4">
        <f>(SUM($E90:G90)+SUM($E90:F90))/2</f>
        <v>0</v>
      </c>
      <c r="Q90" s="4">
        <f>(SUM($E90:H90)+SUM($E90:G90))/2</f>
        <v>0</v>
      </c>
      <c r="R90" s="4">
        <f>(SUM($E90:I90)+SUM($E90:H90))/2</f>
        <v>0</v>
      </c>
      <c r="S90" s="4">
        <f>(SUM($E90:J90)+SUM($E90:I90))/2</f>
        <v>0</v>
      </c>
      <c r="T90" s="4">
        <f>(SUM($E90:K90)+SUM($E90:J90))/2</f>
        <v>0</v>
      </c>
      <c r="U90" s="4">
        <f t="shared" si="6"/>
        <v>0</v>
      </c>
    </row>
    <row r="91" spans="1:21" hidden="1">
      <c r="A91" s="2">
        <v>2306</v>
      </c>
      <c r="B91" t="s">
        <v>24</v>
      </c>
      <c r="C91" t="str">
        <f t="shared" si="7"/>
        <v>2306 Elec Distribution 360-373</v>
      </c>
      <c r="D91" s="5">
        <v>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f t="shared" si="4"/>
        <v>0</v>
      </c>
      <c r="N91" s="4">
        <f t="shared" si="5"/>
        <v>0</v>
      </c>
      <c r="O91" s="4">
        <f>(SUM($E91:F91)+SUM($E91:E91))/2</f>
        <v>0</v>
      </c>
      <c r="P91" s="4">
        <f>(SUM($E91:G91)+SUM($E91:F91))/2</f>
        <v>0</v>
      </c>
      <c r="Q91" s="4">
        <f>(SUM($E91:H91)+SUM($E91:G91))/2</f>
        <v>0</v>
      </c>
      <c r="R91" s="4">
        <f>(SUM($E91:I91)+SUM($E91:H91))/2</f>
        <v>0</v>
      </c>
      <c r="S91" s="4">
        <f>(SUM($E91:J91)+SUM($E91:I91))/2</f>
        <v>0</v>
      </c>
      <c r="T91" s="4">
        <f>(SUM($E91:K91)+SUM($E91:J91))/2</f>
        <v>0</v>
      </c>
      <c r="U91" s="4">
        <f t="shared" si="6"/>
        <v>0</v>
      </c>
    </row>
    <row r="92" spans="1:21" hidden="1">
      <c r="A92" s="2">
        <v>2306</v>
      </c>
      <c r="B92" t="s">
        <v>25</v>
      </c>
      <c r="C92" t="str">
        <f t="shared" si="7"/>
        <v>2306 Elec Transmission 350-359</v>
      </c>
      <c r="D92" s="5">
        <v>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f t="shared" si="4"/>
        <v>0</v>
      </c>
      <c r="N92" s="4">
        <f t="shared" si="5"/>
        <v>0</v>
      </c>
      <c r="O92" s="4">
        <f>(SUM($E92:F92)+SUM($E92:E92))/2</f>
        <v>0</v>
      </c>
      <c r="P92" s="4">
        <f>(SUM($E92:G92)+SUM($E92:F92))/2</f>
        <v>0</v>
      </c>
      <c r="Q92" s="4">
        <f>(SUM($E92:H92)+SUM($E92:G92))/2</f>
        <v>0</v>
      </c>
      <c r="R92" s="4">
        <f>(SUM($E92:I92)+SUM($E92:H92))/2</f>
        <v>0</v>
      </c>
      <c r="S92" s="4">
        <f>(SUM($E92:J92)+SUM($E92:I92))/2</f>
        <v>0</v>
      </c>
      <c r="T92" s="4">
        <f>(SUM($E92:K92)+SUM($E92:J92))/2</f>
        <v>0</v>
      </c>
      <c r="U92" s="4">
        <f t="shared" si="6"/>
        <v>0</v>
      </c>
    </row>
    <row r="93" spans="1:21" hidden="1">
      <c r="A93" s="2">
        <v>2310</v>
      </c>
      <c r="B93" t="s">
        <v>25</v>
      </c>
      <c r="C93" t="str">
        <f t="shared" si="7"/>
        <v>2310 Elec Transmission 350-359</v>
      </c>
      <c r="D93" s="5">
        <v>1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f t="shared" si="4"/>
        <v>0</v>
      </c>
      <c r="N93" s="4">
        <f t="shared" si="5"/>
        <v>0</v>
      </c>
      <c r="O93" s="4">
        <f>(SUM($E93:F93)+SUM($E93:E93))/2</f>
        <v>0</v>
      </c>
      <c r="P93" s="4">
        <f>(SUM($E93:G93)+SUM($E93:F93))/2</f>
        <v>0</v>
      </c>
      <c r="Q93" s="4">
        <f>(SUM($E93:H93)+SUM($E93:G93))/2</f>
        <v>0</v>
      </c>
      <c r="R93" s="4">
        <f>(SUM($E93:I93)+SUM($E93:H93))/2</f>
        <v>0</v>
      </c>
      <c r="S93" s="4">
        <f>(SUM($E93:J93)+SUM($E93:I93))/2</f>
        <v>0</v>
      </c>
      <c r="T93" s="4">
        <f>(SUM($E93:K93)+SUM($E93:J93))/2</f>
        <v>0</v>
      </c>
      <c r="U93" s="4">
        <f t="shared" si="6"/>
        <v>0</v>
      </c>
    </row>
    <row r="94" spans="1:21" hidden="1">
      <c r="A94" s="2">
        <v>2317</v>
      </c>
      <c r="B94" t="s">
        <v>24</v>
      </c>
      <c r="C94" t="str">
        <f t="shared" si="7"/>
        <v>2317 Elec Distribution 360-373</v>
      </c>
      <c r="D94" s="5">
        <v>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f t="shared" si="4"/>
        <v>0</v>
      </c>
      <c r="N94" s="4">
        <f t="shared" si="5"/>
        <v>0</v>
      </c>
      <c r="O94" s="4">
        <f>(SUM($E94:F94)+SUM($E94:E94))/2</f>
        <v>0</v>
      </c>
      <c r="P94" s="4">
        <f>(SUM($E94:G94)+SUM($E94:F94))/2</f>
        <v>0</v>
      </c>
      <c r="Q94" s="4">
        <f>(SUM($E94:H94)+SUM($E94:G94))/2</f>
        <v>0</v>
      </c>
      <c r="R94" s="4">
        <f>(SUM($E94:I94)+SUM($E94:H94))/2</f>
        <v>0</v>
      </c>
      <c r="S94" s="4">
        <f>(SUM($E94:J94)+SUM($E94:I94))/2</f>
        <v>0</v>
      </c>
      <c r="T94" s="4">
        <f>(SUM($E94:K94)+SUM($E94:J94))/2</f>
        <v>0</v>
      </c>
      <c r="U94" s="4">
        <f t="shared" si="6"/>
        <v>0</v>
      </c>
    </row>
    <row r="95" spans="1:21" hidden="1">
      <c r="A95" s="2">
        <v>2331</v>
      </c>
      <c r="B95" t="s">
        <v>24</v>
      </c>
      <c r="C95" t="str">
        <f t="shared" si="7"/>
        <v>2331 Elec Distribution 360-373</v>
      </c>
      <c r="D95" s="5">
        <v>1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f t="shared" si="4"/>
        <v>0</v>
      </c>
      <c r="N95" s="4">
        <f t="shared" si="5"/>
        <v>0</v>
      </c>
      <c r="O95" s="4">
        <f>(SUM($E95:F95)+SUM($E95:E95))/2</f>
        <v>0</v>
      </c>
      <c r="P95" s="4">
        <f>(SUM($E95:G95)+SUM($E95:F95))/2</f>
        <v>0</v>
      </c>
      <c r="Q95" s="4">
        <f>(SUM($E95:H95)+SUM($E95:G95))/2</f>
        <v>0</v>
      </c>
      <c r="R95" s="4">
        <f>(SUM($E95:I95)+SUM($E95:H95))/2</f>
        <v>0</v>
      </c>
      <c r="S95" s="4">
        <f>(SUM($E95:J95)+SUM($E95:I95))/2</f>
        <v>0</v>
      </c>
      <c r="T95" s="4">
        <f>(SUM($E95:K95)+SUM($E95:J95))/2</f>
        <v>0</v>
      </c>
      <c r="U95" s="4">
        <f t="shared" si="6"/>
        <v>0</v>
      </c>
    </row>
    <row r="96" spans="1:21" hidden="1">
      <c r="A96" s="2">
        <v>2331</v>
      </c>
      <c r="B96" t="s">
        <v>25</v>
      </c>
      <c r="C96" t="str">
        <f t="shared" si="7"/>
        <v>2331 Elec Transmission 350-359</v>
      </c>
      <c r="D96" s="5">
        <v>1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f t="shared" si="4"/>
        <v>0</v>
      </c>
      <c r="N96" s="4">
        <f t="shared" si="5"/>
        <v>0</v>
      </c>
      <c r="O96" s="4">
        <f>(SUM($E96:F96)+SUM($E96:E96))/2</f>
        <v>0</v>
      </c>
      <c r="P96" s="4">
        <f>(SUM($E96:G96)+SUM($E96:F96))/2</f>
        <v>0</v>
      </c>
      <c r="Q96" s="4">
        <f>(SUM($E96:H96)+SUM($E96:G96))/2</f>
        <v>0</v>
      </c>
      <c r="R96" s="4">
        <f>(SUM($E96:I96)+SUM($E96:H96))/2</f>
        <v>0</v>
      </c>
      <c r="S96" s="4">
        <f>(SUM($E96:J96)+SUM($E96:I96))/2</f>
        <v>0</v>
      </c>
      <c r="T96" s="4">
        <f>(SUM($E96:K96)+SUM($E96:J96))/2</f>
        <v>0</v>
      </c>
      <c r="U96" s="4">
        <f t="shared" si="6"/>
        <v>0</v>
      </c>
    </row>
    <row r="97" spans="1:21" hidden="1">
      <c r="A97" s="2">
        <v>2336</v>
      </c>
      <c r="B97" t="s">
        <v>24</v>
      </c>
      <c r="C97" t="str">
        <f t="shared" si="7"/>
        <v>2336 Elec Distribution 360-373</v>
      </c>
      <c r="D97" s="5">
        <v>1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27089.13</v>
      </c>
      <c r="L97" s="4">
        <f t="shared" si="4"/>
        <v>27089.13</v>
      </c>
      <c r="N97" s="4">
        <f t="shared" si="5"/>
        <v>0</v>
      </c>
      <c r="O97" s="4">
        <f>(SUM($E97:F97)+SUM($E97:E97))/2</f>
        <v>0</v>
      </c>
      <c r="P97" s="4">
        <f>(SUM($E97:G97)+SUM($E97:F97))/2</f>
        <v>0</v>
      </c>
      <c r="Q97" s="4">
        <f>(SUM($E97:H97)+SUM($E97:G97))/2</f>
        <v>0</v>
      </c>
      <c r="R97" s="4">
        <f>(SUM($E97:I97)+SUM($E97:H97))/2</f>
        <v>0</v>
      </c>
      <c r="S97" s="4">
        <f>(SUM($E97:J97)+SUM($E97:I97))/2</f>
        <v>0</v>
      </c>
      <c r="T97" s="4">
        <f>(SUM($E97:K97)+SUM($E97:J97))/2</f>
        <v>13544.565000000001</v>
      </c>
      <c r="U97" s="4">
        <f t="shared" si="6"/>
        <v>1934.9378571428572</v>
      </c>
    </row>
    <row r="98" spans="1:21" hidden="1">
      <c r="A98" s="2">
        <v>2336</v>
      </c>
      <c r="B98" t="s">
        <v>28</v>
      </c>
      <c r="C98" t="str">
        <f t="shared" si="7"/>
        <v>2336 Software 303</v>
      </c>
      <c r="D98" s="5">
        <v>1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f t="shared" si="4"/>
        <v>0</v>
      </c>
      <c r="N98" s="4">
        <f t="shared" si="5"/>
        <v>0</v>
      </c>
      <c r="O98" s="4">
        <f>(SUM($E98:F98)+SUM($E98:E98))/2</f>
        <v>0</v>
      </c>
      <c r="P98" s="4">
        <f>(SUM($E98:G98)+SUM($E98:F98))/2</f>
        <v>0</v>
      </c>
      <c r="Q98" s="4">
        <f>(SUM($E98:H98)+SUM($E98:G98))/2</f>
        <v>0</v>
      </c>
      <c r="R98" s="4">
        <f>(SUM($E98:I98)+SUM($E98:H98))/2</f>
        <v>0</v>
      </c>
      <c r="S98" s="4">
        <f>(SUM($E98:J98)+SUM($E98:I98))/2</f>
        <v>0</v>
      </c>
      <c r="T98" s="4">
        <f>(SUM($E98:K98)+SUM($E98:J98))/2</f>
        <v>0</v>
      </c>
      <c r="U98" s="4">
        <f t="shared" si="6"/>
        <v>0</v>
      </c>
    </row>
    <row r="99" spans="1:21" hidden="1">
      <c r="A99" s="2">
        <v>2336</v>
      </c>
      <c r="B99" t="s">
        <v>25</v>
      </c>
      <c r="C99" t="str">
        <f t="shared" si="7"/>
        <v>2336 Elec Transmission 350-359</v>
      </c>
      <c r="D99" s="5">
        <v>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f t="shared" si="4"/>
        <v>0</v>
      </c>
      <c r="N99" s="4">
        <f t="shared" si="5"/>
        <v>0</v>
      </c>
      <c r="O99" s="4">
        <f>(SUM($E99:F99)+SUM($E99:E99))/2</f>
        <v>0</v>
      </c>
      <c r="P99" s="4">
        <f>(SUM($E99:G99)+SUM($E99:F99))/2</f>
        <v>0</v>
      </c>
      <c r="Q99" s="4">
        <f>(SUM($E99:H99)+SUM($E99:G99))/2</f>
        <v>0</v>
      </c>
      <c r="R99" s="4">
        <f>(SUM($E99:I99)+SUM($E99:H99))/2</f>
        <v>0</v>
      </c>
      <c r="S99" s="4">
        <f>(SUM($E99:J99)+SUM($E99:I99))/2</f>
        <v>0</v>
      </c>
      <c r="T99" s="4">
        <f>(SUM($E99:K99)+SUM($E99:J99))/2</f>
        <v>0</v>
      </c>
      <c r="U99" s="4">
        <f t="shared" si="6"/>
        <v>0</v>
      </c>
    </row>
    <row r="100" spans="1:21" hidden="1">
      <c r="A100" s="2">
        <v>2341</v>
      </c>
      <c r="B100" t="s">
        <v>25</v>
      </c>
      <c r="C100" t="str">
        <f t="shared" si="7"/>
        <v>2341 Elec Transmission 350-359</v>
      </c>
      <c r="D100" s="5">
        <v>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f t="shared" si="4"/>
        <v>0</v>
      </c>
      <c r="N100" s="4">
        <f t="shared" si="5"/>
        <v>0</v>
      </c>
      <c r="O100" s="4">
        <f>(SUM($E100:F100)+SUM($E100:E100))/2</f>
        <v>0</v>
      </c>
      <c r="P100" s="4">
        <f>(SUM($E100:G100)+SUM($E100:F100))/2</f>
        <v>0</v>
      </c>
      <c r="Q100" s="4">
        <f>(SUM($E100:H100)+SUM($E100:G100))/2</f>
        <v>0</v>
      </c>
      <c r="R100" s="4">
        <f>(SUM($E100:I100)+SUM($E100:H100))/2</f>
        <v>0</v>
      </c>
      <c r="S100" s="4">
        <f>(SUM($E100:J100)+SUM($E100:I100))/2</f>
        <v>0</v>
      </c>
      <c r="T100" s="4">
        <f>(SUM($E100:K100)+SUM($E100:J100))/2</f>
        <v>0</v>
      </c>
      <c r="U100" s="4">
        <f t="shared" si="6"/>
        <v>0</v>
      </c>
    </row>
    <row r="101" spans="1:21" hidden="1">
      <c r="A101" s="2">
        <v>2341</v>
      </c>
      <c r="B101" t="s">
        <v>24</v>
      </c>
      <c r="C101" t="str">
        <f t="shared" si="7"/>
        <v>2341 Elec Distribution 360-373</v>
      </c>
      <c r="D101" s="5">
        <v>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f t="shared" si="4"/>
        <v>0</v>
      </c>
      <c r="N101" s="4">
        <f t="shared" si="5"/>
        <v>0</v>
      </c>
      <c r="O101" s="4">
        <f>(SUM($E101:F101)+SUM($E101:E101))/2</f>
        <v>0</v>
      </c>
      <c r="P101" s="4">
        <f>(SUM($E101:G101)+SUM($E101:F101))/2</f>
        <v>0</v>
      </c>
      <c r="Q101" s="4">
        <f>(SUM($E101:H101)+SUM($E101:G101))/2</f>
        <v>0</v>
      </c>
      <c r="R101" s="4">
        <f>(SUM($E101:I101)+SUM($E101:H101))/2</f>
        <v>0</v>
      </c>
      <c r="S101" s="4">
        <f>(SUM($E101:J101)+SUM($E101:I101))/2</f>
        <v>0</v>
      </c>
      <c r="T101" s="4">
        <f>(SUM($E101:K101)+SUM($E101:J101))/2</f>
        <v>0</v>
      </c>
      <c r="U101" s="4">
        <f t="shared" si="6"/>
        <v>0</v>
      </c>
    </row>
    <row r="102" spans="1:21" hidden="1">
      <c r="A102" s="2">
        <v>2342</v>
      </c>
      <c r="B102" t="s">
        <v>24</v>
      </c>
      <c r="C102" t="str">
        <f t="shared" si="7"/>
        <v>2342 Elec Distribution 360-373</v>
      </c>
      <c r="D102" s="5">
        <v>1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f t="shared" si="4"/>
        <v>0</v>
      </c>
      <c r="N102" s="4">
        <f t="shared" si="5"/>
        <v>0</v>
      </c>
      <c r="O102" s="4">
        <f>(SUM($E102:F102)+SUM($E102:E102))/2</f>
        <v>0</v>
      </c>
      <c r="P102" s="4">
        <f>(SUM($E102:G102)+SUM($E102:F102))/2</f>
        <v>0</v>
      </c>
      <c r="Q102" s="4">
        <f>(SUM($E102:H102)+SUM($E102:G102))/2</f>
        <v>0</v>
      </c>
      <c r="R102" s="4">
        <f>(SUM($E102:I102)+SUM($E102:H102))/2</f>
        <v>0</v>
      </c>
      <c r="S102" s="4">
        <f>(SUM($E102:J102)+SUM($E102:I102))/2</f>
        <v>0</v>
      </c>
      <c r="T102" s="4">
        <f>(SUM($E102:K102)+SUM($E102:J102))/2</f>
        <v>0</v>
      </c>
      <c r="U102" s="4">
        <f t="shared" si="6"/>
        <v>0</v>
      </c>
    </row>
    <row r="103" spans="1:21" hidden="1">
      <c r="A103" s="2">
        <v>2343</v>
      </c>
      <c r="B103" t="s">
        <v>24</v>
      </c>
      <c r="C103" t="str">
        <f t="shared" si="7"/>
        <v>2343 Elec Distribution 360-373</v>
      </c>
      <c r="D103" s="5">
        <v>1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f t="shared" si="4"/>
        <v>0</v>
      </c>
      <c r="N103" s="4">
        <f t="shared" si="5"/>
        <v>0</v>
      </c>
      <c r="O103" s="4">
        <f>(SUM($E103:F103)+SUM($E103:E103))/2</f>
        <v>0</v>
      </c>
      <c r="P103" s="4">
        <f>(SUM($E103:G103)+SUM($E103:F103))/2</f>
        <v>0</v>
      </c>
      <c r="Q103" s="4">
        <f>(SUM($E103:H103)+SUM($E103:G103))/2</f>
        <v>0</v>
      </c>
      <c r="R103" s="4">
        <f>(SUM($E103:I103)+SUM($E103:H103))/2</f>
        <v>0</v>
      </c>
      <c r="S103" s="4">
        <f>(SUM($E103:J103)+SUM($E103:I103))/2</f>
        <v>0</v>
      </c>
      <c r="T103" s="4">
        <f>(SUM($E103:K103)+SUM($E103:J103))/2</f>
        <v>0</v>
      </c>
      <c r="U103" s="4">
        <f t="shared" si="6"/>
        <v>0</v>
      </c>
    </row>
    <row r="104" spans="1:21" hidden="1">
      <c r="A104" s="2">
        <v>2343</v>
      </c>
      <c r="B104" t="s">
        <v>25</v>
      </c>
      <c r="C104" t="str">
        <f t="shared" si="7"/>
        <v>2343 Elec Transmission 350-359</v>
      </c>
      <c r="D104" s="5">
        <v>1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f t="shared" si="4"/>
        <v>0</v>
      </c>
      <c r="N104" s="4">
        <f t="shared" si="5"/>
        <v>0</v>
      </c>
      <c r="O104" s="4">
        <f>(SUM($E104:F104)+SUM($E104:E104))/2</f>
        <v>0</v>
      </c>
      <c r="P104" s="4">
        <f>(SUM($E104:G104)+SUM($E104:F104))/2</f>
        <v>0</v>
      </c>
      <c r="Q104" s="4">
        <f>(SUM($E104:H104)+SUM($E104:G104))/2</f>
        <v>0</v>
      </c>
      <c r="R104" s="4">
        <f>(SUM($E104:I104)+SUM($E104:H104))/2</f>
        <v>0</v>
      </c>
      <c r="S104" s="4">
        <f>(SUM($E104:J104)+SUM($E104:I104))/2</f>
        <v>0</v>
      </c>
      <c r="T104" s="4">
        <f>(SUM($E104:K104)+SUM($E104:J104))/2</f>
        <v>0</v>
      </c>
      <c r="U104" s="4">
        <f t="shared" si="6"/>
        <v>0</v>
      </c>
    </row>
    <row r="105" spans="1:21" hidden="1">
      <c r="A105" s="2">
        <v>2396</v>
      </c>
      <c r="B105" t="s">
        <v>27</v>
      </c>
      <c r="C105" t="str">
        <f t="shared" si="7"/>
        <v>2396 General 389-391 / 393-395 / 397-398</v>
      </c>
      <c r="D105" s="5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f t="shared" si="4"/>
        <v>0</v>
      </c>
      <c r="N105" s="4">
        <f t="shared" si="5"/>
        <v>0</v>
      </c>
      <c r="O105" s="4">
        <f>(SUM($E105:F105)+SUM($E105:E105))/2</f>
        <v>0</v>
      </c>
      <c r="P105" s="4">
        <f>(SUM($E105:G105)+SUM($E105:F105))/2</f>
        <v>0</v>
      </c>
      <c r="Q105" s="4">
        <f>(SUM($E105:H105)+SUM($E105:G105))/2</f>
        <v>0</v>
      </c>
      <c r="R105" s="4">
        <f>(SUM($E105:I105)+SUM($E105:H105))/2</f>
        <v>0</v>
      </c>
      <c r="S105" s="4">
        <f>(SUM($E105:J105)+SUM($E105:I105))/2</f>
        <v>0</v>
      </c>
      <c r="T105" s="4">
        <f>(SUM($E105:K105)+SUM($E105:J105))/2</f>
        <v>0</v>
      </c>
      <c r="U105" s="4">
        <f t="shared" si="6"/>
        <v>0</v>
      </c>
    </row>
    <row r="106" spans="1:21" hidden="1">
      <c r="A106" s="2">
        <v>2397</v>
      </c>
      <c r="B106" t="s">
        <v>24</v>
      </c>
      <c r="C106" t="str">
        <f t="shared" si="7"/>
        <v>2397 Elec Distribution 360-373</v>
      </c>
      <c r="D106" s="5">
        <v>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f t="shared" si="4"/>
        <v>0</v>
      </c>
      <c r="N106" s="4">
        <f t="shared" si="5"/>
        <v>0</v>
      </c>
      <c r="O106" s="4">
        <f>(SUM($E106:F106)+SUM($E106:E106))/2</f>
        <v>0</v>
      </c>
      <c r="P106" s="4">
        <f>(SUM($E106:G106)+SUM($E106:F106))/2</f>
        <v>0</v>
      </c>
      <c r="Q106" s="4">
        <f>(SUM($E106:H106)+SUM($E106:G106))/2</f>
        <v>0</v>
      </c>
      <c r="R106" s="4">
        <f>(SUM($E106:I106)+SUM($E106:H106))/2</f>
        <v>0</v>
      </c>
      <c r="S106" s="4">
        <f>(SUM($E106:J106)+SUM($E106:I106))/2</f>
        <v>0</v>
      </c>
      <c r="T106" s="4">
        <f>(SUM($E106:K106)+SUM($E106:J106))/2</f>
        <v>0</v>
      </c>
      <c r="U106" s="4">
        <f t="shared" si="6"/>
        <v>0</v>
      </c>
    </row>
    <row r="107" spans="1:21" hidden="1">
      <c r="A107" s="2">
        <v>2414</v>
      </c>
      <c r="B107" t="s">
        <v>24</v>
      </c>
      <c r="C107" t="str">
        <f t="shared" si="7"/>
        <v>2414 Elec Distribution 360-373</v>
      </c>
      <c r="D107" s="5">
        <v>1</v>
      </c>
      <c r="E107" s="4">
        <v>-449.9</v>
      </c>
      <c r="F107" s="4">
        <v>86560.699999999983</v>
      </c>
      <c r="G107" s="4">
        <v>368.52</v>
      </c>
      <c r="H107" s="4">
        <v>191.06</v>
      </c>
      <c r="I107" s="4">
        <v>0</v>
      </c>
      <c r="J107" s="4">
        <v>1378.24</v>
      </c>
      <c r="K107" s="4">
        <v>-2.3646862246096134E-11</v>
      </c>
      <c r="L107" s="4">
        <f t="shared" si="4"/>
        <v>88048.619999999966</v>
      </c>
      <c r="N107" s="4">
        <f t="shared" si="5"/>
        <v>-224.95</v>
      </c>
      <c r="O107" s="4">
        <f>(SUM($E107:F107)+SUM($E107:E107))/2</f>
        <v>42830.45</v>
      </c>
      <c r="P107" s="4">
        <f>(SUM($E107:G107)+SUM($E107:F107))/2</f>
        <v>86295.06</v>
      </c>
      <c r="Q107" s="4">
        <f>(SUM($E107:H107)+SUM($E107:G107))/2</f>
        <v>86574.849999999991</v>
      </c>
      <c r="R107" s="4">
        <f>(SUM($E107:I107)+SUM($E107:H107))/2</f>
        <v>86670.37999999999</v>
      </c>
      <c r="S107" s="4">
        <f>(SUM($E107:J107)+SUM($E107:I107))/2</f>
        <v>87359.5</v>
      </c>
      <c r="T107" s="4">
        <f>(SUM($E107:K107)+SUM($E107:J107))/2</f>
        <v>88048.619999999981</v>
      </c>
      <c r="U107" s="4">
        <f t="shared" si="6"/>
        <v>68221.987142857135</v>
      </c>
    </row>
    <row r="108" spans="1:21" hidden="1">
      <c r="A108" s="2">
        <v>2423</v>
      </c>
      <c r="B108" t="s">
        <v>24</v>
      </c>
      <c r="C108" t="str">
        <f t="shared" si="7"/>
        <v>2423 Elec Distribution 360-373</v>
      </c>
      <c r="D108" s="5">
        <v>1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f t="shared" si="4"/>
        <v>0</v>
      </c>
      <c r="N108" s="4">
        <f t="shared" si="5"/>
        <v>0</v>
      </c>
      <c r="O108" s="4">
        <f>(SUM($E108:F108)+SUM($E108:E108))/2</f>
        <v>0</v>
      </c>
      <c r="P108" s="4">
        <f>(SUM($E108:G108)+SUM($E108:F108))/2</f>
        <v>0</v>
      </c>
      <c r="Q108" s="4">
        <f>(SUM($E108:H108)+SUM($E108:G108))/2</f>
        <v>0</v>
      </c>
      <c r="R108" s="4">
        <f>(SUM($E108:I108)+SUM($E108:H108))/2</f>
        <v>0</v>
      </c>
      <c r="S108" s="4">
        <f>(SUM($E108:J108)+SUM($E108:I108))/2</f>
        <v>0</v>
      </c>
      <c r="T108" s="4">
        <f>(SUM($E108:K108)+SUM($E108:J108))/2</f>
        <v>0</v>
      </c>
      <c r="U108" s="4">
        <f t="shared" si="6"/>
        <v>0</v>
      </c>
    </row>
    <row r="109" spans="1:21" hidden="1">
      <c r="A109" s="2">
        <v>2423</v>
      </c>
      <c r="B109" t="s">
        <v>25</v>
      </c>
      <c r="C109" t="str">
        <f t="shared" si="7"/>
        <v>2423 Elec Transmission 350-359</v>
      </c>
      <c r="D109" s="5">
        <v>1</v>
      </c>
      <c r="E109" s="4">
        <v>3478.8756619999999</v>
      </c>
      <c r="F109" s="4">
        <v>598.51278500000001</v>
      </c>
      <c r="G109" s="4">
        <v>1123.992506</v>
      </c>
      <c r="H109" s="4">
        <v>971.32400000000007</v>
      </c>
      <c r="I109" s="4">
        <v>183.76400000000001</v>
      </c>
      <c r="J109" s="4">
        <v>656.3</v>
      </c>
      <c r="K109" s="4">
        <v>649.73700000000008</v>
      </c>
      <c r="L109" s="4">
        <f t="shared" si="4"/>
        <v>7662.5059530000008</v>
      </c>
      <c r="N109" s="4">
        <f t="shared" si="5"/>
        <v>1739.437831</v>
      </c>
      <c r="O109" s="4">
        <f>(SUM($E109:F109)+SUM($E109:E109))/2</f>
        <v>3778.1320544999999</v>
      </c>
      <c r="P109" s="4">
        <f>(SUM($E109:G109)+SUM($E109:F109))/2</f>
        <v>4639.3846999999996</v>
      </c>
      <c r="Q109" s="4">
        <f>(SUM($E109:H109)+SUM($E109:G109))/2</f>
        <v>5687.0429530000001</v>
      </c>
      <c r="R109" s="4">
        <f>(SUM($E109:I109)+SUM($E109:H109))/2</f>
        <v>6264.586953</v>
      </c>
      <c r="S109" s="4">
        <f>(SUM($E109:J109)+SUM($E109:I109))/2</f>
        <v>6684.6189530000011</v>
      </c>
      <c r="T109" s="4">
        <f>(SUM($E109:K109)+SUM($E109:J109))/2</f>
        <v>7337.6374530000012</v>
      </c>
      <c r="U109" s="4">
        <f t="shared" si="6"/>
        <v>5161.5486996428572</v>
      </c>
    </row>
    <row r="110" spans="1:21" hidden="1">
      <c r="A110" s="2">
        <v>2425</v>
      </c>
      <c r="B110" t="s">
        <v>24</v>
      </c>
      <c r="C110" t="str">
        <f t="shared" si="7"/>
        <v>2425 Elec Distribution 360-373</v>
      </c>
      <c r="D110" s="5">
        <v>1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f t="shared" si="4"/>
        <v>0</v>
      </c>
      <c r="N110" s="4">
        <f t="shared" si="5"/>
        <v>0</v>
      </c>
      <c r="O110" s="4">
        <f>(SUM($E110:F110)+SUM($E110:E110))/2</f>
        <v>0</v>
      </c>
      <c r="P110" s="4">
        <f>(SUM($E110:G110)+SUM($E110:F110))/2</f>
        <v>0</v>
      </c>
      <c r="Q110" s="4">
        <f>(SUM($E110:H110)+SUM($E110:G110))/2</f>
        <v>0</v>
      </c>
      <c r="R110" s="4">
        <f>(SUM($E110:I110)+SUM($E110:H110))/2</f>
        <v>0</v>
      </c>
      <c r="S110" s="4">
        <f>(SUM($E110:J110)+SUM($E110:I110))/2</f>
        <v>0</v>
      </c>
      <c r="T110" s="4">
        <f>(SUM($E110:K110)+SUM($E110:J110))/2</f>
        <v>0</v>
      </c>
      <c r="U110" s="4">
        <f t="shared" si="6"/>
        <v>0</v>
      </c>
    </row>
    <row r="111" spans="1:21" hidden="1">
      <c r="A111" s="2">
        <v>2425</v>
      </c>
      <c r="B111" t="s">
        <v>25</v>
      </c>
      <c r="C111" t="str">
        <f t="shared" si="7"/>
        <v>2425 Elec Transmission 350-359</v>
      </c>
      <c r="D111" s="5">
        <v>1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f t="shared" si="4"/>
        <v>0</v>
      </c>
      <c r="N111" s="4">
        <f t="shared" si="5"/>
        <v>0</v>
      </c>
      <c r="O111" s="4">
        <f>(SUM($E111:F111)+SUM($E111:E111))/2</f>
        <v>0</v>
      </c>
      <c r="P111" s="4">
        <f>(SUM($E111:G111)+SUM($E111:F111))/2</f>
        <v>0</v>
      </c>
      <c r="Q111" s="4">
        <f>(SUM($E111:H111)+SUM($E111:G111))/2</f>
        <v>0</v>
      </c>
      <c r="R111" s="4">
        <f>(SUM($E111:I111)+SUM($E111:H111))/2</f>
        <v>0</v>
      </c>
      <c r="S111" s="4">
        <f>(SUM($E111:J111)+SUM($E111:I111))/2</f>
        <v>0</v>
      </c>
      <c r="T111" s="4">
        <f>(SUM($E111:K111)+SUM($E111:J111))/2</f>
        <v>0</v>
      </c>
      <c r="U111" s="4">
        <f t="shared" si="6"/>
        <v>0</v>
      </c>
    </row>
    <row r="112" spans="1:21" hidden="1">
      <c r="A112" s="2">
        <v>2443</v>
      </c>
      <c r="B112" t="s">
        <v>24</v>
      </c>
      <c r="C112" t="str">
        <f t="shared" si="7"/>
        <v>2443 Elec Distribution 360-373</v>
      </c>
      <c r="D112" s="5">
        <v>1</v>
      </c>
      <c r="E112" s="4">
        <v>4.5474735088646412E-13</v>
      </c>
      <c r="F112" s="4">
        <v>0</v>
      </c>
      <c r="G112" s="4">
        <v>1264340.6500000001</v>
      </c>
      <c r="H112" s="4">
        <v>7798.9400000000005</v>
      </c>
      <c r="I112" s="4">
        <v>1402.28</v>
      </c>
      <c r="J112" s="4">
        <v>191.18</v>
      </c>
      <c r="K112" s="4">
        <v>1800.23</v>
      </c>
      <c r="L112" s="4">
        <f t="shared" si="4"/>
        <v>1275533.28</v>
      </c>
      <c r="N112" s="4">
        <f t="shared" si="5"/>
        <v>2.2737367544323206E-13</v>
      </c>
      <c r="O112" s="4">
        <f>(SUM($E112:F112)+SUM($E112:E112))/2</f>
        <v>4.5474735088646412E-13</v>
      </c>
      <c r="P112" s="4">
        <f>(SUM($E112:G112)+SUM($E112:F112))/2</f>
        <v>632170.32500000007</v>
      </c>
      <c r="Q112" s="4">
        <f>(SUM($E112:H112)+SUM($E112:G112))/2</f>
        <v>1268240.1200000001</v>
      </c>
      <c r="R112" s="4">
        <f>(SUM($E112:I112)+SUM($E112:H112))/2</f>
        <v>1272840.73</v>
      </c>
      <c r="S112" s="4">
        <f>(SUM($E112:J112)+SUM($E112:I112))/2</f>
        <v>1273637.46</v>
      </c>
      <c r="T112" s="4">
        <f>(SUM($E112:K112)+SUM($E112:J112))/2</f>
        <v>1274633.165</v>
      </c>
      <c r="U112" s="4">
        <f t="shared" si="6"/>
        <v>817360.25714285707</v>
      </c>
    </row>
    <row r="113" spans="1:21" hidden="1">
      <c r="A113" s="2">
        <v>2443</v>
      </c>
      <c r="B113" t="s">
        <v>25</v>
      </c>
      <c r="C113" t="str">
        <f t="shared" si="7"/>
        <v>2443 Elec Transmission 350-359</v>
      </c>
      <c r="D113" s="5">
        <v>1</v>
      </c>
      <c r="E113" s="4">
        <v>0</v>
      </c>
      <c r="F113" s="4">
        <v>47110.487221999996</v>
      </c>
      <c r="G113" s="4">
        <v>554735.50109199993</v>
      </c>
      <c r="H113" s="4">
        <v>-36143.103862999997</v>
      </c>
      <c r="I113" s="4">
        <v>230.08565399999998</v>
      </c>
      <c r="J113" s="4">
        <v>20278.724928</v>
      </c>
      <c r="K113" s="4">
        <v>224.71055699999999</v>
      </c>
      <c r="L113" s="4">
        <f t="shared" si="4"/>
        <v>586436.4055900001</v>
      </c>
      <c r="N113" s="4">
        <f t="shared" si="5"/>
        <v>0</v>
      </c>
      <c r="O113" s="4">
        <f>(SUM($E113:F113)+SUM($E113:E113))/2</f>
        <v>23555.243610999998</v>
      </c>
      <c r="P113" s="4">
        <f>(SUM($E113:G113)+SUM($E113:F113))/2</f>
        <v>324478.23776799999</v>
      </c>
      <c r="Q113" s="4">
        <f>(SUM($E113:H113)+SUM($E113:G113))/2</f>
        <v>583774.43638249999</v>
      </c>
      <c r="R113" s="4">
        <f>(SUM($E113:I113)+SUM($E113:H113))/2</f>
        <v>565817.92727800005</v>
      </c>
      <c r="S113" s="4">
        <f>(SUM($E113:J113)+SUM($E113:I113))/2</f>
        <v>576072.33256900008</v>
      </c>
      <c r="T113" s="4">
        <f>(SUM($E113:K113)+SUM($E113:J113))/2</f>
        <v>586324.05031150009</v>
      </c>
      <c r="U113" s="4">
        <f t="shared" si="6"/>
        <v>380003.17541714286</v>
      </c>
    </row>
    <row r="114" spans="1:21" hidden="1">
      <c r="A114" s="2">
        <v>2443</v>
      </c>
      <c r="B114" t="s">
        <v>27</v>
      </c>
      <c r="C114" t="str">
        <f t="shared" si="7"/>
        <v>2443 General 389-391 / 393-395 / 397-398</v>
      </c>
      <c r="D114" s="5">
        <v>1</v>
      </c>
      <c r="E114" s="4">
        <v>0</v>
      </c>
      <c r="F114" s="4">
        <v>0</v>
      </c>
      <c r="G114" s="4">
        <v>157945.75</v>
      </c>
      <c r="H114" s="4">
        <v>1691.97</v>
      </c>
      <c r="I114" s="4">
        <v>1099.3700000000001</v>
      </c>
      <c r="J114" s="4">
        <v>188.08</v>
      </c>
      <c r="K114" s="4">
        <v>248.18</v>
      </c>
      <c r="L114" s="4">
        <f t="shared" si="4"/>
        <v>161173.34999999998</v>
      </c>
      <c r="N114" s="4">
        <f t="shared" si="5"/>
        <v>0</v>
      </c>
      <c r="O114" s="4">
        <f>(SUM($E114:F114)+SUM($E114:E114))/2</f>
        <v>0</v>
      </c>
      <c r="P114" s="4">
        <f>(SUM($E114:G114)+SUM($E114:F114))/2</f>
        <v>78972.875</v>
      </c>
      <c r="Q114" s="4">
        <f>(SUM($E114:H114)+SUM($E114:G114))/2</f>
        <v>158791.73499999999</v>
      </c>
      <c r="R114" s="4">
        <f>(SUM($E114:I114)+SUM($E114:H114))/2</f>
        <v>160187.405</v>
      </c>
      <c r="S114" s="4">
        <f>(SUM($E114:J114)+SUM($E114:I114))/2</f>
        <v>160831.13</v>
      </c>
      <c r="T114" s="4">
        <f>(SUM($E114:K114)+SUM($E114:J114))/2</f>
        <v>161049.25999999998</v>
      </c>
      <c r="U114" s="4">
        <f t="shared" si="6"/>
        <v>102833.20071428572</v>
      </c>
    </row>
    <row r="115" spans="1:21" hidden="1">
      <c r="A115" s="2">
        <v>2446</v>
      </c>
      <c r="B115" t="s">
        <v>25</v>
      </c>
      <c r="C115" t="str">
        <f t="shared" si="7"/>
        <v>2446 Elec Transmission 350-359</v>
      </c>
      <c r="D115" s="5">
        <v>1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f t="shared" si="4"/>
        <v>0</v>
      </c>
      <c r="N115" s="4">
        <f t="shared" si="5"/>
        <v>0</v>
      </c>
      <c r="O115" s="4">
        <f>(SUM($E115:F115)+SUM($E115:E115))/2</f>
        <v>0</v>
      </c>
      <c r="P115" s="4">
        <f>(SUM($E115:G115)+SUM($E115:F115))/2</f>
        <v>0</v>
      </c>
      <c r="Q115" s="4">
        <f>(SUM($E115:H115)+SUM($E115:G115))/2</f>
        <v>0</v>
      </c>
      <c r="R115" s="4">
        <f>(SUM($E115:I115)+SUM($E115:H115))/2</f>
        <v>0</v>
      </c>
      <c r="S115" s="4">
        <f>(SUM($E115:J115)+SUM($E115:I115))/2</f>
        <v>0</v>
      </c>
      <c r="T115" s="4">
        <f>(SUM($E115:K115)+SUM($E115:J115))/2</f>
        <v>0</v>
      </c>
      <c r="U115" s="4">
        <f t="shared" si="6"/>
        <v>0</v>
      </c>
    </row>
    <row r="116" spans="1:21" hidden="1">
      <c r="A116" s="2">
        <v>2446</v>
      </c>
      <c r="B116" t="s">
        <v>27</v>
      </c>
      <c r="C116" t="str">
        <f t="shared" si="7"/>
        <v>2446 General 389-391 / 393-395 / 397-398</v>
      </c>
      <c r="D116" s="5">
        <v>1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f t="shared" si="4"/>
        <v>0</v>
      </c>
      <c r="N116" s="4">
        <f t="shared" si="5"/>
        <v>0</v>
      </c>
      <c r="O116" s="4">
        <f>(SUM($E116:F116)+SUM($E116:E116))/2</f>
        <v>0</v>
      </c>
      <c r="P116" s="4">
        <f>(SUM($E116:G116)+SUM($E116:F116))/2</f>
        <v>0</v>
      </c>
      <c r="Q116" s="4">
        <f>(SUM($E116:H116)+SUM($E116:G116))/2</f>
        <v>0</v>
      </c>
      <c r="R116" s="4">
        <f>(SUM($E116:I116)+SUM($E116:H116))/2</f>
        <v>0</v>
      </c>
      <c r="S116" s="4">
        <f>(SUM($E116:J116)+SUM($E116:I116))/2</f>
        <v>0</v>
      </c>
      <c r="T116" s="4">
        <f>(SUM($E116:K116)+SUM($E116:J116))/2</f>
        <v>0</v>
      </c>
      <c r="U116" s="4">
        <f t="shared" si="6"/>
        <v>0</v>
      </c>
    </row>
    <row r="117" spans="1:21" hidden="1">
      <c r="A117" s="2">
        <v>2449</v>
      </c>
      <c r="B117" t="s">
        <v>25</v>
      </c>
      <c r="C117" t="str">
        <f t="shared" si="7"/>
        <v>2449 Elec Transmission 350-359</v>
      </c>
      <c r="D117" s="5">
        <v>1</v>
      </c>
      <c r="E117" s="4">
        <v>-1.8189894035458565E-12</v>
      </c>
      <c r="F117" s="4">
        <v>27636.937386000001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f t="shared" si="4"/>
        <v>27636.937385999998</v>
      </c>
      <c r="N117" s="4">
        <f t="shared" si="5"/>
        <v>-9.0949470177292824E-13</v>
      </c>
      <c r="O117" s="4">
        <f>(SUM($E117:F117)+SUM($E117:E117))/2</f>
        <v>13818.468692999999</v>
      </c>
      <c r="P117" s="4">
        <f>(SUM($E117:G117)+SUM($E117:F117))/2</f>
        <v>27636.937385999998</v>
      </c>
      <c r="Q117" s="4">
        <f>(SUM($E117:H117)+SUM($E117:G117))/2</f>
        <v>27636.937385999998</v>
      </c>
      <c r="R117" s="4">
        <f>(SUM($E117:I117)+SUM($E117:H117))/2</f>
        <v>27636.937385999998</v>
      </c>
      <c r="S117" s="4">
        <f>(SUM($E117:J117)+SUM($E117:I117))/2</f>
        <v>27636.937385999998</v>
      </c>
      <c r="T117" s="4">
        <f>(SUM($E117:K117)+SUM($E117:J117))/2</f>
        <v>27636.937385999998</v>
      </c>
      <c r="U117" s="4">
        <f t="shared" si="6"/>
        <v>21714.736517571429</v>
      </c>
    </row>
    <row r="118" spans="1:21" hidden="1">
      <c r="A118" s="2">
        <v>2449</v>
      </c>
      <c r="B118" t="s">
        <v>24</v>
      </c>
      <c r="C118" t="str">
        <f t="shared" si="7"/>
        <v>2449 Elec Distribution 360-373</v>
      </c>
      <c r="D118" s="5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f t="shared" si="4"/>
        <v>0</v>
      </c>
      <c r="N118" s="4">
        <f t="shared" si="5"/>
        <v>0</v>
      </c>
      <c r="O118" s="4">
        <f>(SUM($E118:F118)+SUM($E118:E118))/2</f>
        <v>0</v>
      </c>
      <c r="P118" s="4">
        <f>(SUM($E118:G118)+SUM($E118:F118))/2</f>
        <v>0</v>
      </c>
      <c r="Q118" s="4">
        <f>(SUM($E118:H118)+SUM($E118:G118))/2</f>
        <v>0</v>
      </c>
      <c r="R118" s="4">
        <f>(SUM($E118:I118)+SUM($E118:H118))/2</f>
        <v>0</v>
      </c>
      <c r="S118" s="4">
        <f>(SUM($E118:J118)+SUM($E118:I118))/2</f>
        <v>0</v>
      </c>
      <c r="T118" s="4">
        <f>(SUM($E118:K118)+SUM($E118:J118))/2</f>
        <v>0</v>
      </c>
      <c r="U118" s="4">
        <f t="shared" si="6"/>
        <v>0</v>
      </c>
    </row>
    <row r="119" spans="1:21" hidden="1">
      <c r="A119" s="2">
        <v>2457</v>
      </c>
      <c r="B119" t="s">
        <v>25</v>
      </c>
      <c r="C119" t="str">
        <f t="shared" si="7"/>
        <v>2457 Elec Transmission 350-359</v>
      </c>
      <c r="D119" s="5">
        <v>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f t="shared" si="4"/>
        <v>0</v>
      </c>
      <c r="N119" s="4">
        <f t="shared" si="5"/>
        <v>0</v>
      </c>
      <c r="O119" s="4">
        <f>(SUM($E119:F119)+SUM($E119:E119))/2</f>
        <v>0</v>
      </c>
      <c r="P119" s="4">
        <f>(SUM($E119:G119)+SUM($E119:F119))/2</f>
        <v>0</v>
      </c>
      <c r="Q119" s="4">
        <f>(SUM($E119:H119)+SUM($E119:G119))/2</f>
        <v>0</v>
      </c>
      <c r="R119" s="4">
        <f>(SUM($E119:I119)+SUM($E119:H119))/2</f>
        <v>0</v>
      </c>
      <c r="S119" s="4">
        <f>(SUM($E119:J119)+SUM($E119:I119))/2</f>
        <v>0</v>
      </c>
      <c r="T119" s="4">
        <f>(SUM($E119:K119)+SUM($E119:J119))/2</f>
        <v>0</v>
      </c>
      <c r="U119" s="4">
        <f t="shared" si="6"/>
        <v>0</v>
      </c>
    </row>
    <row r="120" spans="1:21" hidden="1">
      <c r="A120" s="2">
        <v>2470</v>
      </c>
      <c r="B120" t="s">
        <v>24</v>
      </c>
      <c r="C120" t="str">
        <f t="shared" si="7"/>
        <v>2470 Elec Distribution 360-373</v>
      </c>
      <c r="D120" s="5">
        <v>1</v>
      </c>
      <c r="E120" s="4">
        <v>121432.12999999999</v>
      </c>
      <c r="F120" s="4">
        <v>185964.06000000003</v>
      </c>
      <c r="G120" s="4">
        <v>134372.43</v>
      </c>
      <c r="H120" s="4">
        <v>218176.81999999998</v>
      </c>
      <c r="I120" s="4">
        <v>336387.70000000007</v>
      </c>
      <c r="J120" s="4">
        <v>486965.36</v>
      </c>
      <c r="K120" s="4">
        <v>949991.95999999985</v>
      </c>
      <c r="L120" s="4">
        <f t="shared" si="4"/>
        <v>2433290.46</v>
      </c>
      <c r="N120" s="4">
        <f t="shared" si="5"/>
        <v>60716.064999999995</v>
      </c>
      <c r="O120" s="4">
        <f>(SUM($E120:F120)+SUM($E120:E120))/2</f>
        <v>214414.16</v>
      </c>
      <c r="P120" s="4">
        <f>(SUM($E120:G120)+SUM($E120:F120))/2</f>
        <v>374582.40500000003</v>
      </c>
      <c r="Q120" s="4">
        <f>(SUM($E120:H120)+SUM($E120:G120))/2</f>
        <v>550857.03</v>
      </c>
      <c r="R120" s="4">
        <f>(SUM($E120:I120)+SUM($E120:H120))/2</f>
        <v>828139.29</v>
      </c>
      <c r="S120" s="4">
        <f>(SUM($E120:J120)+SUM($E120:I120))/2</f>
        <v>1239815.82</v>
      </c>
      <c r="T120" s="4">
        <f>(SUM($E120:K120)+SUM($E120:J120))/2</f>
        <v>1958294.48</v>
      </c>
      <c r="U120" s="4">
        <f t="shared" si="6"/>
        <v>746688.46428571432</v>
      </c>
    </row>
    <row r="121" spans="1:21" hidden="1">
      <c r="A121" s="2">
        <v>2474</v>
      </c>
      <c r="B121" t="s">
        <v>25</v>
      </c>
      <c r="C121" t="str">
        <f t="shared" si="7"/>
        <v>2474 Elec Transmission 350-359</v>
      </c>
      <c r="D121" s="5">
        <v>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f t="shared" si="4"/>
        <v>0</v>
      </c>
      <c r="N121" s="4">
        <f t="shared" si="5"/>
        <v>0</v>
      </c>
      <c r="O121" s="4">
        <f>(SUM($E121:F121)+SUM($E121:E121))/2</f>
        <v>0</v>
      </c>
      <c r="P121" s="4">
        <f>(SUM($E121:G121)+SUM($E121:F121))/2</f>
        <v>0</v>
      </c>
      <c r="Q121" s="4">
        <f>(SUM($E121:H121)+SUM($E121:G121))/2</f>
        <v>0</v>
      </c>
      <c r="R121" s="4">
        <f>(SUM($E121:I121)+SUM($E121:H121))/2</f>
        <v>0</v>
      </c>
      <c r="S121" s="4">
        <f>(SUM($E121:J121)+SUM($E121:I121))/2</f>
        <v>0</v>
      </c>
      <c r="T121" s="4">
        <f>(SUM($E121:K121)+SUM($E121:J121))/2</f>
        <v>0</v>
      </c>
      <c r="U121" s="4">
        <f t="shared" si="6"/>
        <v>0</v>
      </c>
    </row>
    <row r="122" spans="1:21" hidden="1">
      <c r="A122" s="2">
        <v>2481</v>
      </c>
      <c r="B122" t="s">
        <v>25</v>
      </c>
      <c r="C122" t="str">
        <f t="shared" si="7"/>
        <v>2481 Elec Transmission 350-359</v>
      </c>
      <c r="D122" s="5">
        <v>1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f t="shared" si="4"/>
        <v>0</v>
      </c>
      <c r="N122" s="4">
        <f t="shared" si="5"/>
        <v>0</v>
      </c>
      <c r="O122" s="4">
        <f>(SUM($E122:F122)+SUM($E122:E122))/2</f>
        <v>0</v>
      </c>
      <c r="P122" s="4">
        <f>(SUM($E122:G122)+SUM($E122:F122))/2</f>
        <v>0</v>
      </c>
      <c r="Q122" s="4">
        <f>(SUM($E122:H122)+SUM($E122:G122))/2</f>
        <v>0</v>
      </c>
      <c r="R122" s="4">
        <f>(SUM($E122:I122)+SUM($E122:H122))/2</f>
        <v>0</v>
      </c>
      <c r="S122" s="4">
        <f>(SUM($E122:J122)+SUM($E122:I122))/2</f>
        <v>0</v>
      </c>
      <c r="T122" s="4">
        <f>(SUM($E122:K122)+SUM($E122:J122))/2</f>
        <v>0</v>
      </c>
      <c r="U122" s="4">
        <f t="shared" si="6"/>
        <v>0</v>
      </c>
    </row>
    <row r="123" spans="1:21" hidden="1">
      <c r="A123" s="2">
        <v>2481</v>
      </c>
      <c r="B123" t="s">
        <v>24</v>
      </c>
      <c r="C123" t="str">
        <f t="shared" si="7"/>
        <v>2481 Elec Distribution 360-373</v>
      </c>
      <c r="D123" s="5">
        <v>1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f t="shared" si="4"/>
        <v>0</v>
      </c>
      <c r="N123" s="4">
        <f t="shared" si="5"/>
        <v>0</v>
      </c>
      <c r="O123" s="4">
        <f>(SUM($E123:F123)+SUM($E123:E123))/2</f>
        <v>0</v>
      </c>
      <c r="P123" s="4">
        <f>(SUM($E123:G123)+SUM($E123:F123))/2</f>
        <v>0</v>
      </c>
      <c r="Q123" s="4">
        <f>(SUM($E123:H123)+SUM($E123:G123))/2</f>
        <v>0</v>
      </c>
      <c r="R123" s="4">
        <f>(SUM($E123:I123)+SUM($E123:H123))/2</f>
        <v>0</v>
      </c>
      <c r="S123" s="4">
        <f>(SUM($E123:J123)+SUM($E123:I123))/2</f>
        <v>0</v>
      </c>
      <c r="T123" s="4">
        <f>(SUM($E123:K123)+SUM($E123:J123))/2</f>
        <v>0</v>
      </c>
      <c r="U123" s="4">
        <f t="shared" si="6"/>
        <v>0</v>
      </c>
    </row>
    <row r="124" spans="1:21" hidden="1">
      <c r="A124" s="2">
        <v>2481</v>
      </c>
      <c r="B124" t="s">
        <v>27</v>
      </c>
      <c r="C124" t="str">
        <f t="shared" si="7"/>
        <v>2481 General 389-391 / 393-395 / 397-398</v>
      </c>
      <c r="D124" s="5">
        <v>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f t="shared" si="4"/>
        <v>0</v>
      </c>
      <c r="N124" s="4">
        <f t="shared" si="5"/>
        <v>0</v>
      </c>
      <c r="O124" s="4">
        <f>(SUM($E124:F124)+SUM($E124:E124))/2</f>
        <v>0</v>
      </c>
      <c r="P124" s="4">
        <f>(SUM($E124:G124)+SUM($E124:F124))/2</f>
        <v>0</v>
      </c>
      <c r="Q124" s="4">
        <f>(SUM($E124:H124)+SUM($E124:G124))/2</f>
        <v>0</v>
      </c>
      <c r="R124" s="4">
        <f>(SUM($E124:I124)+SUM($E124:H124))/2</f>
        <v>0</v>
      </c>
      <c r="S124" s="4">
        <f>(SUM($E124:J124)+SUM($E124:I124))/2</f>
        <v>0</v>
      </c>
      <c r="T124" s="4">
        <f>(SUM($E124:K124)+SUM($E124:J124))/2</f>
        <v>0</v>
      </c>
      <c r="U124" s="4">
        <f t="shared" si="6"/>
        <v>0</v>
      </c>
    </row>
    <row r="125" spans="1:21" hidden="1">
      <c r="A125" s="2">
        <v>2483</v>
      </c>
      <c r="B125" t="s">
        <v>25</v>
      </c>
      <c r="C125" t="str">
        <f t="shared" si="7"/>
        <v>2483 Elec Transmission 350-359</v>
      </c>
      <c r="D125" s="5">
        <v>1</v>
      </c>
      <c r="E125" s="4">
        <v>1223.953559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f t="shared" si="4"/>
        <v>1223.953559</v>
      </c>
      <c r="N125" s="4">
        <f t="shared" si="5"/>
        <v>611.97677950000002</v>
      </c>
      <c r="O125" s="4">
        <f>(SUM($E125:F125)+SUM($E125:E125))/2</f>
        <v>1223.953559</v>
      </c>
      <c r="P125" s="4">
        <f>(SUM($E125:G125)+SUM($E125:F125))/2</f>
        <v>1223.953559</v>
      </c>
      <c r="Q125" s="4">
        <f>(SUM($E125:H125)+SUM($E125:G125))/2</f>
        <v>1223.953559</v>
      </c>
      <c r="R125" s="4">
        <f>(SUM($E125:I125)+SUM($E125:H125))/2</f>
        <v>1223.953559</v>
      </c>
      <c r="S125" s="4">
        <f>(SUM($E125:J125)+SUM($E125:I125))/2</f>
        <v>1223.953559</v>
      </c>
      <c r="T125" s="4">
        <f>(SUM($E125:K125)+SUM($E125:J125))/2</f>
        <v>1223.953559</v>
      </c>
      <c r="U125" s="4">
        <f t="shared" si="6"/>
        <v>1136.528304785714</v>
      </c>
    </row>
    <row r="126" spans="1:21" hidden="1">
      <c r="A126" s="2">
        <v>2483</v>
      </c>
      <c r="B126" t="s">
        <v>24</v>
      </c>
      <c r="C126" t="str">
        <f t="shared" si="7"/>
        <v>2483 Elec Distribution 360-373</v>
      </c>
      <c r="D126" s="5">
        <v>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f t="shared" si="4"/>
        <v>0</v>
      </c>
      <c r="N126" s="4">
        <f t="shared" si="5"/>
        <v>0</v>
      </c>
      <c r="O126" s="4">
        <f>(SUM($E126:F126)+SUM($E126:E126))/2</f>
        <v>0</v>
      </c>
      <c r="P126" s="4">
        <f>(SUM($E126:G126)+SUM($E126:F126))/2</f>
        <v>0</v>
      </c>
      <c r="Q126" s="4">
        <f>(SUM($E126:H126)+SUM($E126:G126))/2</f>
        <v>0</v>
      </c>
      <c r="R126" s="4">
        <f>(SUM($E126:I126)+SUM($E126:H126))/2</f>
        <v>0</v>
      </c>
      <c r="S126" s="4">
        <f>(SUM($E126:J126)+SUM($E126:I126))/2</f>
        <v>0</v>
      </c>
      <c r="T126" s="4">
        <f>(SUM($E126:K126)+SUM($E126:J126))/2</f>
        <v>0</v>
      </c>
      <c r="U126" s="4">
        <f t="shared" si="6"/>
        <v>0</v>
      </c>
    </row>
    <row r="127" spans="1:21" hidden="1">
      <c r="A127" s="2">
        <v>2484</v>
      </c>
      <c r="B127" t="s">
        <v>25</v>
      </c>
      <c r="C127" t="str">
        <f t="shared" si="7"/>
        <v>2484 Elec Transmission 350-359</v>
      </c>
      <c r="D127" s="5">
        <v>1</v>
      </c>
      <c r="E127" s="4">
        <v>-1.4551915228366852E-11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f t="shared" si="4"/>
        <v>-1.4551915228366852E-11</v>
      </c>
      <c r="N127" s="4">
        <f t="shared" si="5"/>
        <v>-7.2759576141834259E-12</v>
      </c>
      <c r="O127" s="4">
        <f>(SUM($E127:F127)+SUM($E127:E127))/2</f>
        <v>-1.4551915228366852E-11</v>
      </c>
      <c r="P127" s="4">
        <f>(SUM($E127:G127)+SUM($E127:F127))/2</f>
        <v>-1.4551915228366852E-11</v>
      </c>
      <c r="Q127" s="4">
        <f>(SUM($E127:H127)+SUM($E127:G127))/2</f>
        <v>-1.4551915228366852E-11</v>
      </c>
      <c r="R127" s="4">
        <f>(SUM($E127:I127)+SUM($E127:H127))/2</f>
        <v>-1.4551915228366852E-11</v>
      </c>
      <c r="S127" s="4">
        <f>(SUM($E127:J127)+SUM($E127:I127))/2</f>
        <v>-1.4551915228366852E-11</v>
      </c>
      <c r="T127" s="4">
        <f>(SUM($E127:K127)+SUM($E127:J127))/2</f>
        <v>-1.4551915228366852E-11</v>
      </c>
      <c r="U127" s="4">
        <f t="shared" si="6"/>
        <v>-1.3512492712054934E-11</v>
      </c>
    </row>
    <row r="128" spans="1:21" hidden="1">
      <c r="A128" s="2">
        <v>2484</v>
      </c>
      <c r="B128" t="s">
        <v>24</v>
      </c>
      <c r="C128" t="str">
        <f t="shared" si="7"/>
        <v>2484 Elec Distribution 360-373</v>
      </c>
      <c r="D128" s="5">
        <v>1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f t="shared" si="4"/>
        <v>0</v>
      </c>
      <c r="N128" s="4">
        <f t="shared" si="5"/>
        <v>0</v>
      </c>
      <c r="O128" s="4">
        <f>(SUM($E128:F128)+SUM($E128:E128))/2</f>
        <v>0</v>
      </c>
      <c r="P128" s="4">
        <f>(SUM($E128:G128)+SUM($E128:F128))/2</f>
        <v>0</v>
      </c>
      <c r="Q128" s="4">
        <f>(SUM($E128:H128)+SUM($E128:G128))/2</f>
        <v>0</v>
      </c>
      <c r="R128" s="4">
        <f>(SUM($E128:I128)+SUM($E128:H128))/2</f>
        <v>0</v>
      </c>
      <c r="S128" s="4">
        <f>(SUM($E128:J128)+SUM($E128:I128))/2</f>
        <v>0</v>
      </c>
      <c r="T128" s="4">
        <f>(SUM($E128:K128)+SUM($E128:J128))/2</f>
        <v>0</v>
      </c>
      <c r="U128" s="4">
        <f t="shared" si="6"/>
        <v>0</v>
      </c>
    </row>
    <row r="129" spans="1:21" hidden="1">
      <c r="A129" s="2">
        <v>2492</v>
      </c>
      <c r="B129" t="s">
        <v>25</v>
      </c>
      <c r="C129" t="str">
        <f t="shared" si="7"/>
        <v>2492 Elec Transmission 350-359</v>
      </c>
      <c r="D129" s="5">
        <v>1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f t="shared" si="4"/>
        <v>0</v>
      </c>
      <c r="N129" s="4">
        <f t="shared" si="5"/>
        <v>0</v>
      </c>
      <c r="O129" s="4">
        <f>(SUM($E129:F129)+SUM($E129:E129))/2</f>
        <v>0</v>
      </c>
      <c r="P129" s="4">
        <f>(SUM($E129:G129)+SUM($E129:F129))/2</f>
        <v>0</v>
      </c>
      <c r="Q129" s="4">
        <f>(SUM($E129:H129)+SUM($E129:G129))/2</f>
        <v>0</v>
      </c>
      <c r="R129" s="4">
        <f>(SUM($E129:I129)+SUM($E129:H129))/2</f>
        <v>0</v>
      </c>
      <c r="S129" s="4">
        <f>(SUM($E129:J129)+SUM($E129:I129))/2</f>
        <v>0</v>
      </c>
      <c r="T129" s="4">
        <f>(SUM($E129:K129)+SUM($E129:J129))/2</f>
        <v>0</v>
      </c>
      <c r="U129" s="4">
        <f t="shared" si="6"/>
        <v>0</v>
      </c>
    </row>
    <row r="130" spans="1:21" hidden="1">
      <c r="A130" s="2">
        <v>2493</v>
      </c>
      <c r="B130" t="s">
        <v>24</v>
      </c>
      <c r="C130" t="str">
        <f t="shared" si="7"/>
        <v>2493 Elec Distribution 360-373</v>
      </c>
      <c r="D130" s="5">
        <v>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f t="shared" si="4"/>
        <v>0</v>
      </c>
      <c r="N130" s="4">
        <f t="shared" si="5"/>
        <v>0</v>
      </c>
      <c r="O130" s="4">
        <f>(SUM($E130:F130)+SUM($E130:E130))/2</f>
        <v>0</v>
      </c>
      <c r="P130" s="4">
        <f>(SUM($E130:G130)+SUM($E130:F130))/2</f>
        <v>0</v>
      </c>
      <c r="Q130" s="4">
        <f>(SUM($E130:H130)+SUM($E130:G130))/2</f>
        <v>0</v>
      </c>
      <c r="R130" s="4">
        <f>(SUM($E130:I130)+SUM($E130:H130))/2</f>
        <v>0</v>
      </c>
      <c r="S130" s="4">
        <f>(SUM($E130:J130)+SUM($E130:I130))/2</f>
        <v>0</v>
      </c>
      <c r="T130" s="4">
        <f>(SUM($E130:K130)+SUM($E130:J130))/2</f>
        <v>0</v>
      </c>
      <c r="U130" s="4">
        <f t="shared" si="6"/>
        <v>0</v>
      </c>
    </row>
    <row r="131" spans="1:21" hidden="1">
      <c r="A131" s="2">
        <v>2493</v>
      </c>
      <c r="B131" t="s">
        <v>27</v>
      </c>
      <c r="C131" t="str">
        <f t="shared" si="7"/>
        <v>2493 General 389-391 / 393-395 / 397-398</v>
      </c>
      <c r="D131" s="5">
        <v>1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f t="shared" si="4"/>
        <v>0</v>
      </c>
      <c r="N131" s="4">
        <f t="shared" si="5"/>
        <v>0</v>
      </c>
      <c r="O131" s="4">
        <f>(SUM($E131:F131)+SUM($E131:E131))/2</f>
        <v>0</v>
      </c>
      <c r="P131" s="4">
        <f>(SUM($E131:G131)+SUM($E131:F131))/2</f>
        <v>0</v>
      </c>
      <c r="Q131" s="4">
        <f>(SUM($E131:H131)+SUM($E131:G131))/2</f>
        <v>0</v>
      </c>
      <c r="R131" s="4">
        <f>(SUM($E131:I131)+SUM($E131:H131))/2</f>
        <v>0</v>
      </c>
      <c r="S131" s="4">
        <f>(SUM($E131:J131)+SUM($E131:I131))/2</f>
        <v>0</v>
      </c>
      <c r="T131" s="4">
        <f>(SUM($E131:K131)+SUM($E131:J131))/2</f>
        <v>0</v>
      </c>
      <c r="U131" s="4">
        <f t="shared" si="6"/>
        <v>0</v>
      </c>
    </row>
    <row r="132" spans="1:21" hidden="1">
      <c r="A132" s="2">
        <v>2502</v>
      </c>
      <c r="B132" t="s">
        <v>24</v>
      </c>
      <c r="C132" t="str">
        <f t="shared" si="7"/>
        <v>2502 Elec Distribution 360-373</v>
      </c>
      <c r="D132" s="5">
        <v>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f t="shared" si="4"/>
        <v>0</v>
      </c>
      <c r="N132" s="4">
        <f t="shared" si="5"/>
        <v>0</v>
      </c>
      <c r="O132" s="4">
        <f>(SUM($E132:F132)+SUM($E132:E132))/2</f>
        <v>0</v>
      </c>
      <c r="P132" s="4">
        <f>(SUM($E132:G132)+SUM($E132:F132))/2</f>
        <v>0</v>
      </c>
      <c r="Q132" s="4">
        <f>(SUM($E132:H132)+SUM($E132:G132))/2</f>
        <v>0</v>
      </c>
      <c r="R132" s="4">
        <f>(SUM($E132:I132)+SUM($E132:H132))/2</f>
        <v>0</v>
      </c>
      <c r="S132" s="4">
        <f>(SUM($E132:J132)+SUM($E132:I132))/2</f>
        <v>0</v>
      </c>
      <c r="T132" s="4">
        <f>(SUM($E132:K132)+SUM($E132:J132))/2</f>
        <v>0</v>
      </c>
      <c r="U132" s="4">
        <f t="shared" si="6"/>
        <v>0</v>
      </c>
    </row>
    <row r="133" spans="1:21" hidden="1">
      <c r="A133" s="2">
        <v>2505</v>
      </c>
      <c r="B133" t="s">
        <v>25</v>
      </c>
      <c r="C133" t="str">
        <f t="shared" si="7"/>
        <v>2505 Elec Transmission 350-359</v>
      </c>
      <c r="D133" s="5">
        <v>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f t="shared" si="4"/>
        <v>0</v>
      </c>
      <c r="N133" s="4">
        <f t="shared" si="5"/>
        <v>0</v>
      </c>
      <c r="O133" s="4">
        <f>(SUM($E133:F133)+SUM($E133:E133))/2</f>
        <v>0</v>
      </c>
      <c r="P133" s="4">
        <f>(SUM($E133:G133)+SUM($E133:F133))/2</f>
        <v>0</v>
      </c>
      <c r="Q133" s="4">
        <f>(SUM($E133:H133)+SUM($E133:G133))/2</f>
        <v>0</v>
      </c>
      <c r="R133" s="4">
        <f>(SUM($E133:I133)+SUM($E133:H133))/2</f>
        <v>0</v>
      </c>
      <c r="S133" s="4">
        <f>(SUM($E133:J133)+SUM($E133:I133))/2</f>
        <v>0</v>
      </c>
      <c r="T133" s="4">
        <f>(SUM($E133:K133)+SUM($E133:J133))/2</f>
        <v>0</v>
      </c>
      <c r="U133" s="4">
        <f t="shared" si="6"/>
        <v>0</v>
      </c>
    </row>
    <row r="134" spans="1:21" hidden="1">
      <c r="A134" s="2">
        <v>2505</v>
      </c>
      <c r="B134" t="s">
        <v>24</v>
      </c>
      <c r="C134" t="str">
        <f t="shared" si="7"/>
        <v>2505 Elec Distribution 360-373</v>
      </c>
      <c r="D134" s="5">
        <v>1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f t="shared" ref="L134:L197" si="8">SUM(E134:K134)</f>
        <v>0</v>
      </c>
      <c r="N134" s="4">
        <f t="shared" ref="N134:N197" si="9">E134/2</f>
        <v>0</v>
      </c>
      <c r="O134" s="4">
        <f>(SUM($E134:F134)+SUM($E134:E134))/2</f>
        <v>0</v>
      </c>
      <c r="P134" s="4">
        <f>(SUM($E134:G134)+SUM($E134:F134))/2</f>
        <v>0</v>
      </c>
      <c r="Q134" s="4">
        <f>(SUM($E134:H134)+SUM($E134:G134))/2</f>
        <v>0</v>
      </c>
      <c r="R134" s="4">
        <f>(SUM($E134:I134)+SUM($E134:H134))/2</f>
        <v>0</v>
      </c>
      <c r="S134" s="4">
        <f>(SUM($E134:J134)+SUM($E134:I134))/2</f>
        <v>0</v>
      </c>
      <c r="T134" s="4">
        <f>(SUM($E134:K134)+SUM($E134:J134))/2</f>
        <v>0</v>
      </c>
      <c r="U134" s="4">
        <f t="shared" si="6"/>
        <v>0</v>
      </c>
    </row>
    <row r="135" spans="1:21" hidden="1">
      <c r="A135" s="2">
        <v>2514</v>
      </c>
      <c r="B135" t="s">
        <v>24</v>
      </c>
      <c r="C135" t="str">
        <f t="shared" si="7"/>
        <v>2514 Elec Distribution 360-373</v>
      </c>
      <c r="D135" s="5">
        <v>1</v>
      </c>
      <c r="E135" s="4">
        <v>72616.25</v>
      </c>
      <c r="F135" s="4">
        <v>135345.60999999999</v>
      </c>
      <c r="G135" s="4">
        <v>490087.92000000004</v>
      </c>
      <c r="H135" s="4">
        <v>1170.92</v>
      </c>
      <c r="I135" s="4">
        <v>1410033.08</v>
      </c>
      <c r="J135" s="4">
        <v>75845.650000000009</v>
      </c>
      <c r="K135" s="4">
        <v>4462.5</v>
      </c>
      <c r="L135" s="4">
        <f t="shared" si="8"/>
        <v>2189561.9300000002</v>
      </c>
      <c r="N135" s="4">
        <f t="shared" si="9"/>
        <v>36308.125</v>
      </c>
      <c r="O135" s="4">
        <f>(SUM($E135:F135)+SUM($E135:E135))/2</f>
        <v>140289.05499999999</v>
      </c>
      <c r="P135" s="4">
        <f>(SUM($E135:G135)+SUM($E135:F135))/2</f>
        <v>453005.82</v>
      </c>
      <c r="Q135" s="4">
        <f>(SUM($E135:H135)+SUM($E135:G135))/2</f>
        <v>698635.24</v>
      </c>
      <c r="R135" s="4">
        <f>(SUM($E135:I135)+SUM($E135:H135))/2</f>
        <v>1404237.2400000002</v>
      </c>
      <c r="S135" s="4">
        <f>(SUM($E135:J135)+SUM($E135:I135))/2</f>
        <v>2147176.6050000004</v>
      </c>
      <c r="T135" s="4">
        <f>(SUM($E135:K135)+SUM($E135:J135))/2</f>
        <v>2187330.6800000002</v>
      </c>
      <c r="U135" s="4">
        <f t="shared" ref="U135:U198" si="10">AVERAGE(N135:T135)</f>
        <v>1009568.9664285715</v>
      </c>
    </row>
    <row r="136" spans="1:21" hidden="1">
      <c r="A136" s="2">
        <v>2514</v>
      </c>
      <c r="B136" t="s">
        <v>25</v>
      </c>
      <c r="C136" t="str">
        <f t="shared" si="7"/>
        <v>2514 Elec Transmission 350-359</v>
      </c>
      <c r="D136" s="5">
        <v>1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68.189570000000003</v>
      </c>
      <c r="K136" s="4">
        <v>994.20918099999994</v>
      </c>
      <c r="L136" s="4">
        <f t="shared" si="8"/>
        <v>1062.3987509999999</v>
      </c>
      <c r="N136" s="4">
        <f t="shared" si="9"/>
        <v>0</v>
      </c>
      <c r="O136" s="4">
        <f>(SUM($E136:F136)+SUM($E136:E136))/2</f>
        <v>0</v>
      </c>
      <c r="P136" s="4">
        <f>(SUM($E136:G136)+SUM($E136:F136))/2</f>
        <v>0</v>
      </c>
      <c r="Q136" s="4">
        <f>(SUM($E136:H136)+SUM($E136:G136))/2</f>
        <v>0</v>
      </c>
      <c r="R136" s="4">
        <f>(SUM($E136:I136)+SUM($E136:H136))/2</f>
        <v>0</v>
      </c>
      <c r="S136" s="4">
        <f>(SUM($E136:J136)+SUM($E136:I136))/2</f>
        <v>34.094785000000002</v>
      </c>
      <c r="T136" s="4">
        <f>(SUM($E136:K136)+SUM($E136:J136))/2</f>
        <v>565.29416049999998</v>
      </c>
      <c r="U136" s="4">
        <f t="shared" si="10"/>
        <v>85.626992214285707</v>
      </c>
    </row>
    <row r="137" spans="1:21" hidden="1">
      <c r="A137" s="2">
        <v>2515</v>
      </c>
      <c r="B137" t="s">
        <v>24</v>
      </c>
      <c r="C137" t="str">
        <f t="shared" si="7"/>
        <v>2515 Elec Distribution 360-373</v>
      </c>
      <c r="D137" s="5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f t="shared" si="8"/>
        <v>0</v>
      </c>
      <c r="N137" s="4">
        <f t="shared" si="9"/>
        <v>0</v>
      </c>
      <c r="O137" s="4">
        <f>(SUM($E137:F137)+SUM($E137:E137))/2</f>
        <v>0</v>
      </c>
      <c r="P137" s="4">
        <f>(SUM($E137:G137)+SUM($E137:F137))/2</f>
        <v>0</v>
      </c>
      <c r="Q137" s="4">
        <f>(SUM($E137:H137)+SUM($E137:G137))/2</f>
        <v>0</v>
      </c>
      <c r="R137" s="4">
        <f>(SUM($E137:I137)+SUM($E137:H137))/2</f>
        <v>0</v>
      </c>
      <c r="S137" s="4">
        <f>(SUM($E137:J137)+SUM($E137:I137))/2</f>
        <v>0</v>
      </c>
      <c r="T137" s="4">
        <f>(SUM($E137:K137)+SUM($E137:J137))/2</f>
        <v>0</v>
      </c>
      <c r="U137" s="4">
        <f t="shared" si="10"/>
        <v>0</v>
      </c>
    </row>
    <row r="138" spans="1:21" hidden="1">
      <c r="A138" s="2">
        <v>2516</v>
      </c>
      <c r="B138" t="s">
        <v>24</v>
      </c>
      <c r="C138" t="str">
        <f t="shared" si="7"/>
        <v>2516 Elec Distribution 360-373</v>
      </c>
      <c r="D138" s="5">
        <v>1</v>
      </c>
      <c r="E138" s="4">
        <v>162771.51</v>
      </c>
      <c r="F138" s="4">
        <v>8332.33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f t="shared" si="8"/>
        <v>171103.84</v>
      </c>
      <c r="N138" s="4">
        <f t="shared" si="9"/>
        <v>81385.755000000005</v>
      </c>
      <c r="O138" s="4">
        <f>(SUM($E138:F138)+SUM($E138:E138))/2</f>
        <v>166937.67499999999</v>
      </c>
      <c r="P138" s="4">
        <f>(SUM($E138:G138)+SUM($E138:F138))/2</f>
        <v>171103.84</v>
      </c>
      <c r="Q138" s="4">
        <f>(SUM($E138:H138)+SUM($E138:G138))/2</f>
        <v>171103.84</v>
      </c>
      <c r="R138" s="4">
        <f>(SUM($E138:I138)+SUM($E138:H138))/2</f>
        <v>171103.84</v>
      </c>
      <c r="S138" s="4">
        <f>(SUM($E138:J138)+SUM($E138:I138))/2</f>
        <v>171103.84</v>
      </c>
      <c r="T138" s="4">
        <f>(SUM($E138:K138)+SUM($E138:J138))/2</f>
        <v>171103.84</v>
      </c>
      <c r="U138" s="4">
        <f t="shared" si="10"/>
        <v>157691.80428571426</v>
      </c>
    </row>
    <row r="139" spans="1:21" hidden="1">
      <c r="A139" s="2">
        <v>2522</v>
      </c>
      <c r="B139" t="s">
        <v>24</v>
      </c>
      <c r="C139" t="str">
        <f t="shared" si="7"/>
        <v>2522 Elec Distribution 360-373</v>
      </c>
      <c r="D139" s="5">
        <v>1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f t="shared" si="8"/>
        <v>0</v>
      </c>
      <c r="N139" s="4">
        <f t="shared" si="9"/>
        <v>0</v>
      </c>
      <c r="O139" s="4">
        <f>(SUM($E139:F139)+SUM($E139:E139))/2</f>
        <v>0</v>
      </c>
      <c r="P139" s="4">
        <f>(SUM($E139:G139)+SUM($E139:F139))/2</f>
        <v>0</v>
      </c>
      <c r="Q139" s="4">
        <f>(SUM($E139:H139)+SUM($E139:G139))/2</f>
        <v>0</v>
      </c>
      <c r="R139" s="4">
        <f>(SUM($E139:I139)+SUM($E139:H139))/2</f>
        <v>0</v>
      </c>
      <c r="S139" s="4">
        <f>(SUM($E139:J139)+SUM($E139:I139))/2</f>
        <v>0</v>
      </c>
      <c r="T139" s="4">
        <f>(SUM($E139:K139)+SUM($E139:J139))/2</f>
        <v>0</v>
      </c>
      <c r="U139" s="4">
        <f t="shared" si="10"/>
        <v>0</v>
      </c>
    </row>
    <row r="140" spans="1:21" hidden="1">
      <c r="A140" s="2">
        <v>2526</v>
      </c>
      <c r="B140" t="s">
        <v>24</v>
      </c>
      <c r="C140" t="str">
        <f t="shared" si="7"/>
        <v>2526 Elec Distribution 360-373</v>
      </c>
      <c r="D140" s="5">
        <v>1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f t="shared" si="8"/>
        <v>0</v>
      </c>
      <c r="N140" s="4">
        <f t="shared" si="9"/>
        <v>0</v>
      </c>
      <c r="O140" s="4">
        <f>(SUM($E140:F140)+SUM($E140:E140))/2</f>
        <v>0</v>
      </c>
      <c r="P140" s="4">
        <f>(SUM($E140:G140)+SUM($E140:F140))/2</f>
        <v>0</v>
      </c>
      <c r="Q140" s="4">
        <f>(SUM($E140:H140)+SUM($E140:G140))/2</f>
        <v>0</v>
      </c>
      <c r="R140" s="4">
        <f>(SUM($E140:I140)+SUM($E140:H140))/2</f>
        <v>0</v>
      </c>
      <c r="S140" s="4">
        <f>(SUM($E140:J140)+SUM($E140:I140))/2</f>
        <v>0</v>
      </c>
      <c r="T140" s="4">
        <f>(SUM($E140:K140)+SUM($E140:J140))/2</f>
        <v>0</v>
      </c>
      <c r="U140" s="4">
        <f t="shared" si="10"/>
        <v>0</v>
      </c>
    </row>
    <row r="141" spans="1:21" hidden="1">
      <c r="A141" s="2">
        <v>2529</v>
      </c>
      <c r="B141" t="s">
        <v>24</v>
      </c>
      <c r="C141" t="str">
        <f t="shared" si="7"/>
        <v>2529 Elec Distribution 360-373</v>
      </c>
      <c r="D141" s="5">
        <v>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f t="shared" si="8"/>
        <v>0</v>
      </c>
      <c r="N141" s="4">
        <f t="shared" si="9"/>
        <v>0</v>
      </c>
      <c r="O141" s="4">
        <f>(SUM($E141:F141)+SUM($E141:E141))/2</f>
        <v>0</v>
      </c>
      <c r="P141" s="4">
        <f>(SUM($E141:G141)+SUM($E141:F141))/2</f>
        <v>0</v>
      </c>
      <c r="Q141" s="4">
        <f>(SUM($E141:H141)+SUM($E141:G141))/2</f>
        <v>0</v>
      </c>
      <c r="R141" s="4">
        <f>(SUM($E141:I141)+SUM($E141:H141))/2</f>
        <v>0</v>
      </c>
      <c r="S141" s="4">
        <f>(SUM($E141:J141)+SUM($E141:I141))/2</f>
        <v>0</v>
      </c>
      <c r="T141" s="4">
        <f>(SUM($E141:K141)+SUM($E141:J141))/2</f>
        <v>0</v>
      </c>
      <c r="U141" s="4">
        <f t="shared" si="10"/>
        <v>0</v>
      </c>
    </row>
    <row r="142" spans="1:21" hidden="1">
      <c r="A142" s="2">
        <v>2529</v>
      </c>
      <c r="B142" t="s">
        <v>28</v>
      </c>
      <c r="C142" t="str">
        <f t="shared" si="7"/>
        <v>2529 Software 303</v>
      </c>
      <c r="D142" s="5">
        <v>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f t="shared" si="8"/>
        <v>0</v>
      </c>
      <c r="N142" s="4">
        <f t="shared" si="9"/>
        <v>0</v>
      </c>
      <c r="O142" s="4">
        <f>(SUM($E142:F142)+SUM($E142:E142))/2</f>
        <v>0</v>
      </c>
      <c r="P142" s="4">
        <f>(SUM($E142:G142)+SUM($E142:F142))/2</f>
        <v>0</v>
      </c>
      <c r="Q142" s="4">
        <f>(SUM($E142:H142)+SUM($E142:G142))/2</f>
        <v>0</v>
      </c>
      <c r="R142" s="4">
        <f>(SUM($E142:I142)+SUM($E142:H142))/2</f>
        <v>0</v>
      </c>
      <c r="S142" s="4">
        <f>(SUM($E142:J142)+SUM($E142:I142))/2</f>
        <v>0</v>
      </c>
      <c r="T142" s="4">
        <f>(SUM($E142:K142)+SUM($E142:J142))/2</f>
        <v>0</v>
      </c>
      <c r="U142" s="4">
        <f t="shared" si="10"/>
        <v>0</v>
      </c>
    </row>
    <row r="143" spans="1:21" hidden="1">
      <c r="A143" s="2">
        <v>2529</v>
      </c>
      <c r="B143" t="s">
        <v>27</v>
      </c>
      <c r="C143" t="str">
        <f t="shared" si="7"/>
        <v>2529 General 389-391 / 393-395 / 397-398</v>
      </c>
      <c r="D143" s="5">
        <v>1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f t="shared" si="8"/>
        <v>0</v>
      </c>
      <c r="N143" s="4">
        <f t="shared" si="9"/>
        <v>0</v>
      </c>
      <c r="O143" s="4">
        <f>(SUM($E143:F143)+SUM($E143:E143))/2</f>
        <v>0</v>
      </c>
      <c r="P143" s="4">
        <f>(SUM($E143:G143)+SUM($E143:F143))/2</f>
        <v>0</v>
      </c>
      <c r="Q143" s="4">
        <f>(SUM($E143:H143)+SUM($E143:G143))/2</f>
        <v>0</v>
      </c>
      <c r="R143" s="4">
        <f>(SUM($E143:I143)+SUM($E143:H143))/2</f>
        <v>0</v>
      </c>
      <c r="S143" s="4">
        <f>(SUM($E143:J143)+SUM($E143:I143))/2</f>
        <v>0</v>
      </c>
      <c r="T143" s="4">
        <f>(SUM($E143:K143)+SUM($E143:J143))/2</f>
        <v>0</v>
      </c>
      <c r="U143" s="4">
        <f t="shared" si="10"/>
        <v>0</v>
      </c>
    </row>
    <row r="144" spans="1:21" hidden="1">
      <c r="A144" s="2">
        <v>2530</v>
      </c>
      <c r="B144" t="s">
        <v>24</v>
      </c>
      <c r="C144" t="str">
        <f t="shared" ref="C144:C209" si="11">CONCATENATE(A144," ",B144)</f>
        <v>2530 Elec Distribution 360-373</v>
      </c>
      <c r="D144" s="5">
        <v>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f t="shared" si="8"/>
        <v>0</v>
      </c>
      <c r="N144" s="4">
        <f t="shared" si="9"/>
        <v>0</v>
      </c>
      <c r="O144" s="4">
        <f>(SUM($E144:F144)+SUM($E144:E144))/2</f>
        <v>0</v>
      </c>
      <c r="P144" s="4">
        <f>(SUM($E144:G144)+SUM($E144:F144))/2</f>
        <v>0</v>
      </c>
      <c r="Q144" s="4">
        <f>(SUM($E144:H144)+SUM($E144:G144))/2</f>
        <v>0</v>
      </c>
      <c r="R144" s="4">
        <f>(SUM($E144:I144)+SUM($E144:H144))/2</f>
        <v>0</v>
      </c>
      <c r="S144" s="4">
        <f>(SUM($E144:J144)+SUM($E144:I144))/2</f>
        <v>0</v>
      </c>
      <c r="T144" s="4">
        <f>(SUM($E144:K144)+SUM($E144:J144))/2</f>
        <v>0</v>
      </c>
      <c r="U144" s="4">
        <f t="shared" si="10"/>
        <v>0</v>
      </c>
    </row>
    <row r="145" spans="1:21" hidden="1">
      <c r="A145" s="2">
        <v>2530</v>
      </c>
      <c r="B145" t="s">
        <v>28</v>
      </c>
      <c r="C145" t="str">
        <f t="shared" si="11"/>
        <v>2530 Software 303</v>
      </c>
      <c r="D145" s="5">
        <v>1</v>
      </c>
      <c r="E145" s="4">
        <v>0</v>
      </c>
      <c r="F145" s="4">
        <v>410.8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f t="shared" si="8"/>
        <v>410.8</v>
      </c>
      <c r="N145" s="4">
        <f t="shared" si="9"/>
        <v>0</v>
      </c>
      <c r="O145" s="4">
        <f>(SUM($E145:F145)+SUM($E145:E145))/2</f>
        <v>205.4</v>
      </c>
      <c r="P145" s="4">
        <f>(SUM($E145:G145)+SUM($E145:F145))/2</f>
        <v>410.8</v>
      </c>
      <c r="Q145" s="4">
        <f>(SUM($E145:H145)+SUM($E145:G145))/2</f>
        <v>410.8</v>
      </c>
      <c r="R145" s="4">
        <f>(SUM($E145:I145)+SUM($E145:H145))/2</f>
        <v>410.8</v>
      </c>
      <c r="S145" s="4">
        <f>(SUM($E145:J145)+SUM($E145:I145))/2</f>
        <v>410.8</v>
      </c>
      <c r="T145" s="4">
        <f>(SUM($E145:K145)+SUM($E145:J145))/2</f>
        <v>410.8</v>
      </c>
      <c r="U145" s="4">
        <f t="shared" si="10"/>
        <v>322.7714285714286</v>
      </c>
    </row>
    <row r="146" spans="1:21" hidden="1">
      <c r="A146" s="2">
        <v>2530</v>
      </c>
      <c r="B146" t="s">
        <v>27</v>
      </c>
      <c r="C146" t="str">
        <f t="shared" si="11"/>
        <v>2530 General 389-391 / 393-395 / 397-398</v>
      </c>
      <c r="D146" s="5">
        <v>1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f t="shared" si="8"/>
        <v>0</v>
      </c>
      <c r="N146" s="4">
        <f t="shared" si="9"/>
        <v>0</v>
      </c>
      <c r="O146" s="4">
        <f>(SUM($E146:F146)+SUM($E146:E146))/2</f>
        <v>0</v>
      </c>
      <c r="P146" s="4">
        <f>(SUM($E146:G146)+SUM($E146:F146))/2</f>
        <v>0</v>
      </c>
      <c r="Q146" s="4">
        <f>(SUM($E146:H146)+SUM($E146:G146))/2</f>
        <v>0</v>
      </c>
      <c r="R146" s="4">
        <f>(SUM($E146:I146)+SUM($E146:H146))/2</f>
        <v>0</v>
      </c>
      <c r="S146" s="4">
        <f>(SUM($E146:J146)+SUM($E146:I146))/2</f>
        <v>0</v>
      </c>
      <c r="T146" s="4">
        <f>(SUM($E146:K146)+SUM($E146:J146))/2</f>
        <v>0</v>
      </c>
      <c r="U146" s="4">
        <f t="shared" si="10"/>
        <v>0</v>
      </c>
    </row>
    <row r="147" spans="1:21" hidden="1">
      <c r="A147" s="2">
        <v>2531</v>
      </c>
      <c r="B147" t="s">
        <v>25</v>
      </c>
      <c r="C147" t="str">
        <f t="shared" si="11"/>
        <v>2531 Elec Transmission 350-359</v>
      </c>
      <c r="D147" s="5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f t="shared" si="8"/>
        <v>0</v>
      </c>
      <c r="N147" s="4">
        <f t="shared" si="9"/>
        <v>0</v>
      </c>
      <c r="O147" s="4">
        <f>(SUM($E147:F147)+SUM($E147:E147))/2</f>
        <v>0</v>
      </c>
      <c r="P147" s="4">
        <f>(SUM($E147:G147)+SUM($E147:F147))/2</f>
        <v>0</v>
      </c>
      <c r="Q147" s="4">
        <f>(SUM($E147:H147)+SUM($E147:G147))/2</f>
        <v>0</v>
      </c>
      <c r="R147" s="4">
        <f>(SUM($E147:I147)+SUM($E147:H147))/2</f>
        <v>0</v>
      </c>
      <c r="S147" s="4">
        <f>(SUM($E147:J147)+SUM($E147:I147))/2</f>
        <v>0</v>
      </c>
      <c r="T147" s="4">
        <f>(SUM($E147:K147)+SUM($E147:J147))/2</f>
        <v>0</v>
      </c>
      <c r="U147" s="4">
        <f t="shared" si="10"/>
        <v>0</v>
      </c>
    </row>
    <row r="148" spans="1:21" hidden="1">
      <c r="A148" s="2">
        <v>2532</v>
      </c>
      <c r="B148" t="s">
        <v>25</v>
      </c>
      <c r="C148" t="str">
        <f t="shared" si="11"/>
        <v>2532 Elec Transmission 350-359</v>
      </c>
      <c r="D148" s="5">
        <v>1</v>
      </c>
      <c r="E148" s="4">
        <v>0</v>
      </c>
      <c r="F148" s="4">
        <v>25457.227263000001</v>
      </c>
      <c r="G148" s="4">
        <v>6944030.9393420005</v>
      </c>
      <c r="H148" s="4">
        <v>11660.048942000001</v>
      </c>
      <c r="I148" s="4">
        <v>4737.4096680000002</v>
      </c>
      <c r="J148" s="4">
        <v>5549.8828159999994</v>
      </c>
      <c r="K148" s="4">
        <v>9526.8114219999989</v>
      </c>
      <c r="L148" s="4">
        <f t="shared" si="8"/>
        <v>7000962.3194530001</v>
      </c>
      <c r="N148" s="4">
        <f t="shared" si="9"/>
        <v>0</v>
      </c>
      <c r="O148" s="4">
        <f>(SUM($E148:F148)+SUM($E148:E148))/2</f>
        <v>12728.6136315</v>
      </c>
      <c r="P148" s="4">
        <f>(SUM($E148:G148)+SUM($E148:F148))/2</f>
        <v>3497472.6969340001</v>
      </c>
      <c r="Q148" s="4">
        <f>(SUM($E148:H148)+SUM($E148:G148))/2</f>
        <v>6975318.1910760002</v>
      </c>
      <c r="R148" s="4">
        <f>(SUM($E148:I148)+SUM($E148:H148))/2</f>
        <v>6983516.9203810003</v>
      </c>
      <c r="S148" s="4">
        <f>(SUM($E148:J148)+SUM($E148:I148))/2</f>
        <v>6988660.5666230004</v>
      </c>
      <c r="T148" s="4">
        <f>(SUM($E148:K148)+SUM($E148:J148))/2</f>
        <v>6996198.9137420002</v>
      </c>
      <c r="U148" s="4">
        <f t="shared" si="10"/>
        <v>4493413.700341071</v>
      </c>
    </row>
    <row r="149" spans="1:21" hidden="1">
      <c r="A149" s="2">
        <v>2532</v>
      </c>
      <c r="B149" t="s">
        <v>24</v>
      </c>
      <c r="C149" t="str">
        <f t="shared" si="11"/>
        <v>2532 Elec Distribution 360-373</v>
      </c>
      <c r="D149" s="5">
        <v>1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f t="shared" si="8"/>
        <v>0</v>
      </c>
      <c r="N149" s="4">
        <f t="shared" si="9"/>
        <v>0</v>
      </c>
      <c r="O149" s="4">
        <f>(SUM($E149:F149)+SUM($E149:E149))/2</f>
        <v>0</v>
      </c>
      <c r="P149" s="4">
        <f>(SUM($E149:G149)+SUM($E149:F149))/2</f>
        <v>0</v>
      </c>
      <c r="Q149" s="4">
        <f>(SUM($E149:H149)+SUM($E149:G149))/2</f>
        <v>0</v>
      </c>
      <c r="R149" s="4">
        <f>(SUM($E149:I149)+SUM($E149:H149))/2</f>
        <v>0</v>
      </c>
      <c r="S149" s="4">
        <f>(SUM($E149:J149)+SUM($E149:I149))/2</f>
        <v>0</v>
      </c>
      <c r="T149" s="4">
        <f>(SUM($E149:K149)+SUM($E149:J149))/2</f>
        <v>0</v>
      </c>
      <c r="U149" s="4">
        <f t="shared" si="10"/>
        <v>0</v>
      </c>
    </row>
    <row r="150" spans="1:21" hidden="1">
      <c r="A150" s="2">
        <v>2532</v>
      </c>
      <c r="B150" t="s">
        <v>27</v>
      </c>
      <c r="C150" t="str">
        <f t="shared" si="11"/>
        <v>2532 General 389-391 / 393-395 / 397-398</v>
      </c>
      <c r="D150" s="5">
        <v>1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f t="shared" si="8"/>
        <v>0</v>
      </c>
      <c r="N150" s="4">
        <f t="shared" si="9"/>
        <v>0</v>
      </c>
      <c r="O150" s="4">
        <f>(SUM($E150:F150)+SUM($E150:E150))/2</f>
        <v>0</v>
      </c>
      <c r="P150" s="4">
        <f>(SUM($E150:G150)+SUM($E150:F150))/2</f>
        <v>0</v>
      </c>
      <c r="Q150" s="4">
        <f>(SUM($E150:H150)+SUM($E150:G150))/2</f>
        <v>0</v>
      </c>
      <c r="R150" s="4">
        <f>(SUM($E150:I150)+SUM($E150:H150))/2</f>
        <v>0</v>
      </c>
      <c r="S150" s="4">
        <f>(SUM($E150:J150)+SUM($E150:I150))/2</f>
        <v>0</v>
      </c>
      <c r="T150" s="4">
        <f>(SUM($E150:K150)+SUM($E150:J150))/2</f>
        <v>0</v>
      </c>
      <c r="U150" s="4">
        <f t="shared" si="10"/>
        <v>0</v>
      </c>
    </row>
    <row r="151" spans="1:21" hidden="1">
      <c r="A151" s="2">
        <v>2535</v>
      </c>
      <c r="B151" t="s">
        <v>24</v>
      </c>
      <c r="C151" t="str">
        <f t="shared" si="11"/>
        <v>2535 Elec Distribution 360-373</v>
      </c>
      <c r="D151" s="5">
        <v>1</v>
      </c>
      <c r="E151" s="4">
        <v>21021.360000000004</v>
      </c>
      <c r="F151" s="4">
        <v>173228.05000000002</v>
      </c>
      <c r="G151" s="4">
        <v>129960.16</v>
      </c>
      <c r="H151" s="4">
        <v>184794.49</v>
      </c>
      <c r="I151" s="4">
        <v>72038.89</v>
      </c>
      <c r="J151" s="4">
        <v>53695.110000000008</v>
      </c>
      <c r="K151" s="4">
        <v>128671.34000000001</v>
      </c>
      <c r="L151" s="4">
        <f t="shared" si="8"/>
        <v>763409.4</v>
      </c>
      <c r="N151" s="4">
        <f t="shared" si="9"/>
        <v>10510.680000000002</v>
      </c>
      <c r="O151" s="4">
        <f>(SUM($E151:F151)+SUM($E151:E151))/2</f>
        <v>107635.38500000002</v>
      </c>
      <c r="P151" s="4">
        <f>(SUM($E151:G151)+SUM($E151:F151))/2</f>
        <v>259229.49000000005</v>
      </c>
      <c r="Q151" s="4">
        <f>(SUM($E151:H151)+SUM($E151:G151))/2</f>
        <v>416606.81500000006</v>
      </c>
      <c r="R151" s="4">
        <f>(SUM($E151:I151)+SUM($E151:H151))/2</f>
        <v>545023.50500000012</v>
      </c>
      <c r="S151" s="4">
        <f>(SUM($E151:J151)+SUM($E151:I151))/2</f>
        <v>607890.50500000012</v>
      </c>
      <c r="T151" s="4">
        <f>(SUM($E151:K151)+SUM($E151:J151))/2</f>
        <v>699073.73</v>
      </c>
      <c r="U151" s="4">
        <f t="shared" si="10"/>
        <v>377995.73000000004</v>
      </c>
    </row>
    <row r="152" spans="1:21" hidden="1">
      <c r="A152" s="2">
        <v>2538</v>
      </c>
      <c r="B152" t="s">
        <v>24</v>
      </c>
      <c r="C152" t="str">
        <f t="shared" si="11"/>
        <v>2538 Elec Distribution 360-373</v>
      </c>
      <c r="D152" s="5">
        <v>1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f t="shared" si="8"/>
        <v>0</v>
      </c>
      <c r="N152" s="4">
        <f t="shared" si="9"/>
        <v>0</v>
      </c>
      <c r="O152" s="4">
        <f>(SUM($E152:F152)+SUM($E152:E152))/2</f>
        <v>0</v>
      </c>
      <c r="P152" s="4">
        <f>(SUM($E152:G152)+SUM($E152:F152))/2</f>
        <v>0</v>
      </c>
      <c r="Q152" s="4">
        <f>(SUM($E152:H152)+SUM($E152:G152))/2</f>
        <v>0</v>
      </c>
      <c r="R152" s="4">
        <f>(SUM($E152:I152)+SUM($E152:H152))/2</f>
        <v>0</v>
      </c>
      <c r="S152" s="4">
        <f>(SUM($E152:J152)+SUM($E152:I152))/2</f>
        <v>0</v>
      </c>
      <c r="T152" s="4">
        <f>(SUM($E152:K152)+SUM($E152:J152))/2</f>
        <v>0</v>
      </c>
      <c r="U152" s="4">
        <f t="shared" si="10"/>
        <v>0</v>
      </c>
    </row>
    <row r="153" spans="1:21" hidden="1">
      <c r="A153" s="2">
        <v>2544</v>
      </c>
      <c r="B153" t="s">
        <v>24</v>
      </c>
      <c r="C153" t="str">
        <f t="shared" si="11"/>
        <v>2544 Elec Distribution 360-373</v>
      </c>
      <c r="D153" s="5">
        <v>1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f t="shared" si="8"/>
        <v>0</v>
      </c>
      <c r="N153" s="4">
        <f t="shared" si="9"/>
        <v>0</v>
      </c>
      <c r="O153" s="4">
        <f>(SUM($E153:F153)+SUM($E153:E153))/2</f>
        <v>0</v>
      </c>
      <c r="P153" s="4">
        <f>(SUM($E153:G153)+SUM($E153:F153))/2</f>
        <v>0</v>
      </c>
      <c r="Q153" s="4">
        <f>(SUM($E153:H153)+SUM($E153:G153))/2</f>
        <v>0</v>
      </c>
      <c r="R153" s="4">
        <f>(SUM($E153:I153)+SUM($E153:H153))/2</f>
        <v>0</v>
      </c>
      <c r="S153" s="4">
        <f>(SUM($E153:J153)+SUM($E153:I153))/2</f>
        <v>0</v>
      </c>
      <c r="T153" s="4">
        <f>(SUM($E153:K153)+SUM($E153:J153))/2</f>
        <v>0</v>
      </c>
      <c r="U153" s="4">
        <f t="shared" si="10"/>
        <v>0</v>
      </c>
    </row>
    <row r="154" spans="1:21" hidden="1">
      <c r="A154" s="2">
        <v>2545</v>
      </c>
      <c r="B154" t="s">
        <v>25</v>
      </c>
      <c r="C154" t="str">
        <f t="shared" si="11"/>
        <v>2545 Elec Transmission 350-359</v>
      </c>
      <c r="D154" s="5">
        <v>1</v>
      </c>
      <c r="E154" s="4">
        <v>-1.8189894035458565E-12</v>
      </c>
      <c r="F154" s="4">
        <v>2.9103830456733704E-11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f t="shared" si="8"/>
        <v>2.7284841053187847E-11</v>
      </c>
      <c r="N154" s="4">
        <f t="shared" si="9"/>
        <v>-9.0949470177292824E-13</v>
      </c>
      <c r="O154" s="4">
        <f>(SUM($E154:F154)+SUM($E154:E154))/2</f>
        <v>1.2732925824820995E-11</v>
      </c>
      <c r="P154" s="4">
        <f>(SUM($E154:G154)+SUM($E154:F154))/2</f>
        <v>2.7284841053187847E-11</v>
      </c>
      <c r="Q154" s="4">
        <f>(SUM($E154:H154)+SUM($E154:G154))/2</f>
        <v>2.7284841053187847E-11</v>
      </c>
      <c r="R154" s="4">
        <f>(SUM($E154:I154)+SUM($E154:H154))/2</f>
        <v>2.7284841053187847E-11</v>
      </c>
      <c r="S154" s="4">
        <f>(SUM($E154:J154)+SUM($E154:I154))/2</f>
        <v>2.7284841053187847E-11</v>
      </c>
      <c r="T154" s="4">
        <f>(SUM($E154:K154)+SUM($E154:J154))/2</f>
        <v>2.7284841053187847E-11</v>
      </c>
      <c r="U154" s="4">
        <f t="shared" si="10"/>
        <v>2.1178233769855328E-11</v>
      </c>
    </row>
    <row r="155" spans="1:21" hidden="1">
      <c r="A155" s="2">
        <v>2545</v>
      </c>
      <c r="B155" t="s">
        <v>24</v>
      </c>
      <c r="C155" t="str">
        <f t="shared" si="11"/>
        <v>2545 Elec Distribution 360-373</v>
      </c>
      <c r="D155" s="5">
        <v>1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f t="shared" si="8"/>
        <v>0</v>
      </c>
      <c r="N155" s="4">
        <f t="shared" si="9"/>
        <v>0</v>
      </c>
      <c r="O155" s="4">
        <f>(SUM($E155:F155)+SUM($E155:E155))/2</f>
        <v>0</v>
      </c>
      <c r="P155" s="4">
        <f>(SUM($E155:G155)+SUM($E155:F155))/2</f>
        <v>0</v>
      </c>
      <c r="Q155" s="4">
        <f>(SUM($E155:H155)+SUM($E155:G155))/2</f>
        <v>0</v>
      </c>
      <c r="R155" s="4">
        <f>(SUM($E155:I155)+SUM($E155:H155))/2</f>
        <v>0</v>
      </c>
      <c r="S155" s="4">
        <f>(SUM($E155:J155)+SUM($E155:I155))/2</f>
        <v>0</v>
      </c>
      <c r="T155" s="4">
        <f>(SUM($E155:K155)+SUM($E155:J155))/2</f>
        <v>0</v>
      </c>
      <c r="U155" s="4">
        <f t="shared" si="10"/>
        <v>0</v>
      </c>
    </row>
    <row r="156" spans="1:21" hidden="1">
      <c r="A156" s="2">
        <v>2546</v>
      </c>
      <c r="B156" t="s">
        <v>24</v>
      </c>
      <c r="C156" t="str">
        <f t="shared" si="11"/>
        <v>2546 Elec Distribution 360-373</v>
      </c>
      <c r="D156" s="5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f t="shared" si="8"/>
        <v>0</v>
      </c>
      <c r="N156" s="4">
        <f t="shared" si="9"/>
        <v>0</v>
      </c>
      <c r="O156" s="4">
        <f>(SUM($E156:F156)+SUM($E156:E156))/2</f>
        <v>0</v>
      </c>
      <c r="P156" s="4">
        <f>(SUM($E156:G156)+SUM($E156:F156))/2</f>
        <v>0</v>
      </c>
      <c r="Q156" s="4">
        <f>(SUM($E156:H156)+SUM($E156:G156))/2</f>
        <v>0</v>
      </c>
      <c r="R156" s="4">
        <f>(SUM($E156:I156)+SUM($E156:H156))/2</f>
        <v>0</v>
      </c>
      <c r="S156" s="4">
        <f>(SUM($E156:J156)+SUM($E156:I156))/2</f>
        <v>0</v>
      </c>
      <c r="T156" s="4">
        <f>(SUM($E156:K156)+SUM($E156:J156))/2</f>
        <v>0</v>
      </c>
      <c r="U156" s="4">
        <f t="shared" si="10"/>
        <v>0</v>
      </c>
    </row>
    <row r="157" spans="1:21" hidden="1">
      <c r="A157" s="2">
        <v>2546</v>
      </c>
      <c r="B157" t="s">
        <v>25</v>
      </c>
      <c r="C157" t="str">
        <f t="shared" si="11"/>
        <v>2546 Elec Transmission 350-359</v>
      </c>
      <c r="D157" s="5">
        <v>1</v>
      </c>
      <c r="E157" s="4">
        <v>3.8198777474462986E-11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f t="shared" si="8"/>
        <v>3.8198777474462986E-11</v>
      </c>
      <c r="N157" s="4">
        <f t="shared" si="9"/>
        <v>1.9099388737231493E-11</v>
      </c>
      <c r="O157" s="4">
        <f>(SUM($E157:F157)+SUM($E157:E157))/2</f>
        <v>3.8198777474462986E-11</v>
      </c>
      <c r="P157" s="4">
        <f>(SUM($E157:G157)+SUM($E157:F157))/2</f>
        <v>3.8198777474462986E-11</v>
      </c>
      <c r="Q157" s="4">
        <f>(SUM($E157:H157)+SUM($E157:G157))/2</f>
        <v>3.8198777474462986E-11</v>
      </c>
      <c r="R157" s="4">
        <f>(SUM($E157:I157)+SUM($E157:H157))/2</f>
        <v>3.8198777474462986E-11</v>
      </c>
      <c r="S157" s="4">
        <f>(SUM($E157:J157)+SUM($E157:I157))/2</f>
        <v>3.8198777474462986E-11</v>
      </c>
      <c r="T157" s="4">
        <f>(SUM($E157:K157)+SUM($E157:J157))/2</f>
        <v>3.8198777474462986E-11</v>
      </c>
      <c r="U157" s="4">
        <f t="shared" si="10"/>
        <v>3.5470293369144201E-11</v>
      </c>
    </row>
    <row r="158" spans="1:21" hidden="1">
      <c r="A158" s="2">
        <v>2546</v>
      </c>
      <c r="B158" t="s">
        <v>27</v>
      </c>
      <c r="C158" t="str">
        <f t="shared" si="11"/>
        <v>2546 General 389-391 / 393-395 / 397-398</v>
      </c>
      <c r="D158" s="5">
        <v>1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f t="shared" si="8"/>
        <v>0</v>
      </c>
      <c r="N158" s="4">
        <f t="shared" si="9"/>
        <v>0</v>
      </c>
      <c r="O158" s="4">
        <f>(SUM($E158:F158)+SUM($E158:E158))/2</f>
        <v>0</v>
      </c>
      <c r="P158" s="4">
        <f>(SUM($E158:G158)+SUM($E158:F158))/2</f>
        <v>0</v>
      </c>
      <c r="Q158" s="4">
        <f>(SUM($E158:H158)+SUM($E158:G158))/2</f>
        <v>0</v>
      </c>
      <c r="R158" s="4">
        <f>(SUM($E158:I158)+SUM($E158:H158))/2</f>
        <v>0</v>
      </c>
      <c r="S158" s="4">
        <f>(SUM($E158:J158)+SUM($E158:I158))/2</f>
        <v>0</v>
      </c>
      <c r="T158" s="4">
        <f>(SUM($E158:K158)+SUM($E158:J158))/2</f>
        <v>0</v>
      </c>
      <c r="U158" s="4">
        <f t="shared" si="10"/>
        <v>0</v>
      </c>
    </row>
    <row r="159" spans="1:21" hidden="1">
      <c r="A159" s="2">
        <v>2547</v>
      </c>
      <c r="B159" t="s">
        <v>24</v>
      </c>
      <c r="C159" t="str">
        <f t="shared" si="11"/>
        <v>2547 Elec Distribution 360-373</v>
      </c>
      <c r="D159" s="5">
        <v>1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f t="shared" si="8"/>
        <v>0</v>
      </c>
      <c r="N159" s="4">
        <f t="shared" si="9"/>
        <v>0</v>
      </c>
      <c r="O159" s="4">
        <f>(SUM($E159:F159)+SUM($E159:E159))/2</f>
        <v>0</v>
      </c>
      <c r="P159" s="4">
        <f>(SUM($E159:G159)+SUM($E159:F159))/2</f>
        <v>0</v>
      </c>
      <c r="Q159" s="4">
        <f>(SUM($E159:H159)+SUM($E159:G159))/2</f>
        <v>0</v>
      </c>
      <c r="R159" s="4">
        <f>(SUM($E159:I159)+SUM($E159:H159))/2</f>
        <v>0</v>
      </c>
      <c r="S159" s="4">
        <f>(SUM($E159:J159)+SUM($E159:I159))/2</f>
        <v>0</v>
      </c>
      <c r="T159" s="4">
        <f>(SUM($E159:K159)+SUM($E159:J159))/2</f>
        <v>0</v>
      </c>
      <c r="U159" s="4">
        <f t="shared" si="10"/>
        <v>0</v>
      </c>
    </row>
    <row r="160" spans="1:21" hidden="1">
      <c r="A160" s="2">
        <v>2548</v>
      </c>
      <c r="B160" t="s">
        <v>24</v>
      </c>
      <c r="C160" t="str">
        <f t="shared" si="11"/>
        <v>2548 Elec Distribution 360-373</v>
      </c>
      <c r="D160" s="5">
        <v>1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f t="shared" si="8"/>
        <v>0</v>
      </c>
      <c r="N160" s="4">
        <f t="shared" si="9"/>
        <v>0</v>
      </c>
      <c r="O160" s="4">
        <f>(SUM($E160:F160)+SUM($E160:E160))/2</f>
        <v>0</v>
      </c>
      <c r="P160" s="4">
        <f>(SUM($E160:G160)+SUM($E160:F160))/2</f>
        <v>0</v>
      </c>
      <c r="Q160" s="4">
        <f>(SUM($E160:H160)+SUM($E160:G160))/2</f>
        <v>0</v>
      </c>
      <c r="R160" s="4">
        <f>(SUM($E160:I160)+SUM($E160:H160))/2</f>
        <v>0</v>
      </c>
      <c r="S160" s="4">
        <f>(SUM($E160:J160)+SUM($E160:I160))/2</f>
        <v>0</v>
      </c>
      <c r="T160" s="4">
        <f>(SUM($E160:K160)+SUM($E160:J160))/2</f>
        <v>0</v>
      </c>
      <c r="U160" s="4">
        <f t="shared" si="10"/>
        <v>0</v>
      </c>
    </row>
    <row r="161" spans="1:21" hidden="1">
      <c r="A161" s="2">
        <v>2549</v>
      </c>
      <c r="B161" t="s">
        <v>24</v>
      </c>
      <c r="C161" t="str">
        <f t="shared" si="11"/>
        <v>2549 Elec Distribution 360-373</v>
      </c>
      <c r="D161" s="5">
        <v>1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f t="shared" si="8"/>
        <v>0</v>
      </c>
      <c r="N161" s="4">
        <f t="shared" si="9"/>
        <v>0</v>
      </c>
      <c r="O161" s="4">
        <f>(SUM($E161:F161)+SUM($E161:E161))/2</f>
        <v>0</v>
      </c>
      <c r="P161" s="4">
        <f>(SUM($E161:G161)+SUM($E161:F161))/2</f>
        <v>0</v>
      </c>
      <c r="Q161" s="4">
        <f>(SUM($E161:H161)+SUM($E161:G161))/2</f>
        <v>0</v>
      </c>
      <c r="R161" s="4">
        <f>(SUM($E161:I161)+SUM($E161:H161))/2</f>
        <v>0</v>
      </c>
      <c r="S161" s="4">
        <f>(SUM($E161:J161)+SUM($E161:I161))/2</f>
        <v>0</v>
      </c>
      <c r="T161" s="4">
        <f>(SUM($E161:K161)+SUM($E161:J161))/2</f>
        <v>0</v>
      </c>
      <c r="U161" s="4">
        <f t="shared" si="10"/>
        <v>0</v>
      </c>
    </row>
    <row r="162" spans="1:21" hidden="1">
      <c r="A162" s="2">
        <v>2550</v>
      </c>
      <c r="B162" t="s">
        <v>25</v>
      </c>
      <c r="C162" t="str">
        <f t="shared" si="11"/>
        <v>2550 Elec Transmission 350-359</v>
      </c>
      <c r="D162" s="5">
        <v>1</v>
      </c>
      <c r="E162" s="4">
        <v>2.9103830456733704E-11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f t="shared" si="8"/>
        <v>2.9103830456733704E-11</v>
      </c>
      <c r="N162" s="4">
        <f t="shared" si="9"/>
        <v>1.4551915228366852E-11</v>
      </c>
      <c r="O162" s="4">
        <f>(SUM($E162:F162)+SUM($E162:E162))/2</f>
        <v>2.9103830456733704E-11</v>
      </c>
      <c r="P162" s="4">
        <f>(SUM($E162:G162)+SUM($E162:F162))/2</f>
        <v>2.9103830456733704E-11</v>
      </c>
      <c r="Q162" s="4">
        <f>(SUM($E162:H162)+SUM($E162:G162))/2</f>
        <v>2.9103830456733704E-11</v>
      </c>
      <c r="R162" s="4">
        <f>(SUM($E162:I162)+SUM($E162:H162))/2</f>
        <v>2.9103830456733704E-11</v>
      </c>
      <c r="S162" s="4">
        <f>(SUM($E162:J162)+SUM($E162:I162))/2</f>
        <v>2.9103830456733704E-11</v>
      </c>
      <c r="T162" s="4">
        <f>(SUM($E162:K162)+SUM($E162:J162))/2</f>
        <v>2.9103830456733704E-11</v>
      </c>
      <c r="U162" s="4">
        <f t="shared" si="10"/>
        <v>2.7024985424109869E-11</v>
      </c>
    </row>
    <row r="163" spans="1:21" hidden="1">
      <c r="A163" s="2">
        <v>2552</v>
      </c>
      <c r="B163" t="s">
        <v>25</v>
      </c>
      <c r="C163" t="str">
        <f t="shared" si="11"/>
        <v>2552 Elec Transmission 350-359</v>
      </c>
      <c r="D163" s="5">
        <v>1</v>
      </c>
      <c r="E163" s="4">
        <v>30030.161588000003</v>
      </c>
      <c r="F163" s="4">
        <v>-16099.964383</v>
      </c>
      <c r="G163" s="4">
        <v>3490.6824990000005</v>
      </c>
      <c r="H163" s="4">
        <v>12170.118739</v>
      </c>
      <c r="I163" s="4">
        <v>219.28951899999998</v>
      </c>
      <c r="J163" s="4">
        <v>129.317352</v>
      </c>
      <c r="K163" s="4">
        <v>0</v>
      </c>
      <c r="L163" s="4">
        <f t="shared" si="8"/>
        <v>29939.605314000004</v>
      </c>
      <c r="N163" s="4">
        <f t="shared" si="9"/>
        <v>15015.080794000001</v>
      </c>
      <c r="O163" s="4">
        <f>(SUM($E163:F163)+SUM($E163:E163))/2</f>
        <v>21980.179396500003</v>
      </c>
      <c r="P163" s="4">
        <f>(SUM($E163:G163)+SUM($E163:F163))/2</f>
        <v>15675.538454500002</v>
      </c>
      <c r="Q163" s="4">
        <f>(SUM($E163:H163)+SUM($E163:G163))/2</f>
        <v>23505.939073500005</v>
      </c>
      <c r="R163" s="4">
        <f>(SUM($E163:I163)+SUM($E163:H163))/2</f>
        <v>29700.643202500003</v>
      </c>
      <c r="S163" s="4">
        <f>(SUM($E163:J163)+SUM($E163:I163))/2</f>
        <v>29874.946638000005</v>
      </c>
      <c r="T163" s="4">
        <f>(SUM($E163:K163)+SUM($E163:J163))/2</f>
        <v>29939.605314000004</v>
      </c>
      <c r="U163" s="4">
        <f t="shared" si="10"/>
        <v>23670.276124714288</v>
      </c>
    </row>
    <row r="164" spans="1:21" hidden="1">
      <c r="A164" s="2">
        <v>2552</v>
      </c>
      <c r="B164" t="s">
        <v>24</v>
      </c>
      <c r="C164" t="str">
        <f t="shared" si="11"/>
        <v>2552 Elec Distribution 360-373</v>
      </c>
      <c r="D164" s="5">
        <v>1</v>
      </c>
      <c r="E164" s="4">
        <v>7968.18</v>
      </c>
      <c r="F164" s="4">
        <v>37.82</v>
      </c>
      <c r="G164" s="4">
        <v>0</v>
      </c>
      <c r="H164" s="4">
        <v>74180</v>
      </c>
      <c r="I164" s="4">
        <v>12.17</v>
      </c>
      <c r="J164" s="4">
        <v>3067.9300000000003</v>
      </c>
      <c r="K164" s="4">
        <v>0</v>
      </c>
      <c r="L164" s="4">
        <f t="shared" si="8"/>
        <v>85266.1</v>
      </c>
      <c r="N164" s="4">
        <f t="shared" si="9"/>
        <v>3984.09</v>
      </c>
      <c r="O164" s="4">
        <f>(SUM($E164:F164)+SUM($E164:E164))/2</f>
        <v>7987.09</v>
      </c>
      <c r="P164" s="4">
        <f>(SUM($E164:G164)+SUM($E164:F164))/2</f>
        <v>8006</v>
      </c>
      <c r="Q164" s="4">
        <f>(SUM($E164:H164)+SUM($E164:G164))/2</f>
        <v>45096</v>
      </c>
      <c r="R164" s="4">
        <f>(SUM($E164:I164)+SUM($E164:H164))/2</f>
        <v>82192.084999999992</v>
      </c>
      <c r="S164" s="4">
        <f>(SUM($E164:J164)+SUM($E164:I164))/2</f>
        <v>83732.135000000009</v>
      </c>
      <c r="T164" s="4">
        <f>(SUM($E164:K164)+SUM($E164:J164))/2</f>
        <v>85266.1</v>
      </c>
      <c r="U164" s="4">
        <f t="shared" si="10"/>
        <v>45180.5</v>
      </c>
    </row>
    <row r="165" spans="1:21" hidden="1">
      <c r="A165" s="2">
        <v>2552</v>
      </c>
      <c r="B165" t="s">
        <v>27</v>
      </c>
      <c r="C165" t="str">
        <f t="shared" si="11"/>
        <v>2552 General 389-391 / 393-395 / 397-398</v>
      </c>
      <c r="D165" s="5">
        <v>1</v>
      </c>
      <c r="E165" s="4">
        <v>701.11</v>
      </c>
      <c r="F165" s="4">
        <v>373.61</v>
      </c>
      <c r="G165" s="4">
        <v>234.39000000000001</v>
      </c>
      <c r="H165" s="4">
        <v>0</v>
      </c>
      <c r="I165" s="4">
        <v>0</v>
      </c>
      <c r="J165" s="4">
        <v>0</v>
      </c>
      <c r="K165" s="4">
        <v>0</v>
      </c>
      <c r="L165" s="4">
        <f t="shared" si="8"/>
        <v>1309.1100000000001</v>
      </c>
      <c r="N165" s="4">
        <f t="shared" si="9"/>
        <v>350.55500000000001</v>
      </c>
      <c r="O165" s="4">
        <f>(SUM($E165:F165)+SUM($E165:E165))/2</f>
        <v>887.91499999999996</v>
      </c>
      <c r="P165" s="4">
        <f>(SUM($E165:G165)+SUM($E165:F165))/2</f>
        <v>1191.915</v>
      </c>
      <c r="Q165" s="4">
        <f>(SUM($E165:H165)+SUM($E165:G165))/2</f>
        <v>1309.1100000000001</v>
      </c>
      <c r="R165" s="4">
        <f>(SUM($E165:I165)+SUM($E165:H165))/2</f>
        <v>1309.1100000000001</v>
      </c>
      <c r="S165" s="4">
        <f>(SUM($E165:J165)+SUM($E165:I165))/2</f>
        <v>1309.1100000000001</v>
      </c>
      <c r="T165" s="4">
        <f>(SUM($E165:K165)+SUM($E165:J165))/2</f>
        <v>1309.1100000000001</v>
      </c>
      <c r="U165" s="4">
        <f t="shared" si="10"/>
        <v>1095.2607142857144</v>
      </c>
    </row>
    <row r="166" spans="1:21" hidden="1">
      <c r="A166" s="2">
        <v>2553</v>
      </c>
      <c r="B166" t="s">
        <v>25</v>
      </c>
      <c r="C166" t="str">
        <f t="shared" si="11"/>
        <v>2553 Elec Transmission 350-359</v>
      </c>
      <c r="D166" s="5">
        <v>1</v>
      </c>
      <c r="E166" s="4">
        <v>-2.9103830456733704E-11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f t="shared" si="8"/>
        <v>-2.9103830456733704E-11</v>
      </c>
      <c r="N166" s="4">
        <f t="shared" si="9"/>
        <v>-1.4551915228366852E-11</v>
      </c>
      <c r="O166" s="4">
        <f>(SUM($E166:F166)+SUM($E166:E166))/2</f>
        <v>-2.9103830456733704E-11</v>
      </c>
      <c r="P166" s="4">
        <f>(SUM($E166:G166)+SUM($E166:F166))/2</f>
        <v>-2.9103830456733704E-11</v>
      </c>
      <c r="Q166" s="4">
        <f>(SUM($E166:H166)+SUM($E166:G166))/2</f>
        <v>-2.9103830456733704E-11</v>
      </c>
      <c r="R166" s="4">
        <f>(SUM($E166:I166)+SUM($E166:H166))/2</f>
        <v>-2.9103830456733704E-11</v>
      </c>
      <c r="S166" s="4">
        <f>(SUM($E166:J166)+SUM($E166:I166))/2</f>
        <v>-2.9103830456733704E-11</v>
      </c>
      <c r="T166" s="4">
        <f>(SUM($E166:K166)+SUM($E166:J166))/2</f>
        <v>-2.9103830456733704E-11</v>
      </c>
      <c r="U166" s="4">
        <f t="shared" si="10"/>
        <v>-2.7024985424109869E-11</v>
      </c>
    </row>
    <row r="167" spans="1:21" hidden="1">
      <c r="A167" s="2">
        <v>2554</v>
      </c>
      <c r="B167" t="s">
        <v>24</v>
      </c>
      <c r="C167" t="str">
        <f t="shared" si="11"/>
        <v>2554 Elec Distribution 360-373</v>
      </c>
      <c r="D167" s="5">
        <v>1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f t="shared" si="8"/>
        <v>0</v>
      </c>
      <c r="N167" s="4">
        <f t="shared" si="9"/>
        <v>0</v>
      </c>
      <c r="O167" s="4">
        <f>(SUM($E167:F167)+SUM($E167:E167))/2</f>
        <v>0</v>
      </c>
      <c r="P167" s="4">
        <f>(SUM($E167:G167)+SUM($E167:F167))/2</f>
        <v>0</v>
      </c>
      <c r="Q167" s="4">
        <f>(SUM($E167:H167)+SUM($E167:G167))/2</f>
        <v>0</v>
      </c>
      <c r="R167" s="4">
        <f>(SUM($E167:I167)+SUM($E167:H167))/2</f>
        <v>0</v>
      </c>
      <c r="S167" s="4">
        <f>(SUM($E167:J167)+SUM($E167:I167))/2</f>
        <v>0</v>
      </c>
      <c r="T167" s="4">
        <f>(SUM($E167:K167)+SUM($E167:J167))/2</f>
        <v>0</v>
      </c>
      <c r="U167" s="4">
        <f t="shared" si="10"/>
        <v>0</v>
      </c>
    </row>
    <row r="168" spans="1:21" hidden="1">
      <c r="A168" s="2">
        <v>2555</v>
      </c>
      <c r="B168" t="s">
        <v>25</v>
      </c>
      <c r="C168" t="str">
        <f t="shared" si="11"/>
        <v>2555 Elec Transmission 350-359</v>
      </c>
      <c r="D168" s="5">
        <v>1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f t="shared" si="8"/>
        <v>0</v>
      </c>
      <c r="N168" s="4">
        <f t="shared" si="9"/>
        <v>0</v>
      </c>
      <c r="O168" s="4">
        <f>(SUM($E168:F168)+SUM($E168:E168))/2</f>
        <v>0</v>
      </c>
      <c r="P168" s="4">
        <f>(SUM($E168:G168)+SUM($E168:F168))/2</f>
        <v>0</v>
      </c>
      <c r="Q168" s="4">
        <f>(SUM($E168:H168)+SUM($E168:G168))/2</f>
        <v>0</v>
      </c>
      <c r="R168" s="4">
        <f>(SUM($E168:I168)+SUM($E168:H168))/2</f>
        <v>0</v>
      </c>
      <c r="S168" s="4">
        <f>(SUM($E168:J168)+SUM($E168:I168))/2</f>
        <v>0</v>
      </c>
      <c r="T168" s="4">
        <f>(SUM($E168:K168)+SUM($E168:J168))/2</f>
        <v>0</v>
      </c>
      <c r="U168" s="4">
        <f t="shared" si="10"/>
        <v>0</v>
      </c>
    </row>
    <row r="169" spans="1:21" hidden="1">
      <c r="A169" s="2">
        <v>2556</v>
      </c>
      <c r="B169" t="s">
        <v>25</v>
      </c>
      <c r="C169" t="str">
        <f t="shared" si="11"/>
        <v>2556 Elec Transmission 350-359</v>
      </c>
      <c r="D169" s="5">
        <v>1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f t="shared" si="8"/>
        <v>0</v>
      </c>
      <c r="N169" s="4">
        <f t="shared" si="9"/>
        <v>0</v>
      </c>
      <c r="O169" s="4">
        <f>(SUM($E169:F169)+SUM($E169:E169))/2</f>
        <v>0</v>
      </c>
      <c r="P169" s="4">
        <f>(SUM($E169:G169)+SUM($E169:F169))/2</f>
        <v>0</v>
      </c>
      <c r="Q169" s="4">
        <f>(SUM($E169:H169)+SUM($E169:G169))/2</f>
        <v>0</v>
      </c>
      <c r="R169" s="4">
        <f>(SUM($E169:I169)+SUM($E169:H169))/2</f>
        <v>0</v>
      </c>
      <c r="S169" s="4">
        <f>(SUM($E169:J169)+SUM($E169:I169))/2</f>
        <v>0</v>
      </c>
      <c r="T169" s="4">
        <f>(SUM($E169:K169)+SUM($E169:J169))/2</f>
        <v>0</v>
      </c>
      <c r="U169" s="4">
        <f t="shared" si="10"/>
        <v>0</v>
      </c>
    </row>
    <row r="170" spans="1:21" hidden="1">
      <c r="A170" s="2">
        <v>2557</v>
      </c>
      <c r="B170" t="s">
        <v>25</v>
      </c>
      <c r="C170" t="str">
        <f t="shared" si="11"/>
        <v>2557 Elec Transmission 350-359</v>
      </c>
      <c r="D170" s="5">
        <v>1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f t="shared" si="8"/>
        <v>0</v>
      </c>
      <c r="N170" s="4">
        <f t="shared" si="9"/>
        <v>0</v>
      </c>
      <c r="O170" s="4">
        <f>(SUM($E170:F170)+SUM($E170:E170))/2</f>
        <v>0</v>
      </c>
      <c r="P170" s="4">
        <f>(SUM($E170:G170)+SUM($E170:F170))/2</f>
        <v>0</v>
      </c>
      <c r="Q170" s="4">
        <f>(SUM($E170:H170)+SUM($E170:G170))/2</f>
        <v>0</v>
      </c>
      <c r="R170" s="4">
        <f>(SUM($E170:I170)+SUM($E170:H170))/2</f>
        <v>0</v>
      </c>
      <c r="S170" s="4">
        <f>(SUM($E170:J170)+SUM($E170:I170))/2</f>
        <v>0</v>
      </c>
      <c r="T170" s="4">
        <f>(SUM($E170:K170)+SUM($E170:J170))/2</f>
        <v>0</v>
      </c>
      <c r="U170" s="4">
        <f t="shared" si="10"/>
        <v>0</v>
      </c>
    </row>
    <row r="171" spans="1:21" hidden="1">
      <c r="A171" s="2">
        <v>2559</v>
      </c>
      <c r="B171" t="s">
        <v>25</v>
      </c>
      <c r="C171" t="str">
        <f t="shared" si="11"/>
        <v>2559 Elec Transmission 350-359</v>
      </c>
      <c r="D171" s="5">
        <v>1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f t="shared" si="8"/>
        <v>0</v>
      </c>
      <c r="N171" s="4">
        <f t="shared" si="9"/>
        <v>0</v>
      </c>
      <c r="O171" s="4">
        <f>(SUM($E171:F171)+SUM($E171:E171))/2</f>
        <v>0</v>
      </c>
      <c r="P171" s="4">
        <f>(SUM($E171:G171)+SUM($E171:F171))/2</f>
        <v>0</v>
      </c>
      <c r="Q171" s="4">
        <f>(SUM($E171:H171)+SUM($E171:G171))/2</f>
        <v>0</v>
      </c>
      <c r="R171" s="4">
        <f>(SUM($E171:I171)+SUM($E171:H171))/2</f>
        <v>0</v>
      </c>
      <c r="S171" s="4">
        <f>(SUM($E171:J171)+SUM($E171:I171))/2</f>
        <v>0</v>
      </c>
      <c r="T171" s="4">
        <f>(SUM($E171:K171)+SUM($E171:J171))/2</f>
        <v>0</v>
      </c>
      <c r="U171" s="4">
        <f t="shared" si="10"/>
        <v>0</v>
      </c>
    </row>
    <row r="172" spans="1:21" hidden="1">
      <c r="A172" s="2">
        <v>2560</v>
      </c>
      <c r="B172" t="s">
        <v>25</v>
      </c>
      <c r="C172" t="str">
        <f t="shared" si="11"/>
        <v>2560 Elec Transmission 350-359</v>
      </c>
      <c r="D172" s="5">
        <v>1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f t="shared" si="8"/>
        <v>0</v>
      </c>
      <c r="N172" s="4">
        <f t="shared" si="9"/>
        <v>0</v>
      </c>
      <c r="O172" s="4">
        <f>(SUM($E172:F172)+SUM($E172:E172))/2</f>
        <v>0</v>
      </c>
      <c r="P172" s="4">
        <f>(SUM($E172:G172)+SUM($E172:F172))/2</f>
        <v>0</v>
      </c>
      <c r="Q172" s="4">
        <f>(SUM($E172:H172)+SUM($E172:G172))/2</f>
        <v>0</v>
      </c>
      <c r="R172" s="4">
        <f>(SUM($E172:I172)+SUM($E172:H172))/2</f>
        <v>0</v>
      </c>
      <c r="S172" s="4">
        <f>(SUM($E172:J172)+SUM($E172:I172))/2</f>
        <v>0</v>
      </c>
      <c r="T172" s="4">
        <f>(SUM($E172:K172)+SUM($E172:J172))/2</f>
        <v>0</v>
      </c>
      <c r="U172" s="4">
        <f t="shared" si="10"/>
        <v>0</v>
      </c>
    </row>
    <row r="173" spans="1:21" hidden="1">
      <c r="A173" s="2">
        <v>2561</v>
      </c>
      <c r="B173" t="s">
        <v>24</v>
      </c>
      <c r="C173" t="str">
        <f t="shared" si="11"/>
        <v>2561 Elec Distribution 360-373</v>
      </c>
      <c r="D173" s="5">
        <v>1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f t="shared" si="8"/>
        <v>0</v>
      </c>
      <c r="N173" s="4">
        <f t="shared" si="9"/>
        <v>0</v>
      </c>
      <c r="O173" s="4">
        <f>(SUM($E173:F173)+SUM($E173:E173))/2</f>
        <v>0</v>
      </c>
      <c r="P173" s="4">
        <f>(SUM($E173:G173)+SUM($E173:F173))/2</f>
        <v>0</v>
      </c>
      <c r="Q173" s="4">
        <f>(SUM($E173:H173)+SUM($E173:G173))/2</f>
        <v>0</v>
      </c>
      <c r="R173" s="4">
        <f>(SUM($E173:I173)+SUM($E173:H173))/2</f>
        <v>0</v>
      </c>
      <c r="S173" s="4">
        <f>(SUM($E173:J173)+SUM($E173:I173))/2</f>
        <v>0</v>
      </c>
      <c r="T173" s="4">
        <f>(SUM($E173:K173)+SUM($E173:J173))/2</f>
        <v>0</v>
      </c>
      <c r="U173" s="4">
        <f t="shared" si="10"/>
        <v>0</v>
      </c>
    </row>
    <row r="174" spans="1:21" hidden="1">
      <c r="A174" s="2">
        <v>2563</v>
      </c>
      <c r="B174" t="s">
        <v>24</v>
      </c>
      <c r="C174" t="str">
        <f t="shared" si="11"/>
        <v>2563 Elec Distribution 360-373</v>
      </c>
      <c r="D174" s="5">
        <v>1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f t="shared" si="8"/>
        <v>0</v>
      </c>
      <c r="N174" s="4">
        <f t="shared" si="9"/>
        <v>0</v>
      </c>
      <c r="O174" s="4">
        <f>(SUM($E174:F174)+SUM($E174:E174))/2</f>
        <v>0</v>
      </c>
      <c r="P174" s="4">
        <f>(SUM($E174:G174)+SUM($E174:F174))/2</f>
        <v>0</v>
      </c>
      <c r="Q174" s="4">
        <f>(SUM($E174:H174)+SUM($E174:G174))/2</f>
        <v>0</v>
      </c>
      <c r="R174" s="4">
        <f>(SUM($E174:I174)+SUM($E174:H174))/2</f>
        <v>0</v>
      </c>
      <c r="S174" s="4">
        <f>(SUM($E174:J174)+SUM($E174:I174))/2</f>
        <v>0</v>
      </c>
      <c r="T174" s="4">
        <f>(SUM($E174:K174)+SUM($E174:J174))/2</f>
        <v>0</v>
      </c>
      <c r="U174" s="4">
        <f t="shared" si="10"/>
        <v>0</v>
      </c>
    </row>
    <row r="175" spans="1:21" hidden="1">
      <c r="A175" s="2">
        <v>2563</v>
      </c>
      <c r="B175" t="s">
        <v>25</v>
      </c>
      <c r="C175" t="str">
        <f t="shared" si="11"/>
        <v>2563 Elec Transmission 350-359</v>
      </c>
      <c r="D175" s="5">
        <v>1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f t="shared" si="8"/>
        <v>0</v>
      </c>
      <c r="N175" s="4">
        <f t="shared" si="9"/>
        <v>0</v>
      </c>
      <c r="O175" s="4">
        <f>(SUM($E175:F175)+SUM($E175:E175))/2</f>
        <v>0</v>
      </c>
      <c r="P175" s="4">
        <f>(SUM($E175:G175)+SUM($E175:F175))/2</f>
        <v>0</v>
      </c>
      <c r="Q175" s="4">
        <f>(SUM($E175:H175)+SUM($E175:G175))/2</f>
        <v>0</v>
      </c>
      <c r="R175" s="4">
        <f>(SUM($E175:I175)+SUM($E175:H175))/2</f>
        <v>0</v>
      </c>
      <c r="S175" s="4">
        <f>(SUM($E175:J175)+SUM($E175:I175))/2</f>
        <v>0</v>
      </c>
      <c r="T175" s="4">
        <f>(SUM($E175:K175)+SUM($E175:J175))/2</f>
        <v>0</v>
      </c>
      <c r="U175" s="4">
        <f t="shared" si="10"/>
        <v>0</v>
      </c>
    </row>
    <row r="176" spans="1:21" hidden="1">
      <c r="A176" s="2">
        <v>2563</v>
      </c>
      <c r="B176" t="s">
        <v>27</v>
      </c>
      <c r="C176" t="str">
        <f t="shared" si="11"/>
        <v>2563 General 389-391 / 393-395 / 397-398</v>
      </c>
      <c r="D176" s="5">
        <v>1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f t="shared" si="8"/>
        <v>0</v>
      </c>
      <c r="N176" s="4">
        <f t="shared" si="9"/>
        <v>0</v>
      </c>
      <c r="O176" s="4">
        <f>(SUM($E176:F176)+SUM($E176:E176))/2</f>
        <v>0</v>
      </c>
      <c r="P176" s="4">
        <f>(SUM($E176:G176)+SUM($E176:F176))/2</f>
        <v>0</v>
      </c>
      <c r="Q176" s="4">
        <f>(SUM($E176:H176)+SUM($E176:G176))/2</f>
        <v>0</v>
      </c>
      <c r="R176" s="4">
        <f>(SUM($E176:I176)+SUM($E176:H176))/2</f>
        <v>0</v>
      </c>
      <c r="S176" s="4">
        <f>(SUM($E176:J176)+SUM($E176:I176))/2</f>
        <v>0</v>
      </c>
      <c r="T176" s="4">
        <f>(SUM($E176:K176)+SUM($E176:J176))/2</f>
        <v>0</v>
      </c>
      <c r="U176" s="4">
        <f t="shared" si="10"/>
        <v>0</v>
      </c>
    </row>
    <row r="177" spans="1:21" hidden="1">
      <c r="A177" s="2">
        <v>2564</v>
      </c>
      <c r="B177" t="s">
        <v>25</v>
      </c>
      <c r="C177" t="str">
        <f t="shared" si="11"/>
        <v>2564 Elec Transmission 350-359</v>
      </c>
      <c r="D177" s="5">
        <v>1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f t="shared" si="8"/>
        <v>0</v>
      </c>
      <c r="N177" s="4">
        <f t="shared" si="9"/>
        <v>0</v>
      </c>
      <c r="O177" s="4">
        <f>(SUM($E177:F177)+SUM($E177:E177))/2</f>
        <v>0</v>
      </c>
      <c r="P177" s="4">
        <f>(SUM($E177:G177)+SUM($E177:F177))/2</f>
        <v>0</v>
      </c>
      <c r="Q177" s="4">
        <f>(SUM($E177:H177)+SUM($E177:G177))/2</f>
        <v>0</v>
      </c>
      <c r="R177" s="4">
        <f>(SUM($E177:I177)+SUM($E177:H177))/2</f>
        <v>0</v>
      </c>
      <c r="S177" s="4">
        <f>(SUM($E177:J177)+SUM($E177:I177))/2</f>
        <v>0</v>
      </c>
      <c r="T177" s="4">
        <f>(SUM($E177:K177)+SUM($E177:J177))/2</f>
        <v>0</v>
      </c>
      <c r="U177" s="4">
        <f t="shared" si="10"/>
        <v>0</v>
      </c>
    </row>
    <row r="178" spans="1:21" hidden="1">
      <c r="A178" s="2">
        <v>2566</v>
      </c>
      <c r="B178" t="s">
        <v>24</v>
      </c>
      <c r="C178" t="str">
        <f t="shared" si="11"/>
        <v>2566 Elec Distribution 360-373</v>
      </c>
      <c r="D178" s="5">
        <v>1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f t="shared" si="8"/>
        <v>0</v>
      </c>
      <c r="N178" s="4">
        <f t="shared" si="9"/>
        <v>0</v>
      </c>
      <c r="O178" s="4">
        <f>(SUM($E178:F178)+SUM($E178:E178))/2</f>
        <v>0</v>
      </c>
      <c r="P178" s="4">
        <f>(SUM($E178:G178)+SUM($E178:F178))/2</f>
        <v>0</v>
      </c>
      <c r="Q178" s="4">
        <f>(SUM($E178:H178)+SUM($E178:G178))/2</f>
        <v>0</v>
      </c>
      <c r="R178" s="4">
        <f>(SUM($E178:I178)+SUM($E178:H178))/2</f>
        <v>0</v>
      </c>
      <c r="S178" s="4">
        <f>(SUM($E178:J178)+SUM($E178:I178))/2</f>
        <v>0</v>
      </c>
      <c r="T178" s="4">
        <f>(SUM($E178:K178)+SUM($E178:J178))/2</f>
        <v>0</v>
      </c>
      <c r="U178" s="4">
        <f t="shared" si="10"/>
        <v>0</v>
      </c>
    </row>
    <row r="179" spans="1:21" hidden="1">
      <c r="A179" s="2">
        <v>2567</v>
      </c>
      <c r="B179" t="s">
        <v>24</v>
      </c>
      <c r="C179" t="str">
        <f t="shared" si="11"/>
        <v>2567 Elec Distribution 360-373</v>
      </c>
      <c r="D179" s="5">
        <v>1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f t="shared" si="8"/>
        <v>0</v>
      </c>
      <c r="N179" s="4">
        <f t="shared" si="9"/>
        <v>0</v>
      </c>
      <c r="O179" s="4">
        <f>(SUM($E179:F179)+SUM($E179:E179))/2</f>
        <v>0</v>
      </c>
      <c r="P179" s="4">
        <f>(SUM($E179:G179)+SUM($E179:F179))/2</f>
        <v>0</v>
      </c>
      <c r="Q179" s="4">
        <f>(SUM($E179:H179)+SUM($E179:G179))/2</f>
        <v>0</v>
      </c>
      <c r="R179" s="4">
        <f>(SUM($E179:I179)+SUM($E179:H179))/2</f>
        <v>0</v>
      </c>
      <c r="S179" s="4">
        <f>(SUM($E179:J179)+SUM($E179:I179))/2</f>
        <v>0</v>
      </c>
      <c r="T179" s="4">
        <f>(SUM($E179:K179)+SUM($E179:J179))/2</f>
        <v>0</v>
      </c>
      <c r="U179" s="4">
        <f t="shared" si="10"/>
        <v>0</v>
      </c>
    </row>
    <row r="180" spans="1:21" hidden="1">
      <c r="A180" s="2">
        <v>2569</v>
      </c>
      <c r="B180" t="s">
        <v>24</v>
      </c>
      <c r="C180" t="str">
        <f t="shared" si="11"/>
        <v>2569 Elec Distribution 360-373</v>
      </c>
      <c r="D180" s="5">
        <v>1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f t="shared" si="8"/>
        <v>0</v>
      </c>
      <c r="N180" s="4">
        <f t="shared" si="9"/>
        <v>0</v>
      </c>
      <c r="O180" s="4">
        <f>(SUM($E180:F180)+SUM($E180:E180))/2</f>
        <v>0</v>
      </c>
      <c r="P180" s="4">
        <f>(SUM($E180:G180)+SUM($E180:F180))/2</f>
        <v>0</v>
      </c>
      <c r="Q180" s="4">
        <f>(SUM($E180:H180)+SUM($E180:G180))/2</f>
        <v>0</v>
      </c>
      <c r="R180" s="4">
        <f>(SUM($E180:I180)+SUM($E180:H180))/2</f>
        <v>0</v>
      </c>
      <c r="S180" s="4">
        <f>(SUM($E180:J180)+SUM($E180:I180))/2</f>
        <v>0</v>
      </c>
      <c r="T180" s="4">
        <f>(SUM($E180:K180)+SUM($E180:J180))/2</f>
        <v>0</v>
      </c>
      <c r="U180" s="4">
        <f t="shared" si="10"/>
        <v>0</v>
      </c>
    </row>
    <row r="181" spans="1:21" hidden="1">
      <c r="A181" s="2">
        <v>2570</v>
      </c>
      <c r="B181" t="s">
        <v>24</v>
      </c>
      <c r="C181" t="str">
        <f t="shared" si="11"/>
        <v>2570 Elec Distribution 360-373</v>
      </c>
      <c r="D181" s="5">
        <v>1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f t="shared" si="8"/>
        <v>0</v>
      </c>
      <c r="N181" s="4">
        <f t="shared" si="9"/>
        <v>0</v>
      </c>
      <c r="O181" s="4">
        <f>(SUM($E181:F181)+SUM($E181:E181))/2</f>
        <v>0</v>
      </c>
      <c r="P181" s="4">
        <f>(SUM($E181:G181)+SUM($E181:F181))/2</f>
        <v>0</v>
      </c>
      <c r="Q181" s="4">
        <f>(SUM($E181:H181)+SUM($E181:G181))/2</f>
        <v>0</v>
      </c>
      <c r="R181" s="4">
        <f>(SUM($E181:I181)+SUM($E181:H181))/2</f>
        <v>0</v>
      </c>
      <c r="S181" s="4">
        <f>(SUM($E181:J181)+SUM($E181:I181))/2</f>
        <v>0</v>
      </c>
      <c r="T181" s="4">
        <f>(SUM($E181:K181)+SUM($E181:J181))/2</f>
        <v>0</v>
      </c>
      <c r="U181" s="4">
        <f t="shared" si="10"/>
        <v>0</v>
      </c>
    </row>
    <row r="182" spans="1:21" hidden="1">
      <c r="A182" s="2">
        <v>2570</v>
      </c>
      <c r="B182" t="s">
        <v>27</v>
      </c>
      <c r="C182" t="str">
        <f t="shared" si="11"/>
        <v>2570 General 389-391 / 393-395 / 397-398</v>
      </c>
      <c r="D182" s="5">
        <v>1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f t="shared" si="8"/>
        <v>0</v>
      </c>
      <c r="N182" s="4">
        <f t="shared" si="9"/>
        <v>0</v>
      </c>
      <c r="O182" s="4">
        <f>(SUM($E182:F182)+SUM($E182:E182))/2</f>
        <v>0</v>
      </c>
      <c r="P182" s="4">
        <f>(SUM($E182:G182)+SUM($E182:F182))/2</f>
        <v>0</v>
      </c>
      <c r="Q182" s="4">
        <f>(SUM($E182:H182)+SUM($E182:G182))/2</f>
        <v>0</v>
      </c>
      <c r="R182" s="4">
        <f>(SUM($E182:I182)+SUM($E182:H182))/2</f>
        <v>0</v>
      </c>
      <c r="S182" s="4">
        <f>(SUM($E182:J182)+SUM($E182:I182))/2</f>
        <v>0</v>
      </c>
      <c r="T182" s="4">
        <f>(SUM($E182:K182)+SUM($E182:J182))/2</f>
        <v>0</v>
      </c>
      <c r="U182" s="4">
        <f t="shared" si="10"/>
        <v>0</v>
      </c>
    </row>
    <row r="183" spans="1:21" hidden="1">
      <c r="A183" s="2">
        <v>2570</v>
      </c>
      <c r="B183" t="s">
        <v>25</v>
      </c>
      <c r="C183" t="str">
        <f t="shared" si="11"/>
        <v>2570 Elec Transmission 350-359</v>
      </c>
      <c r="D183" s="5">
        <v>1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f t="shared" si="8"/>
        <v>0</v>
      </c>
      <c r="N183" s="4">
        <f t="shared" si="9"/>
        <v>0</v>
      </c>
      <c r="O183" s="4">
        <f>(SUM($E183:F183)+SUM($E183:E183))/2</f>
        <v>0</v>
      </c>
      <c r="P183" s="4">
        <f>(SUM($E183:G183)+SUM($E183:F183))/2</f>
        <v>0</v>
      </c>
      <c r="Q183" s="4">
        <f>(SUM($E183:H183)+SUM($E183:G183))/2</f>
        <v>0</v>
      </c>
      <c r="R183" s="4">
        <f>(SUM($E183:I183)+SUM($E183:H183))/2</f>
        <v>0</v>
      </c>
      <c r="S183" s="4">
        <f>(SUM($E183:J183)+SUM($E183:I183))/2</f>
        <v>0</v>
      </c>
      <c r="T183" s="4">
        <f>(SUM($E183:K183)+SUM($E183:J183))/2</f>
        <v>0</v>
      </c>
      <c r="U183" s="4">
        <f t="shared" si="10"/>
        <v>0</v>
      </c>
    </row>
    <row r="184" spans="1:21" hidden="1">
      <c r="A184" s="2">
        <v>2571</v>
      </c>
      <c r="B184" t="s">
        <v>25</v>
      </c>
      <c r="C184" t="str">
        <f t="shared" si="11"/>
        <v>2571 Elec Transmission 350-359</v>
      </c>
      <c r="D184" s="5">
        <v>1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f t="shared" si="8"/>
        <v>0</v>
      </c>
      <c r="N184" s="4">
        <f t="shared" si="9"/>
        <v>0</v>
      </c>
      <c r="O184" s="4">
        <f>(SUM($E184:F184)+SUM($E184:E184))/2</f>
        <v>0</v>
      </c>
      <c r="P184" s="4">
        <f>(SUM($E184:G184)+SUM($E184:F184))/2</f>
        <v>0</v>
      </c>
      <c r="Q184" s="4">
        <f>(SUM($E184:H184)+SUM($E184:G184))/2</f>
        <v>0</v>
      </c>
      <c r="R184" s="4">
        <f>(SUM($E184:I184)+SUM($E184:H184))/2</f>
        <v>0</v>
      </c>
      <c r="S184" s="4">
        <f>(SUM($E184:J184)+SUM($E184:I184))/2</f>
        <v>0</v>
      </c>
      <c r="T184" s="4">
        <f>(SUM($E184:K184)+SUM($E184:J184))/2</f>
        <v>0</v>
      </c>
      <c r="U184" s="4">
        <f t="shared" si="10"/>
        <v>0</v>
      </c>
    </row>
    <row r="185" spans="1:21" hidden="1">
      <c r="A185" s="2">
        <v>2572</v>
      </c>
      <c r="B185" t="s">
        <v>24</v>
      </c>
      <c r="C185" t="str">
        <f t="shared" si="11"/>
        <v>2572 Elec Distribution 360-373</v>
      </c>
      <c r="D185" s="5">
        <v>1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f t="shared" si="8"/>
        <v>0</v>
      </c>
      <c r="N185" s="4">
        <f t="shared" si="9"/>
        <v>0</v>
      </c>
      <c r="O185" s="4">
        <f>(SUM($E185:F185)+SUM($E185:E185))/2</f>
        <v>0</v>
      </c>
      <c r="P185" s="4">
        <f>(SUM($E185:G185)+SUM($E185:F185))/2</f>
        <v>0</v>
      </c>
      <c r="Q185" s="4">
        <f>(SUM($E185:H185)+SUM($E185:G185))/2</f>
        <v>0</v>
      </c>
      <c r="R185" s="4">
        <f>(SUM($E185:I185)+SUM($E185:H185))/2</f>
        <v>0</v>
      </c>
      <c r="S185" s="4">
        <f>(SUM($E185:J185)+SUM($E185:I185))/2</f>
        <v>0</v>
      </c>
      <c r="T185" s="4">
        <f>(SUM($E185:K185)+SUM($E185:J185))/2</f>
        <v>0</v>
      </c>
      <c r="U185" s="4">
        <f t="shared" si="10"/>
        <v>0</v>
      </c>
    </row>
    <row r="186" spans="1:21" hidden="1">
      <c r="A186" s="2">
        <v>2572</v>
      </c>
      <c r="B186" t="s">
        <v>25</v>
      </c>
      <c r="C186" t="str">
        <f t="shared" si="11"/>
        <v>2572 Elec Transmission 350-359</v>
      </c>
      <c r="D186" s="5">
        <v>1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f t="shared" si="8"/>
        <v>0</v>
      </c>
      <c r="N186" s="4">
        <f t="shared" si="9"/>
        <v>0</v>
      </c>
      <c r="O186" s="4">
        <f>(SUM($E186:F186)+SUM($E186:E186))/2</f>
        <v>0</v>
      </c>
      <c r="P186" s="4">
        <f>(SUM($E186:G186)+SUM($E186:F186))/2</f>
        <v>0</v>
      </c>
      <c r="Q186" s="4">
        <f>(SUM($E186:H186)+SUM($E186:G186))/2</f>
        <v>0</v>
      </c>
      <c r="R186" s="4">
        <f>(SUM($E186:I186)+SUM($E186:H186))/2</f>
        <v>0</v>
      </c>
      <c r="S186" s="4">
        <f>(SUM($E186:J186)+SUM($E186:I186))/2</f>
        <v>0</v>
      </c>
      <c r="T186" s="4">
        <f>(SUM($E186:K186)+SUM($E186:J186))/2</f>
        <v>0</v>
      </c>
      <c r="U186" s="4">
        <f t="shared" si="10"/>
        <v>0</v>
      </c>
    </row>
    <row r="187" spans="1:21" hidden="1">
      <c r="A187" s="2">
        <v>2572</v>
      </c>
      <c r="B187" t="s">
        <v>27</v>
      </c>
      <c r="C187" t="str">
        <f t="shared" si="11"/>
        <v>2572 General 389-391 / 393-395 / 397-398</v>
      </c>
      <c r="D187" s="5">
        <v>1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f t="shared" si="8"/>
        <v>0</v>
      </c>
      <c r="N187" s="4">
        <f t="shared" si="9"/>
        <v>0</v>
      </c>
      <c r="O187" s="4">
        <f>(SUM($E187:F187)+SUM($E187:E187))/2</f>
        <v>0</v>
      </c>
      <c r="P187" s="4">
        <f>(SUM($E187:G187)+SUM($E187:F187))/2</f>
        <v>0</v>
      </c>
      <c r="Q187" s="4">
        <f>(SUM($E187:H187)+SUM($E187:G187))/2</f>
        <v>0</v>
      </c>
      <c r="R187" s="4">
        <f>(SUM($E187:I187)+SUM($E187:H187))/2</f>
        <v>0</v>
      </c>
      <c r="S187" s="4">
        <f>(SUM($E187:J187)+SUM($E187:I187))/2</f>
        <v>0</v>
      </c>
      <c r="T187" s="4">
        <f>(SUM($E187:K187)+SUM($E187:J187))/2</f>
        <v>0</v>
      </c>
      <c r="U187" s="4">
        <f t="shared" si="10"/>
        <v>0</v>
      </c>
    </row>
    <row r="188" spans="1:21" hidden="1">
      <c r="A188" s="2">
        <v>2573</v>
      </c>
      <c r="B188" t="s">
        <v>25</v>
      </c>
      <c r="C188" t="str">
        <f t="shared" si="11"/>
        <v>2573 Elec Transmission 350-359</v>
      </c>
      <c r="D188" s="5">
        <v>1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f t="shared" si="8"/>
        <v>0</v>
      </c>
      <c r="N188" s="4">
        <f t="shared" si="9"/>
        <v>0</v>
      </c>
      <c r="O188" s="4">
        <f>(SUM($E188:F188)+SUM($E188:E188))/2</f>
        <v>0</v>
      </c>
      <c r="P188" s="4">
        <f>(SUM($E188:G188)+SUM($E188:F188))/2</f>
        <v>0</v>
      </c>
      <c r="Q188" s="4">
        <f>(SUM($E188:H188)+SUM($E188:G188))/2</f>
        <v>0</v>
      </c>
      <c r="R188" s="4">
        <f>(SUM($E188:I188)+SUM($E188:H188))/2</f>
        <v>0</v>
      </c>
      <c r="S188" s="4">
        <f>(SUM($E188:J188)+SUM($E188:I188))/2</f>
        <v>0</v>
      </c>
      <c r="T188" s="4">
        <f>(SUM($E188:K188)+SUM($E188:J188))/2</f>
        <v>0</v>
      </c>
      <c r="U188" s="4">
        <f t="shared" si="10"/>
        <v>0</v>
      </c>
    </row>
    <row r="189" spans="1:21" hidden="1">
      <c r="A189" s="2">
        <v>2574</v>
      </c>
      <c r="B189" t="s">
        <v>25</v>
      </c>
      <c r="C189" t="str">
        <f t="shared" si="11"/>
        <v>2574 Elec Transmission 350-359</v>
      </c>
      <c r="D189" s="5">
        <v>1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f t="shared" si="8"/>
        <v>0</v>
      </c>
      <c r="N189" s="4">
        <f t="shared" si="9"/>
        <v>0</v>
      </c>
      <c r="O189" s="4">
        <f>(SUM($E189:F189)+SUM($E189:E189))/2</f>
        <v>0</v>
      </c>
      <c r="P189" s="4">
        <f>(SUM($E189:G189)+SUM($E189:F189))/2</f>
        <v>0</v>
      </c>
      <c r="Q189" s="4">
        <f>(SUM($E189:H189)+SUM($E189:G189))/2</f>
        <v>0</v>
      </c>
      <c r="R189" s="4">
        <f>(SUM($E189:I189)+SUM($E189:H189))/2</f>
        <v>0</v>
      </c>
      <c r="S189" s="4">
        <f>(SUM($E189:J189)+SUM($E189:I189))/2</f>
        <v>0</v>
      </c>
      <c r="T189" s="4">
        <f>(SUM($E189:K189)+SUM($E189:J189))/2</f>
        <v>0</v>
      </c>
      <c r="U189" s="4">
        <f t="shared" si="10"/>
        <v>0</v>
      </c>
    </row>
    <row r="190" spans="1:21" hidden="1">
      <c r="A190" s="2">
        <v>2577</v>
      </c>
      <c r="B190" t="s">
        <v>25</v>
      </c>
      <c r="C190" t="str">
        <f t="shared" si="11"/>
        <v>2577 Elec Transmission 350-359</v>
      </c>
      <c r="D190" s="5">
        <v>1</v>
      </c>
      <c r="E190" s="4">
        <v>-9.9757599999999993</v>
      </c>
      <c r="F190" s="4">
        <v>4673.5648039999996</v>
      </c>
      <c r="G190" s="4">
        <v>919.94227300000011</v>
      </c>
      <c r="H190" s="4">
        <v>0</v>
      </c>
      <c r="I190" s="4">
        <v>0</v>
      </c>
      <c r="J190" s="4">
        <v>0</v>
      </c>
      <c r="K190" s="4">
        <v>0</v>
      </c>
      <c r="L190" s="4">
        <f t="shared" si="8"/>
        <v>5583.531316999999</v>
      </c>
      <c r="N190" s="4">
        <f t="shared" si="9"/>
        <v>-4.9878799999999996</v>
      </c>
      <c r="O190" s="4">
        <f>(SUM($E190:F190)+SUM($E190:E190))/2</f>
        <v>2326.8066419999996</v>
      </c>
      <c r="P190" s="4">
        <f>(SUM($E190:G190)+SUM($E190:F190))/2</f>
        <v>5123.5601804999988</v>
      </c>
      <c r="Q190" s="4">
        <f>(SUM($E190:H190)+SUM($E190:G190))/2</f>
        <v>5583.531316999999</v>
      </c>
      <c r="R190" s="4">
        <f>(SUM($E190:I190)+SUM($E190:H190))/2</f>
        <v>5583.531316999999</v>
      </c>
      <c r="S190" s="4">
        <f>(SUM($E190:J190)+SUM($E190:I190))/2</f>
        <v>5583.531316999999</v>
      </c>
      <c r="T190" s="4">
        <f>(SUM($E190:K190)+SUM($E190:J190))/2</f>
        <v>5583.531316999999</v>
      </c>
      <c r="U190" s="4">
        <f t="shared" si="10"/>
        <v>4254.2148872142852</v>
      </c>
    </row>
    <row r="191" spans="1:21" hidden="1">
      <c r="A191" s="2">
        <v>2579</v>
      </c>
      <c r="B191" t="s">
        <v>25</v>
      </c>
      <c r="C191" t="str">
        <f t="shared" si="11"/>
        <v>2579 Elec Transmission 350-359</v>
      </c>
      <c r="D191" s="5">
        <v>1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f t="shared" si="8"/>
        <v>0</v>
      </c>
      <c r="N191" s="4">
        <f t="shared" si="9"/>
        <v>0</v>
      </c>
      <c r="O191" s="4">
        <f>(SUM($E191:F191)+SUM($E191:E191))/2</f>
        <v>0</v>
      </c>
      <c r="P191" s="4">
        <f>(SUM($E191:G191)+SUM($E191:F191))/2</f>
        <v>0</v>
      </c>
      <c r="Q191" s="4">
        <f>(SUM($E191:H191)+SUM($E191:G191))/2</f>
        <v>0</v>
      </c>
      <c r="R191" s="4">
        <f>(SUM($E191:I191)+SUM($E191:H191))/2</f>
        <v>0</v>
      </c>
      <c r="S191" s="4">
        <f>(SUM($E191:J191)+SUM($E191:I191))/2</f>
        <v>0</v>
      </c>
      <c r="T191" s="4">
        <f>(SUM($E191:K191)+SUM($E191:J191))/2</f>
        <v>0</v>
      </c>
      <c r="U191" s="4">
        <f t="shared" si="10"/>
        <v>0</v>
      </c>
    </row>
    <row r="192" spans="1:21" hidden="1">
      <c r="A192" s="2">
        <v>2580</v>
      </c>
      <c r="B192" t="s">
        <v>25</v>
      </c>
      <c r="C192" t="str">
        <f t="shared" si="11"/>
        <v>2580 Elec Transmission 350-359</v>
      </c>
      <c r="D192" s="5">
        <v>1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f t="shared" si="8"/>
        <v>0</v>
      </c>
      <c r="N192" s="4">
        <f t="shared" si="9"/>
        <v>0</v>
      </c>
      <c r="O192" s="4">
        <f>(SUM($E192:F192)+SUM($E192:E192))/2</f>
        <v>0</v>
      </c>
      <c r="P192" s="4">
        <f>(SUM($E192:G192)+SUM($E192:F192))/2</f>
        <v>0</v>
      </c>
      <c r="Q192" s="4">
        <f>(SUM($E192:H192)+SUM($E192:G192))/2</f>
        <v>0</v>
      </c>
      <c r="R192" s="4">
        <f>(SUM($E192:I192)+SUM($E192:H192))/2</f>
        <v>0</v>
      </c>
      <c r="S192" s="4">
        <f>(SUM($E192:J192)+SUM($E192:I192))/2</f>
        <v>0</v>
      </c>
      <c r="T192" s="4">
        <f>(SUM($E192:K192)+SUM($E192:J192))/2</f>
        <v>0</v>
      </c>
      <c r="U192" s="4">
        <f t="shared" si="10"/>
        <v>0</v>
      </c>
    </row>
    <row r="193" spans="1:21" hidden="1">
      <c r="A193" s="2">
        <v>2581</v>
      </c>
      <c r="B193" t="s">
        <v>25</v>
      </c>
      <c r="C193" t="str">
        <f t="shared" si="11"/>
        <v>2581 Elec Transmission 350-359</v>
      </c>
      <c r="D193" s="5">
        <v>1</v>
      </c>
      <c r="E193" s="4">
        <v>0</v>
      </c>
      <c r="F193" s="4">
        <v>0</v>
      </c>
      <c r="G193" s="4">
        <v>0</v>
      </c>
      <c r="H193" s="4">
        <v>0</v>
      </c>
      <c r="I193" s="4">
        <v>485.16977500000002</v>
      </c>
      <c r="J193" s="4">
        <v>0</v>
      </c>
      <c r="K193" s="4">
        <v>0</v>
      </c>
      <c r="L193" s="4">
        <f t="shared" si="8"/>
        <v>485.16977500000002</v>
      </c>
      <c r="N193" s="4">
        <f t="shared" si="9"/>
        <v>0</v>
      </c>
      <c r="O193" s="4">
        <f>(SUM($E193:F193)+SUM($E193:E193))/2</f>
        <v>0</v>
      </c>
      <c r="P193" s="4">
        <f>(SUM($E193:G193)+SUM($E193:F193))/2</f>
        <v>0</v>
      </c>
      <c r="Q193" s="4">
        <f>(SUM($E193:H193)+SUM($E193:G193))/2</f>
        <v>0</v>
      </c>
      <c r="R193" s="4">
        <f>(SUM($E193:I193)+SUM($E193:H193))/2</f>
        <v>242.58488750000001</v>
      </c>
      <c r="S193" s="4">
        <f>(SUM($E193:J193)+SUM($E193:I193))/2</f>
        <v>485.16977500000002</v>
      </c>
      <c r="T193" s="4">
        <f>(SUM($E193:K193)+SUM($E193:J193))/2</f>
        <v>485.16977500000002</v>
      </c>
      <c r="U193" s="4">
        <f t="shared" si="10"/>
        <v>173.27491964285716</v>
      </c>
    </row>
    <row r="194" spans="1:21" hidden="1">
      <c r="A194" s="2">
        <v>2583</v>
      </c>
      <c r="B194" t="s">
        <v>24</v>
      </c>
      <c r="C194" t="str">
        <f t="shared" si="11"/>
        <v>2583 Elec Distribution 360-373</v>
      </c>
      <c r="D194" s="5">
        <v>1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f t="shared" si="8"/>
        <v>0</v>
      </c>
      <c r="N194" s="4">
        <f t="shared" si="9"/>
        <v>0</v>
      </c>
      <c r="O194" s="4">
        <f>(SUM($E194:F194)+SUM($E194:E194))/2</f>
        <v>0</v>
      </c>
      <c r="P194" s="4">
        <f>(SUM($E194:G194)+SUM($E194:F194))/2</f>
        <v>0</v>
      </c>
      <c r="Q194" s="4">
        <f>(SUM($E194:H194)+SUM($E194:G194))/2</f>
        <v>0</v>
      </c>
      <c r="R194" s="4">
        <f>(SUM($E194:I194)+SUM($E194:H194))/2</f>
        <v>0</v>
      </c>
      <c r="S194" s="4">
        <f>(SUM($E194:J194)+SUM($E194:I194))/2</f>
        <v>0</v>
      </c>
      <c r="T194" s="4">
        <f>(SUM($E194:K194)+SUM($E194:J194))/2</f>
        <v>0</v>
      </c>
      <c r="U194" s="4">
        <f t="shared" si="10"/>
        <v>0</v>
      </c>
    </row>
    <row r="195" spans="1:21" hidden="1">
      <c r="A195" s="2">
        <v>2584</v>
      </c>
      <c r="B195" t="s">
        <v>24</v>
      </c>
      <c r="C195" t="str">
        <f t="shared" si="11"/>
        <v>2584 Elec Distribution 360-373</v>
      </c>
      <c r="D195" s="5">
        <v>1</v>
      </c>
      <c r="E195" s="4">
        <v>518924.72000000009</v>
      </c>
      <c r="F195" s="4">
        <v>325826.56</v>
      </c>
      <c r="G195" s="4">
        <v>370516.23</v>
      </c>
      <c r="H195" s="4">
        <v>74827.88</v>
      </c>
      <c r="I195" s="4">
        <v>29282.37</v>
      </c>
      <c r="J195" s="4">
        <v>59305.740000000005</v>
      </c>
      <c r="K195" s="4">
        <v>96010.4</v>
      </c>
      <c r="L195" s="4">
        <f t="shared" si="8"/>
        <v>1474693.9000000001</v>
      </c>
      <c r="N195" s="4">
        <f t="shared" si="9"/>
        <v>259462.36000000004</v>
      </c>
      <c r="O195" s="4">
        <f>(SUM($E195:F195)+SUM($E195:E195))/2</f>
        <v>681838</v>
      </c>
      <c r="P195" s="4">
        <f>(SUM($E195:G195)+SUM($E195:F195))/2</f>
        <v>1030009.395</v>
      </c>
      <c r="Q195" s="4">
        <f>(SUM($E195:H195)+SUM($E195:G195))/2</f>
        <v>1252681.4500000002</v>
      </c>
      <c r="R195" s="4">
        <f>(SUM($E195:I195)+SUM($E195:H195))/2</f>
        <v>1304736.5750000002</v>
      </c>
      <c r="S195" s="4">
        <f>(SUM($E195:J195)+SUM($E195:I195))/2</f>
        <v>1349030.6300000004</v>
      </c>
      <c r="T195" s="4">
        <f>(SUM($E195:K195)+SUM($E195:J195))/2</f>
        <v>1426688.7000000002</v>
      </c>
      <c r="U195" s="4">
        <f t="shared" si="10"/>
        <v>1043492.4442857143</v>
      </c>
    </row>
    <row r="196" spans="1:21" hidden="1">
      <c r="A196" s="2">
        <v>2585</v>
      </c>
      <c r="B196" t="s">
        <v>24</v>
      </c>
      <c r="C196" t="str">
        <f t="shared" si="11"/>
        <v>2585 Elec Distribution 360-373</v>
      </c>
      <c r="D196" s="5">
        <v>1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f t="shared" si="8"/>
        <v>0</v>
      </c>
      <c r="N196" s="4">
        <f t="shared" si="9"/>
        <v>0</v>
      </c>
      <c r="O196" s="4">
        <f>(SUM($E196:F196)+SUM($E196:E196))/2</f>
        <v>0</v>
      </c>
      <c r="P196" s="4">
        <f>(SUM($E196:G196)+SUM($E196:F196))/2</f>
        <v>0</v>
      </c>
      <c r="Q196" s="4">
        <f>(SUM($E196:H196)+SUM($E196:G196))/2</f>
        <v>0</v>
      </c>
      <c r="R196" s="4">
        <f>(SUM($E196:I196)+SUM($E196:H196))/2</f>
        <v>0</v>
      </c>
      <c r="S196" s="4">
        <f>(SUM($E196:J196)+SUM($E196:I196))/2</f>
        <v>0</v>
      </c>
      <c r="T196" s="4">
        <f>(SUM($E196:K196)+SUM($E196:J196))/2</f>
        <v>0</v>
      </c>
      <c r="U196" s="4">
        <f t="shared" si="10"/>
        <v>0</v>
      </c>
    </row>
    <row r="197" spans="1:21" hidden="1">
      <c r="A197" s="2">
        <v>2586</v>
      </c>
      <c r="B197" t="s">
        <v>24</v>
      </c>
      <c r="C197" t="str">
        <f t="shared" si="11"/>
        <v>2586 Elec Distribution 360-373</v>
      </c>
      <c r="D197" s="5">
        <v>1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f t="shared" si="8"/>
        <v>0</v>
      </c>
      <c r="N197" s="4">
        <f t="shared" si="9"/>
        <v>0</v>
      </c>
      <c r="O197" s="4">
        <f>(SUM($E197:F197)+SUM($E197:E197))/2</f>
        <v>0</v>
      </c>
      <c r="P197" s="4">
        <f>(SUM($E197:G197)+SUM($E197:F197))/2</f>
        <v>0</v>
      </c>
      <c r="Q197" s="4">
        <f>(SUM($E197:H197)+SUM($E197:G197))/2</f>
        <v>0</v>
      </c>
      <c r="R197" s="4">
        <f>(SUM($E197:I197)+SUM($E197:H197))/2</f>
        <v>0</v>
      </c>
      <c r="S197" s="4">
        <f>(SUM($E197:J197)+SUM($E197:I197))/2</f>
        <v>0</v>
      </c>
      <c r="T197" s="4">
        <f>(SUM($E197:K197)+SUM($E197:J197))/2</f>
        <v>0</v>
      </c>
      <c r="U197" s="4">
        <f t="shared" si="10"/>
        <v>0</v>
      </c>
    </row>
    <row r="198" spans="1:21" hidden="1">
      <c r="A198" s="2">
        <v>2587</v>
      </c>
      <c r="B198" t="s">
        <v>24</v>
      </c>
      <c r="C198" t="str">
        <f t="shared" si="11"/>
        <v>2587 Elec Distribution 360-373</v>
      </c>
      <c r="D198" s="5">
        <v>1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f t="shared" ref="L198:L261" si="12">SUM(E198:K198)</f>
        <v>0</v>
      </c>
      <c r="N198" s="4">
        <f t="shared" ref="N198:N261" si="13">E198/2</f>
        <v>0</v>
      </c>
      <c r="O198" s="4">
        <f>(SUM($E198:F198)+SUM($E198:E198))/2</f>
        <v>0</v>
      </c>
      <c r="P198" s="4">
        <f>(SUM($E198:G198)+SUM($E198:F198))/2</f>
        <v>0</v>
      </c>
      <c r="Q198" s="4">
        <f>(SUM($E198:H198)+SUM($E198:G198))/2</f>
        <v>0</v>
      </c>
      <c r="R198" s="4">
        <f>(SUM($E198:I198)+SUM($E198:H198))/2</f>
        <v>0</v>
      </c>
      <c r="S198" s="4">
        <f>(SUM($E198:J198)+SUM($E198:I198))/2</f>
        <v>0</v>
      </c>
      <c r="T198" s="4">
        <f>(SUM($E198:K198)+SUM($E198:J198))/2</f>
        <v>0</v>
      </c>
      <c r="U198" s="4">
        <f t="shared" si="10"/>
        <v>0</v>
      </c>
    </row>
    <row r="199" spans="1:21" hidden="1">
      <c r="A199" s="2">
        <v>2589</v>
      </c>
      <c r="B199" t="s">
        <v>24</v>
      </c>
      <c r="C199" t="str">
        <f t="shared" si="11"/>
        <v>2589 Elec Distribution 360-373</v>
      </c>
      <c r="D199" s="5">
        <v>1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f t="shared" si="12"/>
        <v>0</v>
      </c>
      <c r="N199" s="4">
        <f t="shared" si="13"/>
        <v>0</v>
      </c>
      <c r="O199" s="4">
        <f>(SUM($E199:F199)+SUM($E199:E199))/2</f>
        <v>0</v>
      </c>
      <c r="P199" s="4">
        <f>(SUM($E199:G199)+SUM($E199:F199))/2</f>
        <v>0</v>
      </c>
      <c r="Q199" s="4">
        <f>(SUM($E199:H199)+SUM($E199:G199))/2</f>
        <v>0</v>
      </c>
      <c r="R199" s="4">
        <f>(SUM($E199:I199)+SUM($E199:H199))/2</f>
        <v>0</v>
      </c>
      <c r="S199" s="4">
        <f>(SUM($E199:J199)+SUM($E199:I199))/2</f>
        <v>0</v>
      </c>
      <c r="T199" s="4">
        <f>(SUM($E199:K199)+SUM($E199:J199))/2</f>
        <v>0</v>
      </c>
      <c r="U199" s="4">
        <f t="shared" ref="U199:U262" si="14">AVERAGE(N199:T199)</f>
        <v>0</v>
      </c>
    </row>
    <row r="200" spans="1:21" hidden="1">
      <c r="A200" s="2">
        <v>2589</v>
      </c>
      <c r="B200" t="s">
        <v>25</v>
      </c>
      <c r="C200" t="str">
        <f t="shared" si="11"/>
        <v>2589 Elec Transmission 350-359</v>
      </c>
      <c r="D200" s="5">
        <v>1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f t="shared" si="12"/>
        <v>0</v>
      </c>
      <c r="N200" s="4">
        <f t="shared" si="13"/>
        <v>0</v>
      </c>
      <c r="O200" s="4">
        <f>(SUM($E200:F200)+SUM($E200:E200))/2</f>
        <v>0</v>
      </c>
      <c r="P200" s="4">
        <f>(SUM($E200:G200)+SUM($E200:F200))/2</f>
        <v>0</v>
      </c>
      <c r="Q200" s="4">
        <f>(SUM($E200:H200)+SUM($E200:G200))/2</f>
        <v>0</v>
      </c>
      <c r="R200" s="4">
        <f>(SUM($E200:I200)+SUM($E200:H200))/2</f>
        <v>0</v>
      </c>
      <c r="S200" s="4">
        <f>(SUM($E200:J200)+SUM($E200:I200))/2</f>
        <v>0</v>
      </c>
      <c r="T200" s="4">
        <f>(SUM($E200:K200)+SUM($E200:J200))/2</f>
        <v>0</v>
      </c>
      <c r="U200" s="4">
        <f t="shared" si="14"/>
        <v>0</v>
      </c>
    </row>
    <row r="201" spans="1:21" hidden="1">
      <c r="A201" s="2">
        <v>2589</v>
      </c>
      <c r="B201" t="s">
        <v>29</v>
      </c>
      <c r="C201" t="str">
        <f t="shared" si="11"/>
        <v>2589 Transportation and Tools 392 / 396</v>
      </c>
      <c r="D201" s="5">
        <v>1</v>
      </c>
      <c r="E201" s="4">
        <v>0</v>
      </c>
      <c r="F201" s="4">
        <v>222018.65683200001</v>
      </c>
      <c r="G201" s="4">
        <v>96.793703999999991</v>
      </c>
      <c r="H201" s="4">
        <v>0</v>
      </c>
      <c r="I201" s="4">
        <v>0</v>
      </c>
      <c r="J201" s="4">
        <v>0</v>
      </c>
      <c r="K201" s="4">
        <v>0</v>
      </c>
      <c r="L201" s="4">
        <f t="shared" si="12"/>
        <v>222115.45053600002</v>
      </c>
      <c r="N201" s="4">
        <f t="shared" si="13"/>
        <v>0</v>
      </c>
      <c r="O201" s="4">
        <f>(SUM($E201:F201)+SUM($E201:E201))/2</f>
        <v>111009.328416</v>
      </c>
      <c r="P201" s="4">
        <f>(SUM($E201:G201)+SUM($E201:F201))/2</f>
        <v>222067.05368400001</v>
      </c>
      <c r="Q201" s="4">
        <f>(SUM($E201:H201)+SUM($E201:G201))/2</f>
        <v>222115.45053600002</v>
      </c>
      <c r="R201" s="4">
        <f>(SUM($E201:I201)+SUM($E201:H201))/2</f>
        <v>222115.45053600002</v>
      </c>
      <c r="S201" s="4">
        <f>(SUM($E201:J201)+SUM($E201:I201))/2</f>
        <v>222115.45053600002</v>
      </c>
      <c r="T201" s="4">
        <f>(SUM($E201:K201)+SUM($E201:J201))/2</f>
        <v>222115.45053600002</v>
      </c>
      <c r="U201" s="4">
        <f t="shared" si="14"/>
        <v>174505.45489200004</v>
      </c>
    </row>
    <row r="202" spans="1:21" hidden="1">
      <c r="A202" s="2">
        <v>2589</v>
      </c>
      <c r="B202" t="s">
        <v>27</v>
      </c>
      <c r="C202" t="str">
        <f t="shared" si="11"/>
        <v>2589 General 389-391 / 393-395 / 397-398</v>
      </c>
      <c r="D202" s="5">
        <v>1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f t="shared" si="12"/>
        <v>0</v>
      </c>
      <c r="N202" s="4">
        <f t="shared" si="13"/>
        <v>0</v>
      </c>
      <c r="O202" s="4">
        <f>(SUM($E202:F202)+SUM($E202:E202))/2</f>
        <v>0</v>
      </c>
      <c r="P202" s="4">
        <f>(SUM($E202:G202)+SUM($E202:F202))/2</f>
        <v>0</v>
      </c>
      <c r="Q202" s="4">
        <f>(SUM($E202:H202)+SUM($E202:G202))/2</f>
        <v>0</v>
      </c>
      <c r="R202" s="4">
        <f>(SUM($E202:I202)+SUM($E202:H202))/2</f>
        <v>0</v>
      </c>
      <c r="S202" s="4">
        <f>(SUM($E202:J202)+SUM($E202:I202))/2</f>
        <v>0</v>
      </c>
      <c r="T202" s="4">
        <f>(SUM($E202:K202)+SUM($E202:J202))/2</f>
        <v>0</v>
      </c>
      <c r="U202" s="4">
        <f t="shared" si="14"/>
        <v>0</v>
      </c>
    </row>
    <row r="203" spans="1:21" hidden="1">
      <c r="A203" s="2">
        <v>2590</v>
      </c>
      <c r="B203" t="s">
        <v>24</v>
      </c>
      <c r="C203" t="str">
        <f t="shared" si="11"/>
        <v>2590 Elec Distribution 360-373</v>
      </c>
      <c r="D203" s="5">
        <v>1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f t="shared" si="12"/>
        <v>0</v>
      </c>
      <c r="N203" s="4">
        <f t="shared" si="13"/>
        <v>0</v>
      </c>
      <c r="O203" s="4">
        <f>(SUM($E203:F203)+SUM($E203:E203))/2</f>
        <v>0</v>
      </c>
      <c r="P203" s="4">
        <f>(SUM($E203:G203)+SUM($E203:F203))/2</f>
        <v>0</v>
      </c>
      <c r="Q203" s="4">
        <f>(SUM($E203:H203)+SUM($E203:G203))/2</f>
        <v>0</v>
      </c>
      <c r="R203" s="4">
        <f>(SUM($E203:I203)+SUM($E203:H203))/2</f>
        <v>0</v>
      </c>
      <c r="S203" s="4">
        <f>(SUM($E203:J203)+SUM($E203:I203))/2</f>
        <v>0</v>
      </c>
      <c r="T203" s="4">
        <f>(SUM($E203:K203)+SUM($E203:J203))/2</f>
        <v>0</v>
      </c>
      <c r="U203" s="4">
        <f t="shared" si="14"/>
        <v>0</v>
      </c>
    </row>
    <row r="204" spans="1:21" hidden="1">
      <c r="A204" s="2">
        <v>2591</v>
      </c>
      <c r="B204" t="s">
        <v>24</v>
      </c>
      <c r="C204" t="str">
        <f t="shared" si="11"/>
        <v>2591 Elec Distribution 360-373</v>
      </c>
      <c r="D204" s="5">
        <v>1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f t="shared" si="12"/>
        <v>0</v>
      </c>
      <c r="N204" s="4">
        <f t="shared" si="13"/>
        <v>0</v>
      </c>
      <c r="O204" s="4">
        <f>(SUM($E204:F204)+SUM($E204:E204))/2</f>
        <v>0</v>
      </c>
      <c r="P204" s="4">
        <f>(SUM($E204:G204)+SUM($E204:F204))/2</f>
        <v>0</v>
      </c>
      <c r="Q204" s="4">
        <f>(SUM($E204:H204)+SUM($E204:G204))/2</f>
        <v>0</v>
      </c>
      <c r="R204" s="4">
        <f>(SUM($E204:I204)+SUM($E204:H204))/2</f>
        <v>0</v>
      </c>
      <c r="S204" s="4">
        <f>(SUM($E204:J204)+SUM($E204:I204))/2</f>
        <v>0</v>
      </c>
      <c r="T204" s="4">
        <f>(SUM($E204:K204)+SUM($E204:J204))/2</f>
        <v>0</v>
      </c>
      <c r="U204" s="4">
        <f t="shared" si="14"/>
        <v>0</v>
      </c>
    </row>
    <row r="205" spans="1:21" hidden="1">
      <c r="A205" s="2">
        <v>2592</v>
      </c>
      <c r="B205" t="s">
        <v>24</v>
      </c>
      <c r="C205" t="str">
        <f t="shared" si="11"/>
        <v>2592 Elec Distribution 360-373</v>
      </c>
      <c r="D205" s="5">
        <v>1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f t="shared" si="12"/>
        <v>0</v>
      </c>
      <c r="N205" s="4">
        <f t="shared" si="13"/>
        <v>0</v>
      </c>
      <c r="O205" s="4">
        <f>(SUM($E205:F205)+SUM($E205:E205))/2</f>
        <v>0</v>
      </c>
      <c r="P205" s="4">
        <f>(SUM($E205:G205)+SUM($E205:F205))/2</f>
        <v>0</v>
      </c>
      <c r="Q205" s="4">
        <f>(SUM($E205:H205)+SUM($E205:G205))/2</f>
        <v>0</v>
      </c>
      <c r="R205" s="4">
        <f>(SUM($E205:I205)+SUM($E205:H205))/2</f>
        <v>0</v>
      </c>
      <c r="S205" s="4">
        <f>(SUM($E205:J205)+SUM($E205:I205))/2</f>
        <v>0</v>
      </c>
      <c r="T205" s="4">
        <f>(SUM($E205:K205)+SUM($E205:J205))/2</f>
        <v>0</v>
      </c>
      <c r="U205" s="4">
        <f t="shared" si="14"/>
        <v>0</v>
      </c>
    </row>
    <row r="206" spans="1:21" hidden="1">
      <c r="A206" s="2">
        <v>2598</v>
      </c>
      <c r="B206" t="s">
        <v>24</v>
      </c>
      <c r="C206" t="str">
        <f t="shared" si="11"/>
        <v>2598 Elec Distribution 360-373</v>
      </c>
      <c r="D206" s="5">
        <v>1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f t="shared" si="12"/>
        <v>0</v>
      </c>
      <c r="N206" s="4">
        <f t="shared" si="13"/>
        <v>0</v>
      </c>
      <c r="O206" s="4">
        <f>(SUM($E206:F206)+SUM($E206:E206))/2</f>
        <v>0</v>
      </c>
      <c r="P206" s="4">
        <f>(SUM($E206:G206)+SUM($E206:F206))/2</f>
        <v>0</v>
      </c>
      <c r="Q206" s="4">
        <f>(SUM($E206:H206)+SUM($E206:G206))/2</f>
        <v>0</v>
      </c>
      <c r="R206" s="4">
        <f>(SUM($E206:I206)+SUM($E206:H206))/2</f>
        <v>0</v>
      </c>
      <c r="S206" s="4">
        <f>(SUM($E206:J206)+SUM($E206:I206))/2</f>
        <v>0</v>
      </c>
      <c r="T206" s="4">
        <f>(SUM($E206:K206)+SUM($E206:J206))/2</f>
        <v>0</v>
      </c>
      <c r="U206" s="4">
        <f t="shared" si="14"/>
        <v>0</v>
      </c>
    </row>
    <row r="207" spans="1:21" hidden="1">
      <c r="A207" s="2">
        <v>2599</v>
      </c>
      <c r="B207" t="s">
        <v>24</v>
      </c>
      <c r="C207" t="str">
        <f t="shared" si="11"/>
        <v>2599 Elec Distribution 360-373</v>
      </c>
      <c r="D207" s="5">
        <v>1</v>
      </c>
      <c r="E207" s="4">
        <v>0</v>
      </c>
      <c r="F207" s="4">
        <v>0</v>
      </c>
      <c r="G207" s="4">
        <v>0</v>
      </c>
      <c r="H207" s="4">
        <v>0</v>
      </c>
      <c r="I207" s="4">
        <v>174240.75</v>
      </c>
      <c r="J207" s="4">
        <v>362027.17</v>
      </c>
      <c r="K207" s="4">
        <v>31.580000000000002</v>
      </c>
      <c r="L207" s="4">
        <f t="shared" si="12"/>
        <v>536299.49999999988</v>
      </c>
      <c r="N207" s="4">
        <f t="shared" si="13"/>
        <v>0</v>
      </c>
      <c r="O207" s="4">
        <f>(SUM($E207:F207)+SUM($E207:E207))/2</f>
        <v>0</v>
      </c>
      <c r="P207" s="4">
        <f>(SUM($E207:G207)+SUM($E207:F207))/2</f>
        <v>0</v>
      </c>
      <c r="Q207" s="4">
        <f>(SUM($E207:H207)+SUM($E207:G207))/2</f>
        <v>0</v>
      </c>
      <c r="R207" s="4">
        <f>(SUM($E207:I207)+SUM($E207:H207))/2</f>
        <v>87120.375</v>
      </c>
      <c r="S207" s="4">
        <f>(SUM($E207:J207)+SUM($E207:I207))/2</f>
        <v>355254.33499999996</v>
      </c>
      <c r="T207" s="4">
        <f>(SUM($E207:K207)+SUM($E207:J207))/2</f>
        <v>536283.71</v>
      </c>
      <c r="U207" s="4">
        <f t="shared" si="14"/>
        <v>139808.34571428571</v>
      </c>
    </row>
    <row r="208" spans="1:21" hidden="1">
      <c r="A208" s="2">
        <v>2599</v>
      </c>
      <c r="B208" t="s">
        <v>27</v>
      </c>
      <c r="C208" t="str">
        <f t="shared" si="11"/>
        <v>2599 General 389-391 / 393-395 / 397-398</v>
      </c>
      <c r="D208" s="5">
        <v>1</v>
      </c>
      <c r="E208" s="4">
        <v>0</v>
      </c>
      <c r="F208" s="4">
        <v>0</v>
      </c>
      <c r="G208" s="4">
        <v>0</v>
      </c>
      <c r="H208" s="4">
        <v>12322.057608000001</v>
      </c>
      <c r="I208" s="4">
        <v>67007.264404000001</v>
      </c>
      <c r="J208" s="4">
        <v>63.015000000000001</v>
      </c>
      <c r="K208" s="4">
        <v>446.968368</v>
      </c>
      <c r="L208" s="4">
        <f t="shared" si="12"/>
        <v>79839.305380000005</v>
      </c>
      <c r="N208" s="4">
        <f t="shared" si="13"/>
        <v>0</v>
      </c>
      <c r="O208" s="4">
        <f>(SUM($E208:F208)+SUM($E208:E208))/2</f>
        <v>0</v>
      </c>
      <c r="P208" s="4">
        <f>(SUM($E208:G208)+SUM($E208:F208))/2</f>
        <v>0</v>
      </c>
      <c r="Q208" s="4">
        <f>(SUM($E208:H208)+SUM($E208:G208))/2</f>
        <v>6161.0288040000005</v>
      </c>
      <c r="R208" s="4">
        <f>(SUM($E208:I208)+SUM($E208:H208))/2</f>
        <v>45825.689810000003</v>
      </c>
      <c r="S208" s="4">
        <f>(SUM($E208:J208)+SUM($E208:I208))/2</f>
        <v>79360.829511999997</v>
      </c>
      <c r="T208" s="4">
        <f>(SUM($E208:K208)+SUM($E208:J208))/2</f>
        <v>79615.821196000004</v>
      </c>
      <c r="U208" s="4">
        <f t="shared" si="14"/>
        <v>30137.624188857146</v>
      </c>
    </row>
    <row r="209" spans="1:21" hidden="1">
      <c r="A209" s="2">
        <v>3000</v>
      </c>
      <c r="B209" t="s">
        <v>26</v>
      </c>
      <c r="C209" t="str">
        <f t="shared" si="11"/>
        <v>3000 Gas Distribution 374-387</v>
      </c>
      <c r="D209" s="5">
        <v>1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f t="shared" si="12"/>
        <v>0</v>
      </c>
      <c r="N209" s="4">
        <f t="shared" si="13"/>
        <v>0</v>
      </c>
      <c r="O209" s="4">
        <f>(SUM($E209:F209)+SUM($E209:E209))/2</f>
        <v>0</v>
      </c>
      <c r="P209" s="4">
        <f>(SUM($E209:G209)+SUM($E209:F209))/2</f>
        <v>0</v>
      </c>
      <c r="Q209" s="4">
        <f>(SUM($E209:H209)+SUM($E209:G209))/2</f>
        <v>0</v>
      </c>
      <c r="R209" s="4">
        <f>(SUM($E209:I209)+SUM($E209:H209))/2</f>
        <v>0</v>
      </c>
      <c r="S209" s="4">
        <f>(SUM($E209:J209)+SUM($E209:I209))/2</f>
        <v>0</v>
      </c>
      <c r="T209" s="4">
        <f>(SUM($E209:K209)+SUM($E209:J209))/2</f>
        <v>0</v>
      </c>
      <c r="U209" s="4">
        <f t="shared" si="14"/>
        <v>0</v>
      </c>
    </row>
    <row r="210" spans="1:21" hidden="1">
      <c r="A210" s="2">
        <v>3001</v>
      </c>
      <c r="B210" t="s">
        <v>26</v>
      </c>
      <c r="C210" t="str">
        <f t="shared" ref="C210:C281" si="15">CONCATENATE(A210," ",B210)</f>
        <v>3001 Gas Distribution 374-387</v>
      </c>
      <c r="D210" s="5">
        <v>1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f t="shared" si="12"/>
        <v>0</v>
      </c>
      <c r="N210" s="4">
        <f t="shared" si="13"/>
        <v>0</v>
      </c>
      <c r="O210" s="4">
        <f>(SUM($E210:F210)+SUM($E210:E210))/2</f>
        <v>0</v>
      </c>
      <c r="P210" s="4">
        <f>(SUM($E210:G210)+SUM($E210:F210))/2</f>
        <v>0</v>
      </c>
      <c r="Q210" s="4">
        <f>(SUM($E210:H210)+SUM($E210:G210))/2</f>
        <v>0</v>
      </c>
      <c r="R210" s="4">
        <f>(SUM($E210:I210)+SUM($E210:H210))/2</f>
        <v>0</v>
      </c>
      <c r="S210" s="4">
        <f>(SUM($E210:J210)+SUM($E210:I210))/2</f>
        <v>0</v>
      </c>
      <c r="T210" s="4">
        <f>(SUM($E210:K210)+SUM($E210:J210))/2</f>
        <v>0</v>
      </c>
      <c r="U210" s="4">
        <f t="shared" si="14"/>
        <v>0</v>
      </c>
    </row>
    <row r="211" spans="1:21" hidden="1">
      <c r="A211" s="2">
        <v>3002</v>
      </c>
      <c r="B211" t="s">
        <v>26</v>
      </c>
      <c r="C211" t="str">
        <f t="shared" si="15"/>
        <v>3002 Gas Distribution 374-387</v>
      </c>
      <c r="D211" s="5">
        <v>1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f t="shared" si="12"/>
        <v>0</v>
      </c>
      <c r="N211" s="4">
        <f t="shared" si="13"/>
        <v>0</v>
      </c>
      <c r="O211" s="4">
        <f>(SUM($E211:F211)+SUM($E211:E211))/2</f>
        <v>0</v>
      </c>
      <c r="P211" s="4">
        <f>(SUM($E211:G211)+SUM($E211:F211))/2</f>
        <v>0</v>
      </c>
      <c r="Q211" s="4">
        <f>(SUM($E211:H211)+SUM($E211:G211))/2</f>
        <v>0</v>
      </c>
      <c r="R211" s="4">
        <f>(SUM($E211:I211)+SUM($E211:H211))/2</f>
        <v>0</v>
      </c>
      <c r="S211" s="4">
        <f>(SUM($E211:J211)+SUM($E211:I211))/2</f>
        <v>0</v>
      </c>
      <c r="T211" s="4">
        <f>(SUM($E211:K211)+SUM($E211:J211))/2</f>
        <v>0</v>
      </c>
      <c r="U211" s="4">
        <f t="shared" si="14"/>
        <v>0</v>
      </c>
    </row>
    <row r="212" spans="1:21" hidden="1">
      <c r="A212" s="2">
        <v>3002</v>
      </c>
      <c r="B212" t="s">
        <v>27</v>
      </c>
      <c r="C212" t="str">
        <f t="shared" si="15"/>
        <v>3002 General 389-391 / 393-395 / 397-398</v>
      </c>
      <c r="D212" s="5">
        <v>1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f t="shared" si="12"/>
        <v>0</v>
      </c>
      <c r="N212" s="4">
        <f t="shared" si="13"/>
        <v>0</v>
      </c>
      <c r="O212" s="4">
        <f>(SUM($E212:F212)+SUM($E212:E212))/2</f>
        <v>0</v>
      </c>
      <c r="P212" s="4">
        <f>(SUM($E212:G212)+SUM($E212:F212))/2</f>
        <v>0</v>
      </c>
      <c r="Q212" s="4">
        <f>(SUM($E212:H212)+SUM($E212:G212))/2</f>
        <v>0</v>
      </c>
      <c r="R212" s="4">
        <f>(SUM($E212:I212)+SUM($E212:H212))/2</f>
        <v>0</v>
      </c>
      <c r="S212" s="4">
        <f>(SUM($E212:J212)+SUM($E212:I212))/2</f>
        <v>0</v>
      </c>
      <c r="T212" s="4">
        <f>(SUM($E212:K212)+SUM($E212:J212))/2</f>
        <v>0</v>
      </c>
      <c r="U212" s="4">
        <f t="shared" si="14"/>
        <v>0</v>
      </c>
    </row>
    <row r="213" spans="1:21" hidden="1">
      <c r="A213" s="2">
        <v>3003</v>
      </c>
      <c r="B213" t="s">
        <v>26</v>
      </c>
      <c r="C213" t="str">
        <f t="shared" si="15"/>
        <v>3003 Gas Distribution 374-387</v>
      </c>
      <c r="D213" s="5">
        <v>1</v>
      </c>
      <c r="E213" s="4">
        <v>0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f t="shared" si="12"/>
        <v>0</v>
      </c>
      <c r="N213" s="4">
        <f t="shared" si="13"/>
        <v>0</v>
      </c>
      <c r="O213" s="4">
        <f>(SUM($E213:F213)+SUM($E213:E213))/2</f>
        <v>0</v>
      </c>
      <c r="P213" s="4">
        <f>(SUM($E213:G213)+SUM($E213:F213))/2</f>
        <v>0</v>
      </c>
      <c r="Q213" s="4">
        <f>(SUM($E213:H213)+SUM($E213:G213))/2</f>
        <v>0</v>
      </c>
      <c r="R213" s="4">
        <f>(SUM($E213:I213)+SUM($E213:H213))/2</f>
        <v>0</v>
      </c>
      <c r="S213" s="4">
        <f>(SUM($E213:J213)+SUM($E213:I213))/2</f>
        <v>0</v>
      </c>
      <c r="T213" s="4">
        <f>(SUM($E213:K213)+SUM($E213:J213))/2</f>
        <v>0</v>
      </c>
      <c r="U213" s="4">
        <f t="shared" si="14"/>
        <v>0</v>
      </c>
    </row>
    <row r="214" spans="1:21" hidden="1">
      <c r="A214" s="2">
        <v>3004</v>
      </c>
      <c r="B214" t="s">
        <v>26</v>
      </c>
      <c r="C214" t="str">
        <f t="shared" si="15"/>
        <v>3004 Gas Distribution 374-387</v>
      </c>
      <c r="D214" s="5">
        <v>1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f t="shared" si="12"/>
        <v>0</v>
      </c>
      <c r="N214" s="4">
        <f t="shared" si="13"/>
        <v>0</v>
      </c>
      <c r="O214" s="4">
        <f>(SUM($E214:F214)+SUM($E214:E214))/2</f>
        <v>0</v>
      </c>
      <c r="P214" s="4">
        <f>(SUM($E214:G214)+SUM($E214:F214))/2</f>
        <v>0</v>
      </c>
      <c r="Q214" s="4">
        <f>(SUM($E214:H214)+SUM($E214:G214))/2</f>
        <v>0</v>
      </c>
      <c r="R214" s="4">
        <f>(SUM($E214:I214)+SUM($E214:H214))/2</f>
        <v>0</v>
      </c>
      <c r="S214" s="4">
        <f>(SUM($E214:J214)+SUM($E214:I214))/2</f>
        <v>0</v>
      </c>
      <c r="T214" s="4">
        <f>(SUM($E214:K214)+SUM($E214:J214))/2</f>
        <v>0</v>
      </c>
      <c r="U214" s="4">
        <f t="shared" si="14"/>
        <v>0</v>
      </c>
    </row>
    <row r="215" spans="1:21" hidden="1">
      <c r="A215" s="2">
        <v>3005</v>
      </c>
      <c r="B215" t="s">
        <v>26</v>
      </c>
      <c r="C215" t="str">
        <f t="shared" si="15"/>
        <v>3005 Gas Distribution 374-387</v>
      </c>
      <c r="D215" s="5">
        <v>1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f t="shared" si="12"/>
        <v>0</v>
      </c>
      <c r="N215" s="4">
        <f t="shared" si="13"/>
        <v>0</v>
      </c>
      <c r="O215" s="4">
        <f>(SUM($E215:F215)+SUM($E215:E215))/2</f>
        <v>0</v>
      </c>
      <c r="P215" s="4">
        <f>(SUM($E215:G215)+SUM($E215:F215))/2</f>
        <v>0</v>
      </c>
      <c r="Q215" s="4">
        <f>(SUM($E215:H215)+SUM($E215:G215))/2</f>
        <v>0</v>
      </c>
      <c r="R215" s="4">
        <f>(SUM($E215:I215)+SUM($E215:H215))/2</f>
        <v>0</v>
      </c>
      <c r="S215" s="4">
        <f>(SUM($E215:J215)+SUM($E215:I215))/2</f>
        <v>0</v>
      </c>
      <c r="T215" s="4">
        <f>(SUM($E215:K215)+SUM($E215:J215))/2</f>
        <v>0</v>
      </c>
      <c r="U215" s="4">
        <f t="shared" si="14"/>
        <v>0</v>
      </c>
    </row>
    <row r="216" spans="1:21" hidden="1">
      <c r="A216" s="2">
        <v>3006</v>
      </c>
      <c r="B216" t="s">
        <v>26</v>
      </c>
      <c r="C216" t="str">
        <f t="shared" si="15"/>
        <v>3006 Gas Distribution 374-387</v>
      </c>
      <c r="D216" s="5">
        <v>1</v>
      </c>
      <c r="E216" s="4">
        <v>0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f t="shared" si="12"/>
        <v>0</v>
      </c>
      <c r="N216" s="4">
        <f t="shared" si="13"/>
        <v>0</v>
      </c>
      <c r="O216" s="4">
        <f>(SUM($E216:F216)+SUM($E216:E216))/2</f>
        <v>0</v>
      </c>
      <c r="P216" s="4">
        <f>(SUM($E216:G216)+SUM($E216:F216))/2</f>
        <v>0</v>
      </c>
      <c r="Q216" s="4">
        <f>(SUM($E216:H216)+SUM($E216:G216))/2</f>
        <v>0</v>
      </c>
      <c r="R216" s="4">
        <f>(SUM($E216:I216)+SUM($E216:H216))/2</f>
        <v>0</v>
      </c>
      <c r="S216" s="4">
        <f>(SUM($E216:J216)+SUM($E216:I216))/2</f>
        <v>0</v>
      </c>
      <c r="T216" s="4">
        <f>(SUM($E216:K216)+SUM($E216:J216))/2</f>
        <v>0</v>
      </c>
      <c r="U216" s="4">
        <f t="shared" si="14"/>
        <v>0</v>
      </c>
    </row>
    <row r="217" spans="1:21" hidden="1">
      <c r="A217" s="2">
        <v>3007</v>
      </c>
      <c r="B217" t="s">
        <v>26</v>
      </c>
      <c r="C217" t="str">
        <f t="shared" si="15"/>
        <v>3007 Gas Distribution 374-387</v>
      </c>
      <c r="D217" s="5">
        <v>1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f t="shared" si="12"/>
        <v>0</v>
      </c>
      <c r="N217" s="4">
        <f t="shared" si="13"/>
        <v>0</v>
      </c>
      <c r="O217" s="4">
        <f>(SUM($E217:F217)+SUM($E217:E217))/2</f>
        <v>0</v>
      </c>
      <c r="P217" s="4">
        <f>(SUM($E217:G217)+SUM($E217:F217))/2</f>
        <v>0</v>
      </c>
      <c r="Q217" s="4">
        <f>(SUM($E217:H217)+SUM($E217:G217))/2</f>
        <v>0</v>
      </c>
      <c r="R217" s="4">
        <f>(SUM($E217:I217)+SUM($E217:H217))/2</f>
        <v>0</v>
      </c>
      <c r="S217" s="4">
        <f>(SUM($E217:J217)+SUM($E217:I217))/2</f>
        <v>0</v>
      </c>
      <c r="T217" s="4">
        <f>(SUM($E217:K217)+SUM($E217:J217))/2</f>
        <v>0</v>
      </c>
      <c r="U217" s="4">
        <f t="shared" si="14"/>
        <v>0</v>
      </c>
    </row>
    <row r="218" spans="1:21" hidden="1">
      <c r="A218" s="2">
        <v>3008</v>
      </c>
      <c r="B218" t="s">
        <v>26</v>
      </c>
      <c r="C218" t="str">
        <f t="shared" si="15"/>
        <v>3008 Gas Distribution 374-387</v>
      </c>
      <c r="D218" s="5">
        <v>1</v>
      </c>
      <c r="E218" s="4">
        <v>0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f t="shared" si="12"/>
        <v>0</v>
      </c>
      <c r="N218" s="4">
        <f t="shared" si="13"/>
        <v>0</v>
      </c>
      <c r="O218" s="4">
        <f>(SUM($E218:F218)+SUM($E218:E218))/2</f>
        <v>0</v>
      </c>
      <c r="P218" s="4">
        <f>(SUM($E218:G218)+SUM($E218:F218))/2</f>
        <v>0</v>
      </c>
      <c r="Q218" s="4">
        <f>(SUM($E218:H218)+SUM($E218:G218))/2</f>
        <v>0</v>
      </c>
      <c r="R218" s="4">
        <f>(SUM($E218:I218)+SUM($E218:H218))/2</f>
        <v>0</v>
      </c>
      <c r="S218" s="4">
        <f>(SUM($E218:J218)+SUM($E218:I218))/2</f>
        <v>0</v>
      </c>
      <c r="T218" s="4">
        <f>(SUM($E218:K218)+SUM($E218:J218))/2</f>
        <v>0</v>
      </c>
      <c r="U218" s="4">
        <f t="shared" si="14"/>
        <v>0</v>
      </c>
    </row>
    <row r="219" spans="1:21" hidden="1">
      <c r="A219" s="2">
        <v>3054</v>
      </c>
      <c r="B219" t="s">
        <v>26</v>
      </c>
      <c r="C219" t="str">
        <f t="shared" si="15"/>
        <v>3054 Gas Distribution 374-387</v>
      </c>
      <c r="D219" s="5">
        <v>1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f t="shared" si="12"/>
        <v>0</v>
      </c>
      <c r="N219" s="4">
        <f t="shared" si="13"/>
        <v>0</v>
      </c>
      <c r="O219" s="4">
        <f>(SUM($E219:F219)+SUM($E219:E219))/2</f>
        <v>0</v>
      </c>
      <c r="P219" s="4">
        <f>(SUM($E219:G219)+SUM($E219:F219))/2</f>
        <v>0</v>
      </c>
      <c r="Q219" s="4">
        <f>(SUM($E219:H219)+SUM($E219:G219))/2</f>
        <v>0</v>
      </c>
      <c r="R219" s="4">
        <f>(SUM($E219:I219)+SUM($E219:H219))/2</f>
        <v>0</v>
      </c>
      <c r="S219" s="4">
        <f>(SUM($E219:J219)+SUM($E219:I219))/2</f>
        <v>0</v>
      </c>
      <c r="T219" s="4">
        <f>(SUM($E219:K219)+SUM($E219:J219))/2</f>
        <v>0</v>
      </c>
      <c r="U219" s="4">
        <f t="shared" si="14"/>
        <v>0</v>
      </c>
    </row>
    <row r="220" spans="1:21" hidden="1">
      <c r="A220" s="2">
        <v>3055</v>
      </c>
      <c r="B220" t="s">
        <v>26</v>
      </c>
      <c r="C220" t="str">
        <f t="shared" si="15"/>
        <v>3055 Gas Distribution 374-387</v>
      </c>
      <c r="D220" s="5">
        <v>1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f t="shared" si="12"/>
        <v>0</v>
      </c>
      <c r="N220" s="4">
        <f t="shared" si="13"/>
        <v>0</v>
      </c>
      <c r="O220" s="4">
        <f>(SUM($E220:F220)+SUM($E220:E220))/2</f>
        <v>0</v>
      </c>
      <c r="P220" s="4">
        <f>(SUM($E220:G220)+SUM($E220:F220))/2</f>
        <v>0</v>
      </c>
      <c r="Q220" s="4">
        <f>(SUM($E220:H220)+SUM($E220:G220))/2</f>
        <v>0</v>
      </c>
      <c r="R220" s="4">
        <f>(SUM($E220:I220)+SUM($E220:H220))/2</f>
        <v>0</v>
      </c>
      <c r="S220" s="4">
        <f>(SUM($E220:J220)+SUM($E220:I220))/2</f>
        <v>0</v>
      </c>
      <c r="T220" s="4">
        <f>(SUM($E220:K220)+SUM($E220:J220))/2</f>
        <v>0</v>
      </c>
      <c r="U220" s="4">
        <f t="shared" si="14"/>
        <v>0</v>
      </c>
    </row>
    <row r="221" spans="1:21" hidden="1">
      <c r="A221" s="2">
        <v>3057</v>
      </c>
      <c r="B221" t="s">
        <v>26</v>
      </c>
      <c r="C221" t="str">
        <f t="shared" si="15"/>
        <v>3057 Gas Distribution 374-387</v>
      </c>
      <c r="D221" s="5">
        <v>1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f t="shared" si="12"/>
        <v>0</v>
      </c>
      <c r="N221" s="4">
        <f t="shared" si="13"/>
        <v>0</v>
      </c>
      <c r="O221" s="4">
        <f>(SUM($E221:F221)+SUM($E221:E221))/2</f>
        <v>0</v>
      </c>
      <c r="P221" s="4">
        <f>(SUM($E221:G221)+SUM($E221:F221))/2</f>
        <v>0</v>
      </c>
      <c r="Q221" s="4">
        <f>(SUM($E221:H221)+SUM($E221:G221))/2</f>
        <v>0</v>
      </c>
      <c r="R221" s="4">
        <f>(SUM($E221:I221)+SUM($E221:H221))/2</f>
        <v>0</v>
      </c>
      <c r="S221" s="4">
        <f>(SUM($E221:J221)+SUM($E221:I221))/2</f>
        <v>0</v>
      </c>
      <c r="T221" s="4">
        <f>(SUM($E221:K221)+SUM($E221:J221))/2</f>
        <v>0</v>
      </c>
      <c r="U221" s="4">
        <f t="shared" si="14"/>
        <v>0</v>
      </c>
    </row>
    <row r="222" spans="1:21" hidden="1">
      <c r="A222" s="2">
        <v>3115</v>
      </c>
      <c r="B222" t="s">
        <v>26</v>
      </c>
      <c r="C222" t="str">
        <f t="shared" si="15"/>
        <v>3115 Gas Distribution 374-387</v>
      </c>
      <c r="D222" s="5">
        <v>1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f t="shared" si="12"/>
        <v>0</v>
      </c>
      <c r="N222" s="4">
        <f t="shared" si="13"/>
        <v>0</v>
      </c>
      <c r="O222" s="4">
        <f>(SUM($E222:F222)+SUM($E222:E222))/2</f>
        <v>0</v>
      </c>
      <c r="P222" s="4">
        <f>(SUM($E222:G222)+SUM($E222:F222))/2</f>
        <v>0</v>
      </c>
      <c r="Q222" s="4">
        <f>(SUM($E222:H222)+SUM($E222:G222))/2</f>
        <v>0</v>
      </c>
      <c r="R222" s="4">
        <f>(SUM($E222:I222)+SUM($E222:H222))/2</f>
        <v>0</v>
      </c>
      <c r="S222" s="4">
        <f>(SUM($E222:J222)+SUM($E222:I222))/2</f>
        <v>0</v>
      </c>
      <c r="T222" s="4">
        <f>(SUM($E222:K222)+SUM($E222:J222))/2</f>
        <v>0</v>
      </c>
      <c r="U222" s="4">
        <f t="shared" si="14"/>
        <v>0</v>
      </c>
    </row>
    <row r="223" spans="1:21" hidden="1">
      <c r="A223" s="2">
        <v>3115</v>
      </c>
      <c r="B223" t="s">
        <v>27</v>
      </c>
      <c r="C223" t="str">
        <f t="shared" si="15"/>
        <v>3115 General 389-391 / 393-395 / 397-398</v>
      </c>
      <c r="D223" s="5">
        <v>1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f t="shared" si="12"/>
        <v>0</v>
      </c>
      <c r="N223" s="4">
        <f t="shared" si="13"/>
        <v>0</v>
      </c>
      <c r="O223" s="4">
        <f>(SUM($E223:F223)+SUM($E223:E223))/2</f>
        <v>0</v>
      </c>
      <c r="P223" s="4">
        <f>(SUM($E223:G223)+SUM($E223:F223))/2</f>
        <v>0</v>
      </c>
      <c r="Q223" s="4">
        <f>(SUM($E223:H223)+SUM($E223:G223))/2</f>
        <v>0</v>
      </c>
      <c r="R223" s="4">
        <f>(SUM($E223:I223)+SUM($E223:H223))/2</f>
        <v>0</v>
      </c>
      <c r="S223" s="4">
        <f>(SUM($E223:J223)+SUM($E223:I223))/2</f>
        <v>0</v>
      </c>
      <c r="T223" s="4">
        <f>(SUM($E223:K223)+SUM($E223:J223))/2</f>
        <v>0</v>
      </c>
      <c r="U223" s="4">
        <f t="shared" si="14"/>
        <v>0</v>
      </c>
    </row>
    <row r="224" spans="1:21" hidden="1">
      <c r="A224" s="2">
        <v>3117</v>
      </c>
      <c r="B224" t="s">
        <v>26</v>
      </c>
      <c r="C224" t="str">
        <f t="shared" si="15"/>
        <v>3117 Gas Distribution 374-387</v>
      </c>
      <c r="D224" s="5">
        <v>1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f t="shared" si="12"/>
        <v>0</v>
      </c>
      <c r="N224" s="4">
        <f t="shared" si="13"/>
        <v>0</v>
      </c>
      <c r="O224" s="4">
        <f>(SUM($E224:F224)+SUM($E224:E224))/2</f>
        <v>0</v>
      </c>
      <c r="P224" s="4">
        <f>(SUM($E224:G224)+SUM($E224:F224))/2</f>
        <v>0</v>
      </c>
      <c r="Q224" s="4">
        <f>(SUM($E224:H224)+SUM($E224:G224))/2</f>
        <v>0</v>
      </c>
      <c r="R224" s="4">
        <f>(SUM($E224:I224)+SUM($E224:H224))/2</f>
        <v>0</v>
      </c>
      <c r="S224" s="4">
        <f>(SUM($E224:J224)+SUM($E224:I224))/2</f>
        <v>0</v>
      </c>
      <c r="T224" s="4">
        <f>(SUM($E224:K224)+SUM($E224:J224))/2</f>
        <v>0</v>
      </c>
      <c r="U224" s="4">
        <f t="shared" si="14"/>
        <v>0</v>
      </c>
    </row>
    <row r="225" spans="1:21" hidden="1">
      <c r="A225" s="2">
        <v>3117</v>
      </c>
      <c r="B225" t="s">
        <v>27</v>
      </c>
      <c r="C225" t="str">
        <f t="shared" si="15"/>
        <v>3117 General 389-391 / 393-395 / 397-398</v>
      </c>
      <c r="D225" s="5">
        <v>1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f t="shared" si="12"/>
        <v>0</v>
      </c>
      <c r="N225" s="4">
        <f t="shared" si="13"/>
        <v>0</v>
      </c>
      <c r="O225" s="4">
        <f>(SUM($E225:F225)+SUM($E225:E225))/2</f>
        <v>0</v>
      </c>
      <c r="P225" s="4">
        <f>(SUM($E225:G225)+SUM($E225:F225))/2</f>
        <v>0</v>
      </c>
      <c r="Q225" s="4">
        <f>(SUM($E225:H225)+SUM($E225:G225))/2</f>
        <v>0</v>
      </c>
      <c r="R225" s="4">
        <f>(SUM($E225:I225)+SUM($E225:H225))/2</f>
        <v>0</v>
      </c>
      <c r="S225" s="4">
        <f>(SUM($E225:J225)+SUM($E225:I225))/2</f>
        <v>0</v>
      </c>
      <c r="T225" s="4">
        <f>(SUM($E225:K225)+SUM($E225:J225))/2</f>
        <v>0</v>
      </c>
      <c r="U225" s="4">
        <f t="shared" si="14"/>
        <v>0</v>
      </c>
    </row>
    <row r="226" spans="1:21" hidden="1">
      <c r="A226" s="2">
        <v>3200</v>
      </c>
      <c r="B226" t="s">
        <v>26</v>
      </c>
      <c r="C226" t="str">
        <f t="shared" si="15"/>
        <v>3200 Gas Distribution 374-387</v>
      </c>
      <c r="D226" s="5">
        <v>1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f t="shared" si="12"/>
        <v>0</v>
      </c>
      <c r="N226" s="4">
        <f t="shared" si="13"/>
        <v>0</v>
      </c>
      <c r="O226" s="4">
        <f>(SUM($E226:F226)+SUM($E226:E226))/2</f>
        <v>0</v>
      </c>
      <c r="P226" s="4">
        <f>(SUM($E226:G226)+SUM($E226:F226))/2</f>
        <v>0</v>
      </c>
      <c r="Q226" s="4">
        <f>(SUM($E226:H226)+SUM($E226:G226))/2</f>
        <v>0</v>
      </c>
      <c r="R226" s="4">
        <f>(SUM($E226:I226)+SUM($E226:H226))/2</f>
        <v>0</v>
      </c>
      <c r="S226" s="4">
        <f>(SUM($E226:J226)+SUM($E226:I226))/2</f>
        <v>0</v>
      </c>
      <c r="T226" s="4">
        <f>(SUM($E226:K226)+SUM($E226:J226))/2</f>
        <v>0</v>
      </c>
      <c r="U226" s="4">
        <f t="shared" si="14"/>
        <v>0</v>
      </c>
    </row>
    <row r="227" spans="1:21" hidden="1">
      <c r="A227" s="2">
        <v>3200</v>
      </c>
      <c r="B227" t="s">
        <v>27</v>
      </c>
      <c r="C227" t="str">
        <f t="shared" si="15"/>
        <v>3200 General 389-391 / 393-395 / 397-398</v>
      </c>
      <c r="D227" s="5">
        <v>1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f t="shared" si="12"/>
        <v>0</v>
      </c>
      <c r="N227" s="4">
        <f t="shared" si="13"/>
        <v>0</v>
      </c>
      <c r="O227" s="4">
        <f>(SUM($E227:F227)+SUM($E227:E227))/2</f>
        <v>0</v>
      </c>
      <c r="P227" s="4">
        <f>(SUM($E227:G227)+SUM($E227:F227))/2</f>
        <v>0</v>
      </c>
      <c r="Q227" s="4">
        <f>(SUM($E227:H227)+SUM($E227:G227))/2</f>
        <v>0</v>
      </c>
      <c r="R227" s="4">
        <f>(SUM($E227:I227)+SUM($E227:H227))/2</f>
        <v>0</v>
      </c>
      <c r="S227" s="4">
        <f>(SUM($E227:J227)+SUM($E227:I227))/2</f>
        <v>0</v>
      </c>
      <c r="T227" s="4">
        <f>(SUM($E227:K227)+SUM($E227:J227))/2</f>
        <v>0</v>
      </c>
      <c r="U227" s="4">
        <f t="shared" si="14"/>
        <v>0</v>
      </c>
    </row>
    <row r="228" spans="1:21" hidden="1">
      <c r="A228" s="2">
        <v>3203</v>
      </c>
      <c r="B228" t="s">
        <v>26</v>
      </c>
      <c r="C228" t="str">
        <f t="shared" si="15"/>
        <v>3203 Gas Distribution 374-387</v>
      </c>
      <c r="D228" s="5">
        <v>1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f t="shared" si="12"/>
        <v>0</v>
      </c>
      <c r="N228" s="4">
        <f t="shared" si="13"/>
        <v>0</v>
      </c>
      <c r="O228" s="4">
        <f>(SUM($E228:F228)+SUM($E228:E228))/2</f>
        <v>0</v>
      </c>
      <c r="P228" s="4">
        <f>(SUM($E228:G228)+SUM($E228:F228))/2</f>
        <v>0</v>
      </c>
      <c r="Q228" s="4">
        <f>(SUM($E228:H228)+SUM($E228:G228))/2</f>
        <v>0</v>
      </c>
      <c r="R228" s="4">
        <f>(SUM($E228:I228)+SUM($E228:H228))/2</f>
        <v>0</v>
      </c>
      <c r="S228" s="4">
        <f>(SUM($E228:J228)+SUM($E228:I228))/2</f>
        <v>0</v>
      </c>
      <c r="T228" s="4">
        <f>(SUM($E228:K228)+SUM($E228:J228))/2</f>
        <v>0</v>
      </c>
      <c r="U228" s="4">
        <f t="shared" si="14"/>
        <v>0</v>
      </c>
    </row>
    <row r="229" spans="1:21" hidden="1">
      <c r="A229" s="2">
        <v>3209</v>
      </c>
      <c r="B229" t="s">
        <v>26</v>
      </c>
      <c r="C229" t="str">
        <f t="shared" si="15"/>
        <v>3209 Gas Distribution 374-387</v>
      </c>
      <c r="D229" s="5">
        <v>1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f t="shared" si="12"/>
        <v>0</v>
      </c>
      <c r="N229" s="4">
        <f t="shared" si="13"/>
        <v>0</v>
      </c>
      <c r="O229" s="4">
        <f>(SUM($E229:F229)+SUM($E229:E229))/2</f>
        <v>0</v>
      </c>
      <c r="P229" s="4">
        <f>(SUM($E229:G229)+SUM($E229:F229))/2</f>
        <v>0</v>
      </c>
      <c r="Q229" s="4">
        <f>(SUM($E229:H229)+SUM($E229:G229))/2</f>
        <v>0</v>
      </c>
      <c r="R229" s="4">
        <f>(SUM($E229:I229)+SUM($E229:H229))/2</f>
        <v>0</v>
      </c>
      <c r="S229" s="4">
        <f>(SUM($E229:J229)+SUM($E229:I229))/2</f>
        <v>0</v>
      </c>
      <c r="T229" s="4">
        <f>(SUM($E229:K229)+SUM($E229:J229))/2</f>
        <v>0</v>
      </c>
      <c r="U229" s="4">
        <f t="shared" si="14"/>
        <v>0</v>
      </c>
    </row>
    <row r="230" spans="1:21" hidden="1">
      <c r="A230" s="2">
        <v>3225</v>
      </c>
      <c r="B230" t="s">
        <v>26</v>
      </c>
      <c r="C230" t="str">
        <f t="shared" si="15"/>
        <v>3225 Gas Distribution 374-387</v>
      </c>
      <c r="D230" s="5">
        <v>1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f t="shared" si="12"/>
        <v>0</v>
      </c>
      <c r="N230" s="4">
        <f t="shared" si="13"/>
        <v>0</v>
      </c>
      <c r="O230" s="4">
        <f>(SUM($E230:F230)+SUM($E230:E230))/2</f>
        <v>0</v>
      </c>
      <c r="P230" s="4">
        <f>(SUM($E230:G230)+SUM($E230:F230))/2</f>
        <v>0</v>
      </c>
      <c r="Q230" s="4">
        <f>(SUM($E230:H230)+SUM($E230:G230))/2</f>
        <v>0</v>
      </c>
      <c r="R230" s="4">
        <f>(SUM($E230:I230)+SUM($E230:H230))/2</f>
        <v>0</v>
      </c>
      <c r="S230" s="4">
        <f>(SUM($E230:J230)+SUM($E230:I230))/2</f>
        <v>0</v>
      </c>
      <c r="T230" s="4">
        <f>(SUM($E230:K230)+SUM($E230:J230))/2</f>
        <v>0</v>
      </c>
      <c r="U230" s="4">
        <f t="shared" si="14"/>
        <v>0</v>
      </c>
    </row>
    <row r="231" spans="1:21" hidden="1">
      <c r="A231" s="2">
        <v>3225</v>
      </c>
      <c r="B231" t="s">
        <v>27</v>
      </c>
      <c r="C231" t="str">
        <f t="shared" si="15"/>
        <v>3225 General 389-391 / 393-395 / 397-398</v>
      </c>
      <c r="D231" s="5">
        <v>1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f t="shared" si="12"/>
        <v>0</v>
      </c>
      <c r="N231" s="4">
        <f t="shared" si="13"/>
        <v>0</v>
      </c>
      <c r="O231" s="4">
        <f>(SUM($E231:F231)+SUM($E231:E231))/2</f>
        <v>0</v>
      </c>
      <c r="P231" s="4">
        <f>(SUM($E231:G231)+SUM($E231:F231))/2</f>
        <v>0</v>
      </c>
      <c r="Q231" s="4">
        <f>(SUM($E231:H231)+SUM($E231:G231))/2</f>
        <v>0</v>
      </c>
      <c r="R231" s="4">
        <f>(SUM($E231:I231)+SUM($E231:H231))/2</f>
        <v>0</v>
      </c>
      <c r="S231" s="4">
        <f>(SUM($E231:J231)+SUM($E231:I231))/2</f>
        <v>0</v>
      </c>
      <c r="T231" s="4">
        <f>(SUM($E231:K231)+SUM($E231:J231))/2</f>
        <v>0</v>
      </c>
      <c r="U231" s="4">
        <f t="shared" si="14"/>
        <v>0</v>
      </c>
    </row>
    <row r="232" spans="1:21" hidden="1">
      <c r="A232" s="2">
        <v>3237</v>
      </c>
      <c r="B232" t="s">
        <v>26</v>
      </c>
      <c r="C232" t="str">
        <f t="shared" si="15"/>
        <v>3237 Gas Distribution 374-387</v>
      </c>
      <c r="D232" s="5">
        <v>1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f t="shared" si="12"/>
        <v>0</v>
      </c>
      <c r="N232" s="4">
        <f t="shared" si="13"/>
        <v>0</v>
      </c>
      <c r="O232" s="4">
        <f>(SUM($E232:F232)+SUM($E232:E232))/2</f>
        <v>0</v>
      </c>
      <c r="P232" s="4">
        <f>(SUM($E232:G232)+SUM($E232:F232))/2</f>
        <v>0</v>
      </c>
      <c r="Q232" s="4">
        <f>(SUM($E232:H232)+SUM($E232:G232))/2</f>
        <v>0</v>
      </c>
      <c r="R232" s="4">
        <f>(SUM($E232:I232)+SUM($E232:H232))/2</f>
        <v>0</v>
      </c>
      <c r="S232" s="4">
        <f>(SUM($E232:J232)+SUM($E232:I232))/2</f>
        <v>0</v>
      </c>
      <c r="T232" s="4">
        <f>(SUM($E232:K232)+SUM($E232:J232))/2</f>
        <v>0</v>
      </c>
      <c r="U232" s="4">
        <f t="shared" si="14"/>
        <v>0</v>
      </c>
    </row>
    <row r="233" spans="1:21" hidden="1">
      <c r="A233" s="2">
        <v>3246</v>
      </c>
      <c r="B233" t="s">
        <v>26</v>
      </c>
      <c r="C233" t="str">
        <f t="shared" si="15"/>
        <v>3246 Gas Distribution 374-387</v>
      </c>
      <c r="D233" s="5">
        <v>1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f t="shared" si="12"/>
        <v>0</v>
      </c>
      <c r="N233" s="4">
        <f t="shared" si="13"/>
        <v>0</v>
      </c>
      <c r="O233" s="4">
        <f>(SUM($E233:F233)+SUM($E233:E233))/2</f>
        <v>0</v>
      </c>
      <c r="P233" s="4">
        <f>(SUM($E233:G233)+SUM($E233:F233))/2</f>
        <v>0</v>
      </c>
      <c r="Q233" s="4">
        <f>(SUM($E233:H233)+SUM($E233:G233))/2</f>
        <v>0</v>
      </c>
      <c r="R233" s="4">
        <f>(SUM($E233:I233)+SUM($E233:H233))/2</f>
        <v>0</v>
      </c>
      <c r="S233" s="4">
        <f>(SUM($E233:J233)+SUM($E233:I233))/2</f>
        <v>0</v>
      </c>
      <c r="T233" s="4">
        <f>(SUM($E233:K233)+SUM($E233:J233))/2</f>
        <v>0</v>
      </c>
      <c r="U233" s="4">
        <f t="shared" si="14"/>
        <v>0</v>
      </c>
    </row>
    <row r="234" spans="1:21" hidden="1">
      <c r="A234" s="2">
        <v>3246</v>
      </c>
      <c r="B234" t="s">
        <v>24</v>
      </c>
      <c r="C234" t="str">
        <f t="shared" si="15"/>
        <v>3246 Elec Distribution 360-373</v>
      </c>
      <c r="D234" s="5">
        <v>1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f t="shared" si="12"/>
        <v>0</v>
      </c>
      <c r="N234" s="4">
        <f t="shared" si="13"/>
        <v>0</v>
      </c>
      <c r="O234" s="4">
        <f>(SUM($E234:F234)+SUM($E234:E234))/2</f>
        <v>0</v>
      </c>
      <c r="P234" s="4">
        <f>(SUM($E234:G234)+SUM($E234:F234))/2</f>
        <v>0</v>
      </c>
      <c r="Q234" s="4">
        <f>(SUM($E234:H234)+SUM($E234:G234))/2</f>
        <v>0</v>
      </c>
      <c r="R234" s="4">
        <f>(SUM($E234:I234)+SUM($E234:H234))/2</f>
        <v>0</v>
      </c>
      <c r="S234" s="4">
        <f>(SUM($E234:J234)+SUM($E234:I234))/2</f>
        <v>0</v>
      </c>
      <c r="T234" s="4">
        <f>(SUM($E234:K234)+SUM($E234:J234))/2</f>
        <v>0</v>
      </c>
      <c r="U234" s="4">
        <f t="shared" si="14"/>
        <v>0</v>
      </c>
    </row>
    <row r="235" spans="1:21" hidden="1">
      <c r="A235" s="2">
        <v>3257</v>
      </c>
      <c r="B235" t="s">
        <v>26</v>
      </c>
      <c r="C235" t="str">
        <f t="shared" si="15"/>
        <v>3257 Gas Distribution 374-387</v>
      </c>
      <c r="D235" s="5">
        <v>1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f t="shared" si="12"/>
        <v>0</v>
      </c>
      <c r="N235" s="4">
        <f t="shared" si="13"/>
        <v>0</v>
      </c>
      <c r="O235" s="4">
        <f>(SUM($E235:F235)+SUM($E235:E235))/2</f>
        <v>0</v>
      </c>
      <c r="P235" s="4">
        <f>(SUM($E235:G235)+SUM($E235:F235))/2</f>
        <v>0</v>
      </c>
      <c r="Q235" s="4">
        <f>(SUM($E235:H235)+SUM($E235:G235))/2</f>
        <v>0</v>
      </c>
      <c r="R235" s="4">
        <f>(SUM($E235:I235)+SUM($E235:H235))/2</f>
        <v>0</v>
      </c>
      <c r="S235" s="4">
        <f>(SUM($E235:J235)+SUM($E235:I235))/2</f>
        <v>0</v>
      </c>
      <c r="T235" s="4">
        <f>(SUM($E235:K235)+SUM($E235:J235))/2</f>
        <v>0</v>
      </c>
      <c r="U235" s="4">
        <f t="shared" si="14"/>
        <v>0</v>
      </c>
    </row>
    <row r="236" spans="1:21" hidden="1">
      <c r="A236" s="2">
        <v>3263</v>
      </c>
      <c r="B236" t="s">
        <v>26</v>
      </c>
      <c r="C236" t="str">
        <f t="shared" si="15"/>
        <v>3263 Gas Distribution 374-387</v>
      </c>
      <c r="D236" s="5">
        <v>1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f t="shared" si="12"/>
        <v>0</v>
      </c>
      <c r="N236" s="4">
        <f t="shared" si="13"/>
        <v>0</v>
      </c>
      <c r="O236" s="4">
        <f>(SUM($E236:F236)+SUM($E236:E236))/2</f>
        <v>0</v>
      </c>
      <c r="P236" s="4">
        <f>(SUM($E236:G236)+SUM($E236:F236))/2</f>
        <v>0</v>
      </c>
      <c r="Q236" s="4">
        <f>(SUM($E236:H236)+SUM($E236:G236))/2</f>
        <v>0</v>
      </c>
      <c r="R236" s="4">
        <f>(SUM($E236:I236)+SUM($E236:H236))/2</f>
        <v>0</v>
      </c>
      <c r="S236" s="4">
        <f>(SUM($E236:J236)+SUM($E236:I236))/2</f>
        <v>0</v>
      </c>
      <c r="T236" s="4">
        <f>(SUM($E236:K236)+SUM($E236:J236))/2</f>
        <v>0</v>
      </c>
      <c r="U236" s="4">
        <f t="shared" si="14"/>
        <v>0</v>
      </c>
    </row>
    <row r="237" spans="1:21" hidden="1">
      <c r="A237" s="2">
        <v>3265</v>
      </c>
      <c r="B237" t="s">
        <v>26</v>
      </c>
      <c r="C237" t="str">
        <f t="shared" si="15"/>
        <v>3265 Gas Distribution 374-387</v>
      </c>
      <c r="D237" s="5">
        <v>1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f t="shared" si="12"/>
        <v>0</v>
      </c>
      <c r="N237" s="4">
        <f t="shared" si="13"/>
        <v>0</v>
      </c>
      <c r="O237" s="4">
        <f>(SUM($E237:F237)+SUM($E237:E237))/2</f>
        <v>0</v>
      </c>
      <c r="P237" s="4">
        <f>(SUM($E237:G237)+SUM($E237:F237))/2</f>
        <v>0</v>
      </c>
      <c r="Q237" s="4">
        <f>(SUM($E237:H237)+SUM($E237:G237))/2</f>
        <v>0</v>
      </c>
      <c r="R237" s="4">
        <f>(SUM($E237:I237)+SUM($E237:H237))/2</f>
        <v>0</v>
      </c>
      <c r="S237" s="4">
        <f>(SUM($E237:J237)+SUM($E237:I237))/2</f>
        <v>0</v>
      </c>
      <c r="T237" s="4">
        <f>(SUM($E237:K237)+SUM($E237:J237))/2</f>
        <v>0</v>
      </c>
      <c r="U237" s="4">
        <f t="shared" si="14"/>
        <v>0</v>
      </c>
    </row>
    <row r="238" spans="1:21" hidden="1">
      <c r="A238" s="2">
        <v>3268</v>
      </c>
      <c r="B238" t="s">
        <v>26</v>
      </c>
      <c r="C238" t="str">
        <f t="shared" si="15"/>
        <v>3268 Gas Distribution 374-387</v>
      </c>
      <c r="D238" s="5">
        <v>1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f t="shared" si="12"/>
        <v>0</v>
      </c>
      <c r="N238" s="4">
        <f t="shared" si="13"/>
        <v>0</v>
      </c>
      <c r="O238" s="4">
        <f>(SUM($E238:F238)+SUM($E238:E238))/2</f>
        <v>0</v>
      </c>
      <c r="P238" s="4">
        <f>(SUM($E238:G238)+SUM($E238:F238))/2</f>
        <v>0</v>
      </c>
      <c r="Q238" s="4">
        <f>(SUM($E238:H238)+SUM($E238:G238))/2</f>
        <v>0</v>
      </c>
      <c r="R238" s="4">
        <f>(SUM($E238:I238)+SUM($E238:H238))/2</f>
        <v>0</v>
      </c>
      <c r="S238" s="4">
        <f>(SUM($E238:J238)+SUM($E238:I238))/2</f>
        <v>0</v>
      </c>
      <c r="T238" s="4">
        <f>(SUM($E238:K238)+SUM($E238:J238))/2</f>
        <v>0</v>
      </c>
      <c r="U238" s="4">
        <f t="shared" si="14"/>
        <v>0</v>
      </c>
    </row>
    <row r="239" spans="1:21" hidden="1">
      <c r="A239" s="2">
        <v>3277</v>
      </c>
      <c r="B239" t="s">
        <v>26</v>
      </c>
      <c r="C239" t="str">
        <f t="shared" si="15"/>
        <v>3277 Gas Distribution 374-387</v>
      </c>
      <c r="D239" s="5">
        <v>1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f t="shared" si="12"/>
        <v>0</v>
      </c>
      <c r="N239" s="4">
        <f t="shared" si="13"/>
        <v>0</v>
      </c>
      <c r="O239" s="4">
        <f>(SUM($E239:F239)+SUM($E239:E239))/2</f>
        <v>0</v>
      </c>
      <c r="P239" s="4">
        <f>(SUM($E239:G239)+SUM($E239:F239))/2</f>
        <v>0</v>
      </c>
      <c r="Q239" s="4">
        <f>(SUM($E239:H239)+SUM($E239:G239))/2</f>
        <v>0</v>
      </c>
      <c r="R239" s="4">
        <f>(SUM($E239:I239)+SUM($E239:H239))/2</f>
        <v>0</v>
      </c>
      <c r="S239" s="4">
        <f>(SUM($E239:J239)+SUM($E239:I239))/2</f>
        <v>0</v>
      </c>
      <c r="T239" s="4">
        <f>(SUM($E239:K239)+SUM($E239:J239))/2</f>
        <v>0</v>
      </c>
      <c r="U239" s="4">
        <f t="shared" si="14"/>
        <v>0</v>
      </c>
    </row>
    <row r="240" spans="1:21" hidden="1">
      <c r="A240" s="2">
        <v>3291</v>
      </c>
      <c r="B240" t="s">
        <v>26</v>
      </c>
      <c r="C240" t="str">
        <f t="shared" si="15"/>
        <v>3291 Gas Distribution 374-387</v>
      </c>
      <c r="D240" s="5">
        <v>1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f t="shared" si="12"/>
        <v>0</v>
      </c>
      <c r="N240" s="4">
        <f t="shared" si="13"/>
        <v>0</v>
      </c>
      <c r="O240" s="4">
        <f>(SUM($E240:F240)+SUM($E240:E240))/2</f>
        <v>0</v>
      </c>
      <c r="P240" s="4">
        <f>(SUM($E240:G240)+SUM($E240:F240))/2</f>
        <v>0</v>
      </c>
      <c r="Q240" s="4">
        <f>(SUM($E240:H240)+SUM($E240:G240))/2</f>
        <v>0</v>
      </c>
      <c r="R240" s="4">
        <f>(SUM($E240:I240)+SUM($E240:H240))/2</f>
        <v>0</v>
      </c>
      <c r="S240" s="4">
        <f>(SUM($E240:J240)+SUM($E240:I240))/2</f>
        <v>0</v>
      </c>
      <c r="T240" s="4">
        <f>(SUM($E240:K240)+SUM($E240:J240))/2</f>
        <v>0</v>
      </c>
      <c r="U240" s="4">
        <f t="shared" si="14"/>
        <v>0</v>
      </c>
    </row>
    <row r="241" spans="1:21" hidden="1">
      <c r="A241" s="2">
        <v>3293</v>
      </c>
      <c r="B241" t="s">
        <v>26</v>
      </c>
      <c r="C241" t="str">
        <f t="shared" si="15"/>
        <v>3293 Gas Distribution 374-387</v>
      </c>
      <c r="D241" s="5">
        <v>1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f t="shared" si="12"/>
        <v>0</v>
      </c>
      <c r="N241" s="4">
        <f t="shared" si="13"/>
        <v>0</v>
      </c>
      <c r="O241" s="4">
        <f>(SUM($E241:F241)+SUM($E241:E241))/2</f>
        <v>0</v>
      </c>
      <c r="P241" s="4">
        <f>(SUM($E241:G241)+SUM($E241:F241))/2</f>
        <v>0</v>
      </c>
      <c r="Q241" s="4">
        <f>(SUM($E241:H241)+SUM($E241:G241))/2</f>
        <v>0</v>
      </c>
      <c r="R241" s="4">
        <f>(SUM($E241:I241)+SUM($E241:H241))/2</f>
        <v>0</v>
      </c>
      <c r="S241" s="4">
        <f>(SUM($E241:J241)+SUM($E241:I241))/2</f>
        <v>0</v>
      </c>
      <c r="T241" s="4">
        <f>(SUM($E241:K241)+SUM($E241:J241))/2</f>
        <v>0</v>
      </c>
      <c r="U241" s="4">
        <f t="shared" si="14"/>
        <v>0</v>
      </c>
    </row>
    <row r="242" spans="1:21" hidden="1">
      <c r="A242" s="2">
        <v>3297</v>
      </c>
      <c r="B242" t="s">
        <v>26</v>
      </c>
      <c r="C242" t="str">
        <f t="shared" si="15"/>
        <v>3297 Gas Distribution 374-387</v>
      </c>
      <c r="D242" s="5">
        <v>1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f t="shared" si="12"/>
        <v>0</v>
      </c>
      <c r="N242" s="4">
        <f t="shared" si="13"/>
        <v>0</v>
      </c>
      <c r="O242" s="4">
        <f>(SUM($E242:F242)+SUM($E242:E242))/2</f>
        <v>0</v>
      </c>
      <c r="P242" s="4">
        <f>(SUM($E242:G242)+SUM($E242:F242))/2</f>
        <v>0</v>
      </c>
      <c r="Q242" s="4">
        <f>(SUM($E242:H242)+SUM($E242:G242))/2</f>
        <v>0</v>
      </c>
      <c r="R242" s="4">
        <f>(SUM($E242:I242)+SUM($E242:H242))/2</f>
        <v>0</v>
      </c>
      <c r="S242" s="4">
        <f>(SUM($E242:J242)+SUM($E242:I242))/2</f>
        <v>0</v>
      </c>
      <c r="T242" s="4">
        <f>(SUM($E242:K242)+SUM($E242:J242))/2</f>
        <v>0</v>
      </c>
      <c r="U242" s="4">
        <f t="shared" si="14"/>
        <v>0</v>
      </c>
    </row>
    <row r="243" spans="1:21" hidden="1">
      <c r="A243" s="2">
        <v>3298</v>
      </c>
      <c r="B243" t="s">
        <v>26</v>
      </c>
      <c r="C243" t="str">
        <f t="shared" si="15"/>
        <v>3298 Gas Distribution 374-387</v>
      </c>
      <c r="D243" s="5">
        <v>1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f t="shared" si="12"/>
        <v>0</v>
      </c>
      <c r="N243" s="4">
        <f t="shared" si="13"/>
        <v>0</v>
      </c>
      <c r="O243" s="4">
        <f>(SUM($E243:F243)+SUM($E243:E243))/2</f>
        <v>0</v>
      </c>
      <c r="P243" s="4">
        <f>(SUM($E243:G243)+SUM($E243:F243))/2</f>
        <v>0</v>
      </c>
      <c r="Q243" s="4">
        <f>(SUM($E243:H243)+SUM($E243:G243))/2</f>
        <v>0</v>
      </c>
      <c r="R243" s="4">
        <f>(SUM($E243:I243)+SUM($E243:H243))/2</f>
        <v>0</v>
      </c>
      <c r="S243" s="4">
        <f>(SUM($E243:J243)+SUM($E243:I243))/2</f>
        <v>0</v>
      </c>
      <c r="T243" s="4">
        <f>(SUM($E243:K243)+SUM($E243:J243))/2</f>
        <v>0</v>
      </c>
      <c r="U243" s="4">
        <f t="shared" si="14"/>
        <v>0</v>
      </c>
    </row>
    <row r="244" spans="1:21" hidden="1">
      <c r="A244" s="2">
        <v>3300</v>
      </c>
      <c r="B244" t="s">
        <v>26</v>
      </c>
      <c r="C244" t="str">
        <f t="shared" si="15"/>
        <v>3300 Gas Distribution 374-387</v>
      </c>
      <c r="D244" s="5">
        <v>1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f t="shared" si="12"/>
        <v>0</v>
      </c>
      <c r="N244" s="4">
        <f t="shared" si="13"/>
        <v>0</v>
      </c>
      <c r="O244" s="4">
        <f>(SUM($E244:F244)+SUM($E244:E244))/2</f>
        <v>0</v>
      </c>
      <c r="P244" s="4">
        <f>(SUM($E244:G244)+SUM($E244:F244))/2</f>
        <v>0</v>
      </c>
      <c r="Q244" s="4">
        <f>(SUM($E244:H244)+SUM($E244:G244))/2</f>
        <v>0</v>
      </c>
      <c r="R244" s="4">
        <f>(SUM($E244:I244)+SUM($E244:H244))/2</f>
        <v>0</v>
      </c>
      <c r="S244" s="4">
        <f>(SUM($E244:J244)+SUM($E244:I244))/2</f>
        <v>0</v>
      </c>
      <c r="T244" s="4">
        <f>(SUM($E244:K244)+SUM($E244:J244))/2</f>
        <v>0</v>
      </c>
      <c r="U244" s="4">
        <f t="shared" si="14"/>
        <v>0</v>
      </c>
    </row>
    <row r="245" spans="1:21" hidden="1">
      <c r="A245" s="2">
        <v>3301</v>
      </c>
      <c r="B245" t="s">
        <v>26</v>
      </c>
      <c r="C245" t="str">
        <f t="shared" si="15"/>
        <v>3301 Gas Distribution 374-387</v>
      </c>
      <c r="D245" s="5">
        <v>1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f t="shared" si="12"/>
        <v>0</v>
      </c>
      <c r="N245" s="4">
        <f t="shared" si="13"/>
        <v>0</v>
      </c>
      <c r="O245" s="4">
        <f>(SUM($E245:F245)+SUM($E245:E245))/2</f>
        <v>0</v>
      </c>
      <c r="P245" s="4">
        <f>(SUM($E245:G245)+SUM($E245:F245))/2</f>
        <v>0</v>
      </c>
      <c r="Q245" s="4">
        <f>(SUM($E245:H245)+SUM($E245:G245))/2</f>
        <v>0</v>
      </c>
      <c r="R245" s="4">
        <f>(SUM($E245:I245)+SUM($E245:H245))/2</f>
        <v>0</v>
      </c>
      <c r="S245" s="4">
        <f>(SUM($E245:J245)+SUM($E245:I245))/2</f>
        <v>0</v>
      </c>
      <c r="T245" s="4">
        <f>(SUM($E245:K245)+SUM($E245:J245))/2</f>
        <v>0</v>
      </c>
      <c r="U245" s="4">
        <f t="shared" si="14"/>
        <v>0</v>
      </c>
    </row>
    <row r="246" spans="1:21" hidden="1">
      <c r="A246" s="2">
        <v>3302</v>
      </c>
      <c r="B246" t="s">
        <v>26</v>
      </c>
      <c r="C246" t="str">
        <f t="shared" si="15"/>
        <v>3302 Gas Distribution 374-387</v>
      </c>
      <c r="D246" s="5">
        <v>1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f t="shared" si="12"/>
        <v>0</v>
      </c>
      <c r="N246" s="4">
        <f t="shared" si="13"/>
        <v>0</v>
      </c>
      <c r="O246" s="4">
        <f>(SUM($E246:F246)+SUM($E246:E246))/2</f>
        <v>0</v>
      </c>
      <c r="P246" s="4">
        <f>(SUM($E246:G246)+SUM($E246:F246))/2</f>
        <v>0</v>
      </c>
      <c r="Q246" s="4">
        <f>(SUM($E246:H246)+SUM($E246:G246))/2</f>
        <v>0</v>
      </c>
      <c r="R246" s="4">
        <f>(SUM($E246:I246)+SUM($E246:H246))/2</f>
        <v>0</v>
      </c>
      <c r="S246" s="4">
        <f>(SUM($E246:J246)+SUM($E246:I246))/2</f>
        <v>0</v>
      </c>
      <c r="T246" s="4">
        <f>(SUM($E246:K246)+SUM($E246:J246))/2</f>
        <v>0</v>
      </c>
      <c r="U246" s="4">
        <f t="shared" si="14"/>
        <v>0</v>
      </c>
    </row>
    <row r="247" spans="1:21" hidden="1">
      <c r="A247" s="2">
        <v>3303</v>
      </c>
      <c r="B247" t="s">
        <v>26</v>
      </c>
      <c r="C247" t="str">
        <f t="shared" si="15"/>
        <v>3303 Gas Distribution 374-387</v>
      </c>
      <c r="D247" s="5">
        <v>1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f t="shared" si="12"/>
        <v>0</v>
      </c>
      <c r="N247" s="4">
        <f t="shared" si="13"/>
        <v>0</v>
      </c>
      <c r="O247" s="4">
        <f>(SUM($E247:F247)+SUM($E247:E247))/2</f>
        <v>0</v>
      </c>
      <c r="P247" s="4">
        <f>(SUM($E247:G247)+SUM($E247:F247))/2</f>
        <v>0</v>
      </c>
      <c r="Q247" s="4">
        <f>(SUM($E247:H247)+SUM($E247:G247))/2</f>
        <v>0</v>
      </c>
      <c r="R247" s="4">
        <f>(SUM($E247:I247)+SUM($E247:H247))/2</f>
        <v>0</v>
      </c>
      <c r="S247" s="4">
        <f>(SUM($E247:J247)+SUM($E247:I247))/2</f>
        <v>0</v>
      </c>
      <c r="T247" s="4">
        <f>(SUM($E247:K247)+SUM($E247:J247))/2</f>
        <v>0</v>
      </c>
      <c r="U247" s="4">
        <f t="shared" si="14"/>
        <v>0</v>
      </c>
    </row>
    <row r="248" spans="1:21" hidden="1">
      <c r="A248" s="2">
        <v>3303</v>
      </c>
      <c r="B248" t="s">
        <v>28</v>
      </c>
      <c r="C248" t="str">
        <f t="shared" si="15"/>
        <v>3303 Software 303</v>
      </c>
      <c r="D248" s="5">
        <v>1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f t="shared" si="12"/>
        <v>0</v>
      </c>
      <c r="N248" s="4">
        <f t="shared" si="13"/>
        <v>0</v>
      </c>
      <c r="O248" s="4">
        <f>(SUM($E248:F248)+SUM($E248:E248))/2</f>
        <v>0</v>
      </c>
      <c r="P248" s="4">
        <f>(SUM($E248:G248)+SUM($E248:F248))/2</f>
        <v>0</v>
      </c>
      <c r="Q248" s="4">
        <f>(SUM($E248:H248)+SUM($E248:G248))/2</f>
        <v>0</v>
      </c>
      <c r="R248" s="4">
        <f>(SUM($E248:I248)+SUM($E248:H248))/2</f>
        <v>0</v>
      </c>
      <c r="S248" s="4">
        <f>(SUM($E248:J248)+SUM($E248:I248))/2</f>
        <v>0</v>
      </c>
      <c r="T248" s="4">
        <f>(SUM($E248:K248)+SUM($E248:J248))/2</f>
        <v>0</v>
      </c>
      <c r="U248" s="4">
        <f t="shared" si="14"/>
        <v>0</v>
      </c>
    </row>
    <row r="249" spans="1:21" hidden="1">
      <c r="A249" s="2">
        <v>3304</v>
      </c>
      <c r="B249" t="s">
        <v>26</v>
      </c>
      <c r="C249" t="str">
        <f t="shared" si="15"/>
        <v>3304 Gas Distribution 374-387</v>
      </c>
      <c r="D249" s="5">
        <v>1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f t="shared" si="12"/>
        <v>0</v>
      </c>
      <c r="N249" s="4">
        <f t="shared" si="13"/>
        <v>0</v>
      </c>
      <c r="O249" s="4">
        <f>(SUM($E249:F249)+SUM($E249:E249))/2</f>
        <v>0</v>
      </c>
      <c r="P249" s="4">
        <f>(SUM($E249:G249)+SUM($E249:F249))/2</f>
        <v>0</v>
      </c>
      <c r="Q249" s="4">
        <f>(SUM($E249:H249)+SUM($E249:G249))/2</f>
        <v>0</v>
      </c>
      <c r="R249" s="4">
        <f>(SUM($E249:I249)+SUM($E249:H249))/2</f>
        <v>0</v>
      </c>
      <c r="S249" s="4">
        <f>(SUM($E249:J249)+SUM($E249:I249))/2</f>
        <v>0</v>
      </c>
      <c r="T249" s="4">
        <f>(SUM($E249:K249)+SUM($E249:J249))/2</f>
        <v>0</v>
      </c>
      <c r="U249" s="4">
        <f t="shared" si="14"/>
        <v>0</v>
      </c>
    </row>
    <row r="250" spans="1:21" hidden="1">
      <c r="A250" s="2">
        <v>3305</v>
      </c>
      <c r="B250" t="s">
        <v>26</v>
      </c>
      <c r="C250" t="str">
        <f t="shared" si="15"/>
        <v>3305 Gas Distribution 374-387</v>
      </c>
      <c r="D250" s="5">
        <v>1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f t="shared" si="12"/>
        <v>0</v>
      </c>
      <c r="N250" s="4">
        <f t="shared" si="13"/>
        <v>0</v>
      </c>
      <c r="O250" s="4">
        <f>(SUM($E250:F250)+SUM($E250:E250))/2</f>
        <v>0</v>
      </c>
      <c r="P250" s="4">
        <f>(SUM($E250:G250)+SUM($E250:F250))/2</f>
        <v>0</v>
      </c>
      <c r="Q250" s="4">
        <f>(SUM($E250:H250)+SUM($E250:G250))/2</f>
        <v>0</v>
      </c>
      <c r="R250" s="4">
        <f>(SUM($E250:I250)+SUM($E250:H250))/2</f>
        <v>0</v>
      </c>
      <c r="S250" s="4">
        <f>(SUM($E250:J250)+SUM($E250:I250))/2</f>
        <v>0</v>
      </c>
      <c r="T250" s="4">
        <f>(SUM($E250:K250)+SUM($E250:J250))/2</f>
        <v>0</v>
      </c>
      <c r="U250" s="4">
        <f t="shared" si="14"/>
        <v>0</v>
      </c>
    </row>
    <row r="251" spans="1:21" hidden="1">
      <c r="A251" s="2">
        <v>3306</v>
      </c>
      <c r="B251" t="s">
        <v>26</v>
      </c>
      <c r="C251" t="str">
        <f t="shared" si="15"/>
        <v>3306 Gas Distribution 374-387</v>
      </c>
      <c r="D251" s="5">
        <v>1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f t="shared" si="12"/>
        <v>0</v>
      </c>
      <c r="N251" s="4">
        <f t="shared" si="13"/>
        <v>0</v>
      </c>
      <c r="O251" s="4">
        <f>(SUM($E251:F251)+SUM($E251:E251))/2</f>
        <v>0</v>
      </c>
      <c r="P251" s="4">
        <f>(SUM($E251:G251)+SUM($E251:F251))/2</f>
        <v>0</v>
      </c>
      <c r="Q251" s="4">
        <f>(SUM($E251:H251)+SUM($E251:G251))/2</f>
        <v>0</v>
      </c>
      <c r="R251" s="4">
        <f>(SUM($E251:I251)+SUM($E251:H251))/2</f>
        <v>0</v>
      </c>
      <c r="S251" s="4">
        <f>(SUM($E251:J251)+SUM($E251:I251))/2</f>
        <v>0</v>
      </c>
      <c r="T251" s="4">
        <f>(SUM($E251:K251)+SUM($E251:J251))/2</f>
        <v>0</v>
      </c>
      <c r="U251" s="4">
        <f t="shared" si="14"/>
        <v>0</v>
      </c>
    </row>
    <row r="252" spans="1:21" hidden="1">
      <c r="A252" s="2">
        <v>3307</v>
      </c>
      <c r="B252" t="s">
        <v>26</v>
      </c>
      <c r="C252" t="str">
        <f t="shared" si="15"/>
        <v>3307 Gas Distribution 374-387</v>
      </c>
      <c r="D252" s="5">
        <v>1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f t="shared" si="12"/>
        <v>0</v>
      </c>
      <c r="N252" s="4">
        <f t="shared" si="13"/>
        <v>0</v>
      </c>
      <c r="O252" s="4">
        <f>(SUM($E252:F252)+SUM($E252:E252))/2</f>
        <v>0</v>
      </c>
      <c r="P252" s="4">
        <f>(SUM($E252:G252)+SUM($E252:F252))/2</f>
        <v>0</v>
      </c>
      <c r="Q252" s="4">
        <f>(SUM($E252:H252)+SUM($E252:G252))/2</f>
        <v>0</v>
      </c>
      <c r="R252" s="4">
        <f>(SUM($E252:I252)+SUM($E252:H252))/2</f>
        <v>0</v>
      </c>
      <c r="S252" s="4">
        <f>(SUM($E252:J252)+SUM($E252:I252))/2</f>
        <v>0</v>
      </c>
      <c r="T252" s="4">
        <f>(SUM($E252:K252)+SUM($E252:J252))/2</f>
        <v>0</v>
      </c>
      <c r="U252" s="4">
        <f t="shared" si="14"/>
        <v>0</v>
      </c>
    </row>
    <row r="253" spans="1:21" hidden="1">
      <c r="A253" s="2">
        <v>4108</v>
      </c>
      <c r="B253" t="s">
        <v>30</v>
      </c>
      <c r="C253" t="str">
        <f t="shared" si="15"/>
        <v>4108 Hydro 331-336</v>
      </c>
      <c r="D253" s="5">
        <v>1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f t="shared" si="12"/>
        <v>0</v>
      </c>
      <c r="N253" s="4">
        <f t="shared" si="13"/>
        <v>0</v>
      </c>
      <c r="O253" s="4">
        <f>(SUM($E253:F253)+SUM($E253:E253))/2</f>
        <v>0</v>
      </c>
      <c r="P253" s="4">
        <f>(SUM($E253:G253)+SUM($E253:F253))/2</f>
        <v>0</v>
      </c>
      <c r="Q253" s="4">
        <f>(SUM($E253:H253)+SUM($E253:G253))/2</f>
        <v>0</v>
      </c>
      <c r="R253" s="4">
        <f>(SUM($E253:I253)+SUM($E253:H253))/2</f>
        <v>0</v>
      </c>
      <c r="S253" s="4">
        <f>(SUM($E253:J253)+SUM($E253:I253))/2</f>
        <v>0</v>
      </c>
      <c r="T253" s="4">
        <f>(SUM($E253:K253)+SUM($E253:J253))/2</f>
        <v>0</v>
      </c>
      <c r="U253" s="4">
        <f t="shared" si="14"/>
        <v>0</v>
      </c>
    </row>
    <row r="254" spans="1:21" hidden="1">
      <c r="A254" s="2">
        <v>4108</v>
      </c>
      <c r="B254" t="s">
        <v>31</v>
      </c>
      <c r="C254" t="str">
        <f t="shared" si="15"/>
        <v>4108 Other Elec Production / Turbines 340-346</v>
      </c>
      <c r="D254" s="5">
        <v>1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f t="shared" si="12"/>
        <v>0</v>
      </c>
      <c r="N254" s="4">
        <f t="shared" si="13"/>
        <v>0</v>
      </c>
      <c r="O254" s="4">
        <f>(SUM($E254:F254)+SUM($E254:E254))/2</f>
        <v>0</v>
      </c>
      <c r="P254" s="4">
        <f>(SUM($E254:G254)+SUM($E254:F254))/2</f>
        <v>0</v>
      </c>
      <c r="Q254" s="4">
        <f>(SUM($E254:H254)+SUM($E254:G254))/2</f>
        <v>0</v>
      </c>
      <c r="R254" s="4">
        <f>(SUM($E254:I254)+SUM($E254:H254))/2</f>
        <v>0</v>
      </c>
      <c r="S254" s="4">
        <f>(SUM($E254:J254)+SUM($E254:I254))/2</f>
        <v>0</v>
      </c>
      <c r="T254" s="4">
        <f>(SUM($E254:K254)+SUM($E254:J254))/2</f>
        <v>0</v>
      </c>
      <c r="U254" s="4">
        <f t="shared" si="14"/>
        <v>0</v>
      </c>
    </row>
    <row r="255" spans="1:21">
      <c r="A255" s="2">
        <v>4116</v>
      </c>
      <c r="B255" t="s">
        <v>32</v>
      </c>
      <c r="C255" t="str">
        <f t="shared" si="15"/>
        <v>4116 Thermal 311-316</v>
      </c>
      <c r="D255" s="5">
        <v>1</v>
      </c>
      <c r="E255" s="4">
        <v>471259.050216</v>
      </c>
      <c r="F255" s="4">
        <v>624225.92988500011</v>
      </c>
      <c r="G255" s="4">
        <v>263970.770839</v>
      </c>
      <c r="H255" s="4">
        <v>169359.38977699997</v>
      </c>
      <c r="I255" s="4">
        <v>195187.57092599999</v>
      </c>
      <c r="J255" s="4">
        <v>749437.38376599993</v>
      </c>
      <c r="K255" s="4">
        <v>1127153.4305639998</v>
      </c>
      <c r="L255" s="4">
        <f t="shared" si="12"/>
        <v>3600593.5259730001</v>
      </c>
      <c r="N255" s="4">
        <f t="shared" si="13"/>
        <v>235629.525108</v>
      </c>
      <c r="O255" s="4">
        <f>(SUM($E255:F255)+SUM($E255:E255))/2</f>
        <v>783372.01515850006</v>
      </c>
      <c r="P255" s="4">
        <f>(SUM($E255:G255)+SUM($E255:F255))/2</f>
        <v>1227470.3655205001</v>
      </c>
      <c r="Q255" s="4">
        <f>(SUM($E255:H255)+SUM($E255:G255))/2</f>
        <v>1444135.4458285002</v>
      </c>
      <c r="R255" s="4">
        <f>(SUM($E255:I255)+SUM($E255:H255))/2</f>
        <v>1626408.9261800002</v>
      </c>
      <c r="S255" s="4">
        <f>(SUM($E255:J255)+SUM($E255:I255))/2</f>
        <v>2098721.4035260002</v>
      </c>
      <c r="T255" s="4">
        <f>(SUM($E255:K255)+SUM($E255:J255))/2</f>
        <v>3037016.810691</v>
      </c>
      <c r="U255" s="4">
        <f t="shared" si="14"/>
        <v>1493250.6417160716</v>
      </c>
    </row>
    <row r="256" spans="1:21">
      <c r="A256" s="2">
        <v>4116</v>
      </c>
      <c r="B256" t="s">
        <v>29</v>
      </c>
      <c r="C256" t="str">
        <f t="shared" si="15"/>
        <v>4116 Transportation and Tools 392 / 396</v>
      </c>
      <c r="D256" s="5">
        <v>1</v>
      </c>
      <c r="E256" s="4">
        <v>1820.6279279999999</v>
      </c>
      <c r="F256" s="4">
        <v>55.296107999999997</v>
      </c>
      <c r="G256" s="4">
        <v>1097.3967480000001</v>
      </c>
      <c r="H256" s="4">
        <v>646.51607999999999</v>
      </c>
      <c r="I256" s="4">
        <v>648.45522000000005</v>
      </c>
      <c r="J256" s="4">
        <v>2732.2006320000005</v>
      </c>
      <c r="K256" s="4">
        <v>4256.2285919999995</v>
      </c>
      <c r="L256" s="4">
        <f t="shared" si="12"/>
        <v>11256.721308</v>
      </c>
      <c r="N256" s="4">
        <f t="shared" si="13"/>
        <v>910.31396399999994</v>
      </c>
      <c r="O256" s="4">
        <f>(SUM($E256:F256)+SUM($E256:E256))/2</f>
        <v>1848.2759819999999</v>
      </c>
      <c r="P256" s="4">
        <f>(SUM($E256:G256)+SUM($E256:F256))/2</f>
        <v>2424.6224099999999</v>
      </c>
      <c r="Q256" s="4">
        <f>(SUM($E256:H256)+SUM($E256:G256))/2</f>
        <v>3296.5788240000002</v>
      </c>
      <c r="R256" s="4">
        <f>(SUM($E256:I256)+SUM($E256:H256))/2</f>
        <v>3944.0644739999998</v>
      </c>
      <c r="S256" s="4">
        <f>(SUM($E256:J256)+SUM($E256:I256))/2</f>
        <v>5634.3924000000006</v>
      </c>
      <c r="T256" s="4">
        <f>(SUM($E256:K256)+SUM($E256:J256))/2</f>
        <v>9128.6070120000004</v>
      </c>
      <c r="U256" s="4">
        <f t="shared" si="14"/>
        <v>3883.8364379999998</v>
      </c>
    </row>
    <row r="257" spans="1:21" hidden="1">
      <c r="A257" s="2">
        <v>4132</v>
      </c>
      <c r="B257" t="s">
        <v>31</v>
      </c>
      <c r="C257" t="str">
        <f t="shared" si="15"/>
        <v>4132 Other Elec Production / Turbines 340-346</v>
      </c>
      <c r="D257" s="5">
        <v>1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f t="shared" si="12"/>
        <v>0</v>
      </c>
      <c r="N257" s="4">
        <f t="shared" si="13"/>
        <v>0</v>
      </c>
      <c r="O257" s="4">
        <f>(SUM($E257:F257)+SUM($E257:E257))/2</f>
        <v>0</v>
      </c>
      <c r="P257" s="4">
        <f>(SUM($E257:G257)+SUM($E257:F257))/2</f>
        <v>0</v>
      </c>
      <c r="Q257" s="4">
        <f>(SUM($E257:H257)+SUM($E257:G257))/2</f>
        <v>0</v>
      </c>
      <c r="R257" s="4">
        <f>(SUM($E257:I257)+SUM($E257:H257))/2</f>
        <v>0</v>
      </c>
      <c r="S257" s="4">
        <f>(SUM($E257:J257)+SUM($E257:I257))/2</f>
        <v>0</v>
      </c>
      <c r="T257" s="4">
        <f>(SUM($E257:K257)+SUM($E257:J257))/2</f>
        <v>0</v>
      </c>
      <c r="U257" s="4">
        <f t="shared" si="14"/>
        <v>0</v>
      </c>
    </row>
    <row r="258" spans="1:21" hidden="1">
      <c r="A258" s="2">
        <v>4139</v>
      </c>
      <c r="B258" t="s">
        <v>30</v>
      </c>
      <c r="C258" t="str">
        <f t="shared" si="15"/>
        <v>4139 Hydro 331-336</v>
      </c>
      <c r="D258" s="5">
        <v>1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f t="shared" si="12"/>
        <v>0</v>
      </c>
      <c r="N258" s="4">
        <f t="shared" si="13"/>
        <v>0</v>
      </c>
      <c r="O258" s="4">
        <f>(SUM($E258:F258)+SUM($E258:E258))/2</f>
        <v>0</v>
      </c>
      <c r="P258" s="4">
        <f>(SUM($E258:G258)+SUM($E258:F258))/2</f>
        <v>0</v>
      </c>
      <c r="Q258" s="4">
        <f>(SUM($E258:H258)+SUM($E258:G258))/2</f>
        <v>0</v>
      </c>
      <c r="R258" s="4">
        <f>(SUM($E258:I258)+SUM($E258:H258))/2</f>
        <v>0</v>
      </c>
      <c r="S258" s="4">
        <f>(SUM($E258:J258)+SUM($E258:I258))/2</f>
        <v>0</v>
      </c>
      <c r="T258" s="4">
        <f>(SUM($E258:K258)+SUM($E258:J258))/2</f>
        <v>0</v>
      </c>
      <c r="U258" s="4">
        <f t="shared" si="14"/>
        <v>0</v>
      </c>
    </row>
    <row r="259" spans="1:21">
      <c r="A259" s="2">
        <v>4140</v>
      </c>
      <c r="B259" t="s">
        <v>30</v>
      </c>
      <c r="C259" t="str">
        <f t="shared" si="15"/>
        <v>4140 Hydro 331-336</v>
      </c>
      <c r="D259" s="5">
        <v>1</v>
      </c>
      <c r="E259" s="4">
        <v>45895.052436999998</v>
      </c>
      <c r="F259" s="4">
        <v>83367.977611999988</v>
      </c>
      <c r="G259" s="4">
        <v>1770.9664830000002</v>
      </c>
      <c r="H259" s="4">
        <v>61445.194931999999</v>
      </c>
      <c r="I259" s="4">
        <v>83064.747322999989</v>
      </c>
      <c r="J259" s="4">
        <v>143798.91996100007</v>
      </c>
      <c r="K259" s="4">
        <v>37465132.321304001</v>
      </c>
      <c r="L259" s="4">
        <f t="shared" si="12"/>
        <v>37884475.180051997</v>
      </c>
      <c r="N259" s="4">
        <f t="shared" si="13"/>
        <v>22947.526218499999</v>
      </c>
      <c r="O259" s="4">
        <f>(SUM($E259:F259)+SUM($E259:E259))/2</f>
        <v>87579.041243</v>
      </c>
      <c r="P259" s="4">
        <f>(SUM($E259:G259)+SUM($E259:F259))/2</f>
        <v>130148.51329049999</v>
      </c>
      <c r="Q259" s="4">
        <f>(SUM($E259:H259)+SUM($E259:G259))/2</f>
        <v>161756.59399799997</v>
      </c>
      <c r="R259" s="4">
        <f>(SUM($E259:I259)+SUM($E259:H259))/2</f>
        <v>234011.56512549997</v>
      </c>
      <c r="S259" s="4">
        <f>(SUM($E259:J259)+SUM($E259:I259))/2</f>
        <v>347443.39876749995</v>
      </c>
      <c r="T259" s="4">
        <f>(SUM($E259:K259)+SUM($E259:J259))/2</f>
        <v>19151909.019399997</v>
      </c>
      <c r="U259" s="4">
        <f t="shared" si="14"/>
        <v>2876542.2368632853</v>
      </c>
    </row>
    <row r="260" spans="1:21">
      <c r="A260" s="2">
        <v>4140</v>
      </c>
      <c r="B260" t="s">
        <v>25</v>
      </c>
      <c r="C260" t="str">
        <f t="shared" si="15"/>
        <v>4140 Elec Transmission 350-359</v>
      </c>
      <c r="D260" s="5">
        <v>1</v>
      </c>
      <c r="E260" s="4">
        <v>0</v>
      </c>
      <c r="F260" s="4">
        <v>0</v>
      </c>
      <c r="G260" s="4">
        <v>0</v>
      </c>
      <c r="H260" s="4">
        <v>0</v>
      </c>
      <c r="I260" s="4">
        <v>6208.9261499999993</v>
      </c>
      <c r="J260" s="4">
        <v>-5.4569682106375694E-12</v>
      </c>
      <c r="K260" s="4">
        <v>749936.67055400007</v>
      </c>
      <c r="L260" s="4">
        <f t="shared" si="12"/>
        <v>756145.59670400003</v>
      </c>
      <c r="N260" s="4">
        <f t="shared" si="13"/>
        <v>0</v>
      </c>
      <c r="O260" s="4">
        <f>(SUM($E260:F260)+SUM($E260:E260))/2</f>
        <v>0</v>
      </c>
      <c r="P260" s="4">
        <f>(SUM($E260:G260)+SUM($E260:F260))/2</f>
        <v>0</v>
      </c>
      <c r="Q260" s="4">
        <f>(SUM($E260:H260)+SUM($E260:G260))/2</f>
        <v>0</v>
      </c>
      <c r="R260" s="4">
        <f>(SUM($E260:I260)+SUM($E260:H260))/2</f>
        <v>3104.4630749999997</v>
      </c>
      <c r="S260" s="4">
        <f>(SUM($E260:J260)+SUM($E260:I260))/2</f>
        <v>6208.9261499999966</v>
      </c>
      <c r="T260" s="4">
        <f>(SUM($E260:K260)+SUM($E260:J260))/2</f>
        <v>381177.26142699999</v>
      </c>
      <c r="U260" s="4">
        <f t="shared" si="14"/>
        <v>55784.378664571428</v>
      </c>
    </row>
    <row r="261" spans="1:21">
      <c r="A261" s="2">
        <v>4140</v>
      </c>
      <c r="B261" t="s">
        <v>27</v>
      </c>
      <c r="C261" t="str">
        <f t="shared" si="15"/>
        <v>4140 General 389-391 / 393-395 / 397-398</v>
      </c>
      <c r="D261" s="5">
        <v>1</v>
      </c>
      <c r="E261" s="4">
        <v>2344.8080880000002</v>
      </c>
      <c r="F261" s="4">
        <v>2132.530092</v>
      </c>
      <c r="G261" s="4">
        <v>2057.2914599999999</v>
      </c>
      <c r="H261" s="4">
        <v>2093.6928600000001</v>
      </c>
      <c r="I261" s="4">
        <v>119136.277764</v>
      </c>
      <c r="J261" s="4">
        <v>7243.5384000000004</v>
      </c>
      <c r="K261" s="4">
        <v>5595.6368159999993</v>
      </c>
      <c r="L261" s="4">
        <f t="shared" si="12"/>
        <v>140603.77548000001</v>
      </c>
      <c r="N261" s="4">
        <f t="shared" si="13"/>
        <v>1172.4040440000001</v>
      </c>
      <c r="O261" s="4">
        <f>(SUM($E261:F261)+SUM($E261:E261))/2</f>
        <v>3411.0731340000002</v>
      </c>
      <c r="P261" s="4">
        <f>(SUM($E261:G261)+SUM($E261:F261))/2</f>
        <v>5505.9839100000008</v>
      </c>
      <c r="Q261" s="4">
        <f>(SUM($E261:H261)+SUM($E261:G261))/2</f>
        <v>7581.4760700000015</v>
      </c>
      <c r="R261" s="4">
        <f>(SUM($E261:I261)+SUM($E261:H261))/2</f>
        <v>68196.461382000009</v>
      </c>
      <c r="S261" s="4">
        <f>(SUM($E261:J261)+SUM($E261:I261))/2</f>
        <v>131386.36946399999</v>
      </c>
      <c r="T261" s="4">
        <f>(SUM($E261:K261)+SUM($E261:J261))/2</f>
        <v>137805.95707200002</v>
      </c>
      <c r="U261" s="4">
        <f t="shared" si="14"/>
        <v>50722.817868000006</v>
      </c>
    </row>
    <row r="262" spans="1:21" hidden="1">
      <c r="A262" s="2">
        <v>4142</v>
      </c>
      <c r="B262" t="s">
        <v>31</v>
      </c>
      <c r="C262" t="str">
        <f t="shared" si="15"/>
        <v>4142 Other Elec Production / Turbines 340-346</v>
      </c>
      <c r="D262" s="5">
        <v>1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15170661.795325</v>
      </c>
      <c r="L262" s="4">
        <f t="shared" ref="L262:L325" si="16">SUM(E262:K262)</f>
        <v>15170661.795325</v>
      </c>
      <c r="N262" s="4">
        <f t="shared" ref="N262:N325" si="17">E262/2</f>
        <v>0</v>
      </c>
      <c r="O262" s="4">
        <f>(SUM($E262:F262)+SUM($E262:E262))/2</f>
        <v>0</v>
      </c>
      <c r="P262" s="4">
        <f>(SUM($E262:G262)+SUM($E262:F262))/2</f>
        <v>0</v>
      </c>
      <c r="Q262" s="4">
        <f>(SUM($E262:H262)+SUM($E262:G262))/2</f>
        <v>0</v>
      </c>
      <c r="R262" s="4">
        <f>(SUM($E262:I262)+SUM($E262:H262))/2</f>
        <v>0</v>
      </c>
      <c r="S262" s="4">
        <f>(SUM($E262:J262)+SUM($E262:I262))/2</f>
        <v>0</v>
      </c>
      <c r="T262" s="4">
        <f>(SUM($E262:K262)+SUM($E262:J262))/2</f>
        <v>7585330.8976624999</v>
      </c>
      <c r="U262" s="4">
        <f t="shared" si="14"/>
        <v>1083618.6996660715</v>
      </c>
    </row>
    <row r="263" spans="1:21" hidden="1">
      <c r="A263" s="2">
        <v>4143</v>
      </c>
      <c r="B263" t="s">
        <v>31</v>
      </c>
      <c r="C263" t="str">
        <f t="shared" si="15"/>
        <v>4143 Other Elec Production / Turbines 340-346</v>
      </c>
      <c r="D263" s="5">
        <v>1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f t="shared" si="16"/>
        <v>0</v>
      </c>
      <c r="N263" s="4">
        <f t="shared" si="17"/>
        <v>0</v>
      </c>
      <c r="O263" s="4">
        <f>(SUM($E263:F263)+SUM($E263:E263))/2</f>
        <v>0</v>
      </c>
      <c r="P263" s="4">
        <f>(SUM($E263:G263)+SUM($E263:F263))/2</f>
        <v>0</v>
      </c>
      <c r="Q263" s="4">
        <f>(SUM($E263:H263)+SUM($E263:G263))/2</f>
        <v>0</v>
      </c>
      <c r="R263" s="4">
        <f>(SUM($E263:I263)+SUM($E263:H263))/2</f>
        <v>0</v>
      </c>
      <c r="S263" s="4">
        <f>(SUM($E263:J263)+SUM($E263:I263))/2</f>
        <v>0</v>
      </c>
      <c r="T263" s="4">
        <f>(SUM($E263:K263)+SUM($E263:J263))/2</f>
        <v>0</v>
      </c>
      <c r="U263" s="4">
        <f t="shared" ref="U263:U326" si="18">AVERAGE(N263:T263)</f>
        <v>0</v>
      </c>
    </row>
    <row r="264" spans="1:21" hidden="1">
      <c r="A264" s="2">
        <v>4147</v>
      </c>
      <c r="B264" t="s">
        <v>30</v>
      </c>
      <c r="C264" t="str">
        <f t="shared" si="15"/>
        <v>4147 Hydro 331-336</v>
      </c>
      <c r="D264" s="5">
        <v>1</v>
      </c>
      <c r="E264" s="4">
        <v>0</v>
      </c>
      <c r="F264" s="4">
        <v>0</v>
      </c>
      <c r="G264" s="4">
        <v>0</v>
      </c>
      <c r="H264" s="4">
        <v>144572.18574700001</v>
      </c>
      <c r="I264" s="4">
        <v>-2.0008883439004421E-11</v>
      </c>
      <c r="J264" s="4">
        <v>0</v>
      </c>
      <c r="K264" s="4">
        <v>2832.4726659999997</v>
      </c>
      <c r="L264" s="4">
        <f t="shared" si="16"/>
        <v>147404.65841299997</v>
      </c>
      <c r="N264" s="4">
        <f t="shared" si="17"/>
        <v>0</v>
      </c>
      <c r="O264" s="4">
        <f>(SUM($E264:F264)+SUM($E264:E264))/2</f>
        <v>0</v>
      </c>
      <c r="P264" s="4">
        <f>(SUM($E264:G264)+SUM($E264:F264))/2</f>
        <v>0</v>
      </c>
      <c r="Q264" s="4">
        <f>(SUM($E264:H264)+SUM($E264:G264))/2</f>
        <v>72286.092873500005</v>
      </c>
      <c r="R264" s="4">
        <f>(SUM($E264:I264)+SUM($E264:H264))/2</f>
        <v>144572.18574699998</v>
      </c>
      <c r="S264" s="4">
        <f>(SUM($E264:J264)+SUM($E264:I264))/2</f>
        <v>144572.18574699998</v>
      </c>
      <c r="T264" s="4">
        <f>(SUM($E264:K264)+SUM($E264:J264))/2</f>
        <v>145988.42207999999</v>
      </c>
      <c r="U264" s="4">
        <f t="shared" si="18"/>
        <v>72488.412349642851</v>
      </c>
    </row>
    <row r="265" spans="1:21" hidden="1">
      <c r="A265" s="2">
        <v>4147</v>
      </c>
      <c r="B265" t="s">
        <v>27</v>
      </c>
      <c r="C265" t="str">
        <f t="shared" si="15"/>
        <v>4147 General 389-391 / 393-395 / 397-398</v>
      </c>
      <c r="D265" s="5">
        <v>1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f t="shared" si="16"/>
        <v>0</v>
      </c>
      <c r="N265" s="4">
        <f t="shared" si="17"/>
        <v>0</v>
      </c>
      <c r="O265" s="4">
        <f>(SUM($E265:F265)+SUM($E265:E265))/2</f>
        <v>0</v>
      </c>
      <c r="P265" s="4">
        <f>(SUM($E265:G265)+SUM($E265:F265))/2</f>
        <v>0</v>
      </c>
      <c r="Q265" s="4">
        <f>(SUM($E265:H265)+SUM($E265:G265))/2</f>
        <v>0</v>
      </c>
      <c r="R265" s="4">
        <f>(SUM($E265:I265)+SUM($E265:H265))/2</f>
        <v>0</v>
      </c>
      <c r="S265" s="4">
        <f>(SUM($E265:J265)+SUM($E265:I265))/2</f>
        <v>0</v>
      </c>
      <c r="T265" s="4">
        <f>(SUM($E265:K265)+SUM($E265:J265))/2</f>
        <v>0</v>
      </c>
      <c r="U265" s="4">
        <f t="shared" si="18"/>
        <v>0</v>
      </c>
    </row>
    <row r="266" spans="1:21" hidden="1">
      <c r="A266" s="2">
        <v>4147</v>
      </c>
      <c r="B266" t="s">
        <v>28</v>
      </c>
      <c r="C266" t="str">
        <f t="shared" si="15"/>
        <v>4147 Software 303</v>
      </c>
      <c r="D266" s="5">
        <v>1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f t="shared" si="16"/>
        <v>0</v>
      </c>
      <c r="N266" s="4">
        <f t="shared" si="17"/>
        <v>0</v>
      </c>
      <c r="O266" s="4">
        <f>(SUM($E266:F266)+SUM($E266:E266))/2</f>
        <v>0</v>
      </c>
      <c r="P266" s="4">
        <f>(SUM($E266:G266)+SUM($E266:F266))/2</f>
        <v>0</v>
      </c>
      <c r="Q266" s="4">
        <f>(SUM($E266:H266)+SUM($E266:G266))/2</f>
        <v>0</v>
      </c>
      <c r="R266" s="4">
        <f>(SUM($E266:I266)+SUM($E266:H266))/2</f>
        <v>0</v>
      </c>
      <c r="S266" s="4">
        <f>(SUM($E266:J266)+SUM($E266:I266))/2</f>
        <v>0</v>
      </c>
      <c r="T266" s="4">
        <f>(SUM($E266:K266)+SUM($E266:J266))/2</f>
        <v>0</v>
      </c>
      <c r="U266" s="4">
        <f t="shared" si="18"/>
        <v>0</v>
      </c>
    </row>
    <row r="267" spans="1:21" hidden="1">
      <c r="A267" s="2">
        <v>4147</v>
      </c>
      <c r="B267" t="s">
        <v>33</v>
      </c>
      <c r="C267" t="str">
        <f t="shared" si="15"/>
        <v>4147 Electric Distribution</v>
      </c>
      <c r="D267" s="5">
        <v>1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f t="shared" si="16"/>
        <v>0</v>
      </c>
      <c r="N267" s="4">
        <f t="shared" si="17"/>
        <v>0</v>
      </c>
      <c r="O267" s="4">
        <f>(SUM($E267:F267)+SUM($E267:E267))/2</f>
        <v>0</v>
      </c>
      <c r="P267" s="4">
        <f>(SUM($E267:G267)+SUM($E267:F267))/2</f>
        <v>0</v>
      </c>
      <c r="Q267" s="4">
        <f>(SUM($E267:H267)+SUM($E267:G267))/2</f>
        <v>0</v>
      </c>
      <c r="R267" s="4">
        <f>(SUM($E267:I267)+SUM($E267:H267))/2</f>
        <v>0</v>
      </c>
      <c r="S267" s="4">
        <f>(SUM($E267:J267)+SUM($E267:I267))/2</f>
        <v>0</v>
      </c>
      <c r="T267" s="4">
        <f>(SUM($E267:K267)+SUM($E267:J267))/2</f>
        <v>0</v>
      </c>
      <c r="U267" s="4">
        <f t="shared" si="18"/>
        <v>0</v>
      </c>
    </row>
    <row r="268" spans="1:21" hidden="1">
      <c r="A268" s="2">
        <v>4148</v>
      </c>
      <c r="B268" t="s">
        <v>30</v>
      </c>
      <c r="C268" t="str">
        <f t="shared" si="15"/>
        <v>4148 Hydro 331-336</v>
      </c>
      <c r="D268" s="5">
        <v>1</v>
      </c>
      <c r="E268" s="4">
        <v>462430.24665900005</v>
      </c>
      <c r="F268" s="4">
        <v>9867.2079799999992</v>
      </c>
      <c r="G268" s="4">
        <v>2730.3064450000002</v>
      </c>
      <c r="H268" s="4">
        <v>581227.68064000004</v>
      </c>
      <c r="I268" s="4">
        <v>42242.51323199999</v>
      </c>
      <c r="J268" s="4">
        <v>949.45608399990306</v>
      </c>
      <c r="K268" s="4">
        <v>132037.597366</v>
      </c>
      <c r="L268" s="4">
        <f t="shared" si="16"/>
        <v>1231485.008406</v>
      </c>
      <c r="N268" s="4">
        <f t="shared" si="17"/>
        <v>231215.12332950003</v>
      </c>
      <c r="O268" s="4">
        <f>(SUM($E268:F268)+SUM($E268:E268))/2</f>
        <v>467363.85064900003</v>
      </c>
      <c r="P268" s="4">
        <f>(SUM($E268:G268)+SUM($E268:F268))/2</f>
        <v>473662.60786150006</v>
      </c>
      <c r="Q268" s="4">
        <f>(SUM($E268:H268)+SUM($E268:G268))/2</f>
        <v>765641.60140400007</v>
      </c>
      <c r="R268" s="4">
        <f>(SUM($E268:I268)+SUM($E268:H268))/2</f>
        <v>1077376.6983400001</v>
      </c>
      <c r="S268" s="4">
        <f>(SUM($E268:J268)+SUM($E268:I268))/2</f>
        <v>1098972.6829979999</v>
      </c>
      <c r="T268" s="4">
        <f>(SUM($E268:K268)+SUM($E268:J268))/2</f>
        <v>1165466.2097229999</v>
      </c>
      <c r="U268" s="4">
        <f t="shared" si="18"/>
        <v>754242.68204357161</v>
      </c>
    </row>
    <row r="269" spans="1:21" hidden="1">
      <c r="A269" s="2">
        <v>4148</v>
      </c>
      <c r="B269" t="s">
        <v>27</v>
      </c>
      <c r="C269" t="str">
        <f t="shared" si="15"/>
        <v>4148 General 389-391 / 393-395 / 397-398</v>
      </c>
      <c r="D269" s="5">
        <v>1</v>
      </c>
      <c r="E269" s="4">
        <v>0</v>
      </c>
      <c r="F269" s="4">
        <v>0</v>
      </c>
      <c r="G269" s="4">
        <v>0</v>
      </c>
      <c r="H269" s="4">
        <v>71423.118900000001</v>
      </c>
      <c r="I269" s="4">
        <v>460.05246</v>
      </c>
      <c r="J269" s="4">
        <v>862.64514000000008</v>
      </c>
      <c r="K269" s="4">
        <v>0</v>
      </c>
      <c r="L269" s="4">
        <f t="shared" si="16"/>
        <v>72745.816500000001</v>
      </c>
      <c r="N269" s="4">
        <f t="shared" si="17"/>
        <v>0</v>
      </c>
      <c r="O269" s="4">
        <f>(SUM($E269:F269)+SUM($E269:E269))/2</f>
        <v>0</v>
      </c>
      <c r="P269" s="4">
        <f>(SUM($E269:G269)+SUM($E269:F269))/2</f>
        <v>0</v>
      </c>
      <c r="Q269" s="4">
        <f>(SUM($E269:H269)+SUM($E269:G269))/2</f>
        <v>35711.559450000001</v>
      </c>
      <c r="R269" s="4">
        <f>(SUM($E269:I269)+SUM($E269:H269))/2</f>
        <v>71653.145130000004</v>
      </c>
      <c r="S269" s="4">
        <f>(SUM($E269:J269)+SUM($E269:I269))/2</f>
        <v>72314.493929999997</v>
      </c>
      <c r="T269" s="4">
        <f>(SUM($E269:K269)+SUM($E269:J269))/2</f>
        <v>72745.816500000001</v>
      </c>
      <c r="U269" s="4">
        <f t="shared" si="18"/>
        <v>36060.716430000008</v>
      </c>
    </row>
    <row r="270" spans="1:21" hidden="1">
      <c r="A270" s="2">
        <v>4148</v>
      </c>
      <c r="B270" t="s">
        <v>24</v>
      </c>
      <c r="C270" t="str">
        <f t="shared" si="15"/>
        <v>4148 Elec Distribution 360-373</v>
      </c>
      <c r="D270" s="5">
        <v>1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f t="shared" si="16"/>
        <v>0</v>
      </c>
      <c r="N270" s="4">
        <f t="shared" si="17"/>
        <v>0</v>
      </c>
      <c r="O270" s="4">
        <f>(SUM($E270:F270)+SUM($E270:E270))/2</f>
        <v>0</v>
      </c>
      <c r="P270" s="4">
        <f>(SUM($E270:G270)+SUM($E270:F270))/2</f>
        <v>0</v>
      </c>
      <c r="Q270" s="4">
        <f>(SUM($E270:H270)+SUM($E270:G270))/2</f>
        <v>0</v>
      </c>
      <c r="R270" s="4">
        <f>(SUM($E270:I270)+SUM($E270:H270))/2</f>
        <v>0</v>
      </c>
      <c r="S270" s="4">
        <f>(SUM($E270:J270)+SUM($E270:I270))/2</f>
        <v>0</v>
      </c>
      <c r="T270" s="4">
        <f>(SUM($E270:K270)+SUM($E270:J270))/2</f>
        <v>0</v>
      </c>
      <c r="U270" s="4">
        <f t="shared" si="18"/>
        <v>0</v>
      </c>
    </row>
    <row r="271" spans="1:21" hidden="1">
      <c r="A271" s="2">
        <v>4148</v>
      </c>
      <c r="B271" t="s">
        <v>28</v>
      </c>
      <c r="C271" t="str">
        <f t="shared" si="15"/>
        <v>4148 Software 303</v>
      </c>
      <c r="D271" s="5">
        <v>1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4716.1586740000002</v>
      </c>
      <c r="L271" s="4">
        <f t="shared" si="16"/>
        <v>4716.1586740000002</v>
      </c>
      <c r="N271" s="4">
        <f t="shared" si="17"/>
        <v>0</v>
      </c>
      <c r="O271" s="4">
        <f>(SUM($E271:F271)+SUM($E271:E271))/2</f>
        <v>0</v>
      </c>
      <c r="P271" s="4">
        <f>(SUM($E271:G271)+SUM($E271:F271))/2</f>
        <v>0</v>
      </c>
      <c r="Q271" s="4">
        <f>(SUM($E271:H271)+SUM($E271:G271))/2</f>
        <v>0</v>
      </c>
      <c r="R271" s="4">
        <f>(SUM($E271:I271)+SUM($E271:H271))/2</f>
        <v>0</v>
      </c>
      <c r="S271" s="4">
        <f>(SUM($E271:J271)+SUM($E271:I271))/2</f>
        <v>0</v>
      </c>
      <c r="T271" s="4">
        <f>(SUM($E271:K271)+SUM($E271:J271))/2</f>
        <v>2358.0793370000001</v>
      </c>
      <c r="U271" s="4">
        <f t="shared" si="18"/>
        <v>336.86847671428575</v>
      </c>
    </row>
    <row r="272" spans="1:21" hidden="1">
      <c r="A272" s="2">
        <v>4149</v>
      </c>
      <c r="B272" t="s">
        <v>31</v>
      </c>
      <c r="C272" t="str">
        <f t="shared" si="15"/>
        <v>4149 Other Elec Production / Turbines 340-346</v>
      </c>
      <c r="D272" s="5">
        <v>1</v>
      </c>
      <c r="E272" s="4">
        <v>11020.523970000002</v>
      </c>
      <c r="F272" s="4">
        <v>3905.9628870000001</v>
      </c>
      <c r="G272" s="4">
        <v>-1648.7306079999998</v>
      </c>
      <c r="H272" s="4">
        <v>3941.8887490000002</v>
      </c>
      <c r="I272" s="4">
        <v>5449.1473290000004</v>
      </c>
      <c r="J272" s="4">
        <v>14309.007002</v>
      </c>
      <c r="K272" s="4">
        <v>4553.0024940000003</v>
      </c>
      <c r="L272" s="4">
        <f t="shared" si="16"/>
        <v>41530.801823000002</v>
      </c>
      <c r="N272" s="4">
        <f t="shared" si="17"/>
        <v>5510.261985000001</v>
      </c>
      <c r="O272" s="4">
        <f>(SUM($E272:F272)+SUM($E272:E272))/2</f>
        <v>12973.505413500003</v>
      </c>
      <c r="P272" s="4">
        <f>(SUM($E272:G272)+SUM($E272:F272))/2</f>
        <v>14102.121553000001</v>
      </c>
      <c r="Q272" s="4">
        <f>(SUM($E272:H272)+SUM($E272:G272))/2</f>
        <v>15248.700623500003</v>
      </c>
      <c r="R272" s="4">
        <f>(SUM($E272:I272)+SUM($E272:H272))/2</f>
        <v>19944.218662500003</v>
      </c>
      <c r="S272" s="4">
        <f>(SUM($E272:J272)+SUM($E272:I272))/2</f>
        <v>29823.295828000002</v>
      </c>
      <c r="T272" s="4">
        <f>(SUM($E272:K272)+SUM($E272:J272))/2</f>
        <v>39254.300576000001</v>
      </c>
      <c r="U272" s="4">
        <f t="shared" si="18"/>
        <v>19550.914948785714</v>
      </c>
    </row>
    <row r="273" spans="1:21" hidden="1">
      <c r="A273" s="2">
        <v>4149</v>
      </c>
      <c r="B273" t="s">
        <v>32</v>
      </c>
      <c r="C273" t="str">
        <f t="shared" si="15"/>
        <v>4149 Thermal 311-316</v>
      </c>
      <c r="D273" s="5">
        <v>1</v>
      </c>
      <c r="E273" s="4">
        <v>25957.393493</v>
      </c>
      <c r="F273" s="4">
        <v>0</v>
      </c>
      <c r="G273" s="4">
        <v>80836.326614000005</v>
      </c>
      <c r="H273" s="4">
        <v>89218.439264999994</v>
      </c>
      <c r="I273" s="4">
        <v>487593.05774199998</v>
      </c>
      <c r="J273" s="4">
        <v>82576.210728999999</v>
      </c>
      <c r="K273" s="4">
        <v>-2231.5578229999996</v>
      </c>
      <c r="L273" s="4">
        <f t="shared" si="16"/>
        <v>763949.87002000003</v>
      </c>
      <c r="N273" s="4">
        <f t="shared" si="17"/>
        <v>12978.6967465</v>
      </c>
      <c r="O273" s="4">
        <f>(SUM($E273:F273)+SUM($E273:E273))/2</f>
        <v>25957.393493</v>
      </c>
      <c r="P273" s="4">
        <f>(SUM($E273:G273)+SUM($E273:F273))/2</f>
        <v>66375.556800000006</v>
      </c>
      <c r="Q273" s="4">
        <f>(SUM($E273:H273)+SUM($E273:G273))/2</f>
        <v>151402.9397395</v>
      </c>
      <c r="R273" s="4">
        <f>(SUM($E273:I273)+SUM($E273:H273))/2</f>
        <v>439808.68824300001</v>
      </c>
      <c r="S273" s="4">
        <f>(SUM($E273:J273)+SUM($E273:I273))/2</f>
        <v>724893.32247849996</v>
      </c>
      <c r="T273" s="4">
        <f>(SUM($E273:K273)+SUM($E273:J273))/2</f>
        <v>765065.64893150004</v>
      </c>
      <c r="U273" s="4">
        <f t="shared" si="18"/>
        <v>312354.60663314286</v>
      </c>
    </row>
    <row r="274" spans="1:21" hidden="1">
      <c r="A274" s="2">
        <v>4149</v>
      </c>
      <c r="B274" t="s">
        <v>27</v>
      </c>
      <c r="C274" t="str">
        <f t="shared" si="15"/>
        <v>4149 General 389-391 / 393-395 / 397-398</v>
      </c>
      <c r="D274" s="5">
        <v>1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-6.0011280000000005</v>
      </c>
      <c r="K274" s="4">
        <v>0</v>
      </c>
      <c r="L274" s="4">
        <f t="shared" si="16"/>
        <v>-6.0011280000000005</v>
      </c>
      <c r="N274" s="4">
        <f t="shared" si="17"/>
        <v>0</v>
      </c>
      <c r="O274" s="4">
        <f>(SUM($E274:F274)+SUM($E274:E274))/2</f>
        <v>0</v>
      </c>
      <c r="P274" s="4">
        <f>(SUM($E274:G274)+SUM($E274:F274))/2</f>
        <v>0</v>
      </c>
      <c r="Q274" s="4">
        <f>(SUM($E274:H274)+SUM($E274:G274))/2</f>
        <v>0</v>
      </c>
      <c r="R274" s="4">
        <f>(SUM($E274:I274)+SUM($E274:H274))/2</f>
        <v>0</v>
      </c>
      <c r="S274" s="4">
        <f>(SUM($E274:J274)+SUM($E274:I274))/2</f>
        <v>-3.0005640000000002</v>
      </c>
      <c r="T274" s="4">
        <f>(SUM($E274:K274)+SUM($E274:J274))/2</f>
        <v>-6.0011280000000005</v>
      </c>
      <c r="U274" s="4">
        <f t="shared" si="18"/>
        <v>-1.2859560000000001</v>
      </c>
    </row>
    <row r="275" spans="1:21" hidden="1">
      <c r="A275" s="2">
        <v>4150</v>
      </c>
      <c r="B275" t="s">
        <v>31</v>
      </c>
      <c r="C275" t="str">
        <f t="shared" si="15"/>
        <v>4150 Other Elec Production / Turbines 340-346</v>
      </c>
      <c r="D275" s="5">
        <v>1</v>
      </c>
      <c r="E275" s="4">
        <v>11700.857676</v>
      </c>
      <c r="F275" s="4">
        <v>0</v>
      </c>
      <c r="G275" s="4">
        <v>28960.628856000003</v>
      </c>
      <c r="H275" s="4">
        <v>37969.718023000001</v>
      </c>
      <c r="I275" s="4">
        <v>0</v>
      </c>
      <c r="J275" s="4">
        <v>0</v>
      </c>
      <c r="K275" s="4">
        <v>0</v>
      </c>
      <c r="L275" s="4">
        <f t="shared" si="16"/>
        <v>78631.204555000004</v>
      </c>
      <c r="N275" s="4">
        <f t="shared" si="17"/>
        <v>5850.4288379999998</v>
      </c>
      <c r="O275" s="4">
        <f>(SUM($E275:F275)+SUM($E275:E275))/2</f>
        <v>11700.857676</v>
      </c>
      <c r="P275" s="4">
        <f>(SUM($E275:G275)+SUM($E275:F275))/2</f>
        <v>26181.172104000001</v>
      </c>
      <c r="Q275" s="4">
        <f>(SUM($E275:H275)+SUM($E275:G275))/2</f>
        <v>59646.345543500007</v>
      </c>
      <c r="R275" s="4">
        <f>(SUM($E275:I275)+SUM($E275:H275))/2</f>
        <v>78631.204555000004</v>
      </c>
      <c r="S275" s="4">
        <f>(SUM($E275:J275)+SUM($E275:I275))/2</f>
        <v>78631.204555000004</v>
      </c>
      <c r="T275" s="4">
        <f>(SUM($E275:K275)+SUM($E275:J275))/2</f>
        <v>78631.204555000004</v>
      </c>
      <c r="U275" s="4">
        <f t="shared" si="18"/>
        <v>48467.488260928578</v>
      </c>
    </row>
    <row r="276" spans="1:21" hidden="1">
      <c r="A276" s="2">
        <v>4151</v>
      </c>
      <c r="B276" t="s">
        <v>32</v>
      </c>
      <c r="C276" t="str">
        <f t="shared" si="15"/>
        <v>4151 Thermal 311-316</v>
      </c>
      <c r="D276" s="5">
        <v>1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f t="shared" si="16"/>
        <v>0</v>
      </c>
      <c r="N276" s="4">
        <f t="shared" si="17"/>
        <v>0</v>
      </c>
      <c r="O276" s="4">
        <f>(SUM($E276:F276)+SUM($E276:E276))/2</f>
        <v>0</v>
      </c>
      <c r="P276" s="4">
        <f>(SUM($E276:G276)+SUM($E276:F276))/2</f>
        <v>0</v>
      </c>
      <c r="Q276" s="4">
        <f>(SUM($E276:H276)+SUM($E276:G276))/2</f>
        <v>0</v>
      </c>
      <c r="R276" s="4">
        <f>(SUM($E276:I276)+SUM($E276:H276))/2</f>
        <v>0</v>
      </c>
      <c r="S276" s="4">
        <f>(SUM($E276:J276)+SUM($E276:I276))/2</f>
        <v>0</v>
      </c>
      <c r="T276" s="4">
        <f>(SUM($E276:K276)+SUM($E276:J276))/2</f>
        <v>0</v>
      </c>
      <c r="U276" s="4">
        <f t="shared" si="18"/>
        <v>0</v>
      </c>
    </row>
    <row r="277" spans="1:21">
      <c r="A277" s="2">
        <v>4152</v>
      </c>
      <c r="B277" t="s">
        <v>30</v>
      </c>
      <c r="C277" t="str">
        <f t="shared" si="15"/>
        <v>4152 Hydro 331-336</v>
      </c>
      <c r="D277" s="5">
        <v>1</v>
      </c>
      <c r="E277" s="4">
        <v>0</v>
      </c>
      <c r="F277" s="4">
        <v>10017396.052654</v>
      </c>
      <c r="G277" s="4">
        <v>234512.43031499998</v>
      </c>
      <c r="H277" s="4">
        <v>24339.974957999999</v>
      </c>
      <c r="I277" s="4">
        <v>19464.145057000002</v>
      </c>
      <c r="J277" s="4">
        <v>13513.93893</v>
      </c>
      <c r="K277" s="4">
        <v>149015.074227</v>
      </c>
      <c r="L277" s="4">
        <f t="shared" si="16"/>
        <v>10458241.616140999</v>
      </c>
      <c r="N277" s="4">
        <f t="shared" si="17"/>
        <v>0</v>
      </c>
      <c r="O277" s="4">
        <f>(SUM($E277:F277)+SUM($E277:E277))/2</f>
        <v>5008698.026327</v>
      </c>
      <c r="P277" s="4">
        <f>(SUM($E277:G277)+SUM($E277:F277))/2</f>
        <v>10134652.2678115</v>
      </c>
      <c r="Q277" s="4">
        <f>(SUM($E277:H277)+SUM($E277:G277))/2</f>
        <v>10264078.470447998</v>
      </c>
      <c r="R277" s="4">
        <f>(SUM($E277:I277)+SUM($E277:H277))/2</f>
        <v>10285980.5304555</v>
      </c>
      <c r="S277" s="4">
        <f>(SUM($E277:J277)+SUM($E277:I277))/2</f>
        <v>10302469.572448999</v>
      </c>
      <c r="T277" s="4">
        <f>(SUM($E277:K277)+SUM($E277:J277))/2</f>
        <v>10383734.0790275</v>
      </c>
      <c r="U277" s="4">
        <f t="shared" si="18"/>
        <v>8054230.4209312135</v>
      </c>
    </row>
    <row r="278" spans="1:21">
      <c r="A278" s="2">
        <v>4161</v>
      </c>
      <c r="B278" t="s">
        <v>30</v>
      </c>
      <c r="C278" t="str">
        <f t="shared" si="15"/>
        <v>4161 Hydro 331-336</v>
      </c>
      <c r="D278" s="5">
        <v>1</v>
      </c>
      <c r="E278" s="4">
        <v>0</v>
      </c>
      <c r="F278" s="4">
        <v>0</v>
      </c>
      <c r="G278" s="4">
        <v>0</v>
      </c>
      <c r="H278" s="4">
        <v>0</v>
      </c>
      <c r="I278" s="4">
        <v>10643825.654175</v>
      </c>
      <c r="J278" s="4">
        <v>119221.758183</v>
      </c>
      <c r="K278" s="4">
        <v>92685.337452000007</v>
      </c>
      <c r="L278" s="4">
        <f t="shared" si="16"/>
        <v>10855732.749810001</v>
      </c>
      <c r="N278" s="4">
        <f t="shared" si="17"/>
        <v>0</v>
      </c>
      <c r="O278" s="4">
        <f>(SUM($E278:F278)+SUM($E278:E278))/2</f>
        <v>0</v>
      </c>
      <c r="P278" s="4">
        <f>(SUM($E278:G278)+SUM($E278:F278))/2</f>
        <v>0</v>
      </c>
      <c r="Q278" s="4">
        <f>(SUM($E278:H278)+SUM($E278:G278))/2</f>
        <v>0</v>
      </c>
      <c r="R278" s="4">
        <f>(SUM($E278:I278)+SUM($E278:H278))/2</f>
        <v>5321912.8270875001</v>
      </c>
      <c r="S278" s="4">
        <f>(SUM($E278:J278)+SUM($E278:I278))/2</f>
        <v>10703436.5332665</v>
      </c>
      <c r="T278" s="4">
        <f>(SUM($E278:K278)+SUM($E278:J278))/2</f>
        <v>10809390.081084002</v>
      </c>
      <c r="U278" s="4">
        <f t="shared" si="18"/>
        <v>3833534.2059197142</v>
      </c>
    </row>
    <row r="279" spans="1:21">
      <c r="A279" s="2">
        <v>4162</v>
      </c>
      <c r="B279" t="s">
        <v>27</v>
      </c>
      <c r="C279" t="str">
        <f t="shared" si="15"/>
        <v>4162 General 389-391 / 393-395 / 397-398</v>
      </c>
      <c r="D279" s="5">
        <v>1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f t="shared" si="16"/>
        <v>0</v>
      </c>
      <c r="N279" s="4">
        <f t="shared" si="17"/>
        <v>0</v>
      </c>
      <c r="O279" s="4">
        <f>(SUM($E279:F279)+SUM($E279:E279))/2</f>
        <v>0</v>
      </c>
      <c r="P279" s="4">
        <f>(SUM($E279:G279)+SUM($E279:F279))/2</f>
        <v>0</v>
      </c>
      <c r="Q279" s="4">
        <f>(SUM($E279:H279)+SUM($E279:G279))/2</f>
        <v>0</v>
      </c>
      <c r="R279" s="4">
        <f>(SUM($E279:I279)+SUM($E279:H279))/2</f>
        <v>0</v>
      </c>
      <c r="S279" s="4">
        <f>(SUM($E279:J279)+SUM($E279:I279))/2</f>
        <v>0</v>
      </c>
      <c r="T279" s="4">
        <f>(SUM($E279:K279)+SUM($E279:J279))/2</f>
        <v>0</v>
      </c>
      <c r="U279" s="4">
        <f t="shared" si="18"/>
        <v>0</v>
      </c>
    </row>
    <row r="280" spans="1:21">
      <c r="A280" s="2">
        <v>4162</v>
      </c>
      <c r="B280" t="s">
        <v>24</v>
      </c>
      <c r="C280" t="str">
        <f t="shared" si="15"/>
        <v>4162 Elec Distribution 360-373</v>
      </c>
      <c r="D280" s="5">
        <v>1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f t="shared" si="16"/>
        <v>0</v>
      </c>
      <c r="N280" s="4">
        <f t="shared" si="17"/>
        <v>0</v>
      </c>
      <c r="O280" s="4">
        <f>(SUM($E280:F280)+SUM($E280:E280))/2</f>
        <v>0</v>
      </c>
      <c r="P280" s="4">
        <f>(SUM($E280:G280)+SUM($E280:F280))/2</f>
        <v>0</v>
      </c>
      <c r="Q280" s="4">
        <f>(SUM($E280:H280)+SUM($E280:G280))/2</f>
        <v>0</v>
      </c>
      <c r="R280" s="4">
        <f>(SUM($E280:I280)+SUM($E280:H280))/2</f>
        <v>0</v>
      </c>
      <c r="S280" s="4">
        <f>(SUM($E280:J280)+SUM($E280:I280))/2</f>
        <v>0</v>
      </c>
      <c r="T280" s="4">
        <f>(SUM($E280:K280)+SUM($E280:J280))/2</f>
        <v>0</v>
      </c>
      <c r="U280" s="4">
        <f t="shared" si="18"/>
        <v>0</v>
      </c>
    </row>
    <row r="281" spans="1:21">
      <c r="A281" s="2">
        <v>4162</v>
      </c>
      <c r="B281" t="s">
        <v>30</v>
      </c>
      <c r="C281" t="str">
        <f t="shared" si="15"/>
        <v>4162 Hydro 331-336</v>
      </c>
      <c r="D281" s="5">
        <v>1</v>
      </c>
      <c r="E281" s="4">
        <v>0</v>
      </c>
      <c r="F281" s="4">
        <v>9300272.3541329987</v>
      </c>
      <c r="G281" s="4">
        <v>139623.11276600001</v>
      </c>
      <c r="H281" s="4">
        <v>184605.05501300003</v>
      </c>
      <c r="I281" s="4">
        <v>32107.206702000003</v>
      </c>
      <c r="J281" s="4">
        <v>242817.913378</v>
      </c>
      <c r="K281" s="4">
        <v>52936.646085999993</v>
      </c>
      <c r="L281" s="4">
        <f t="shared" si="16"/>
        <v>9952362.288077997</v>
      </c>
      <c r="N281" s="4">
        <f t="shared" si="17"/>
        <v>0</v>
      </c>
      <c r="O281" s="4">
        <f>(SUM($E281:F281)+SUM($E281:E281))/2</f>
        <v>4650136.1770664994</v>
      </c>
      <c r="P281" s="4">
        <f>(SUM($E281:G281)+SUM($E281:F281))/2</f>
        <v>9370083.9105159976</v>
      </c>
      <c r="Q281" s="4">
        <f>(SUM($E281:H281)+SUM($E281:G281))/2</f>
        <v>9532197.9944054969</v>
      </c>
      <c r="R281" s="4">
        <f>(SUM($E281:I281)+SUM($E281:H281))/2</f>
        <v>9640554.125262998</v>
      </c>
      <c r="S281" s="4">
        <f>(SUM($E281:J281)+SUM($E281:I281))/2</f>
        <v>9778016.685302997</v>
      </c>
      <c r="T281" s="4">
        <f>(SUM($E281:K281)+SUM($E281:J281))/2</f>
        <v>9925893.9650349971</v>
      </c>
      <c r="U281" s="4">
        <f t="shared" si="18"/>
        <v>7556697.5510841403</v>
      </c>
    </row>
    <row r="282" spans="1:21" hidden="1">
      <c r="A282" s="2">
        <v>4163</v>
      </c>
      <c r="B282" t="s">
        <v>30</v>
      </c>
      <c r="C282" t="str">
        <f t="shared" ref="C282:C348" si="19">CONCATENATE(A282," ",B282)</f>
        <v>4163 Hydro 331-336</v>
      </c>
      <c r="D282" s="5">
        <v>1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f t="shared" si="16"/>
        <v>0</v>
      </c>
      <c r="N282" s="4">
        <f t="shared" si="17"/>
        <v>0</v>
      </c>
      <c r="O282" s="4">
        <f>(SUM($E282:F282)+SUM($E282:E282))/2</f>
        <v>0</v>
      </c>
      <c r="P282" s="4">
        <f>(SUM($E282:G282)+SUM($E282:F282))/2</f>
        <v>0</v>
      </c>
      <c r="Q282" s="4">
        <f>(SUM($E282:H282)+SUM($E282:G282))/2</f>
        <v>0</v>
      </c>
      <c r="R282" s="4">
        <f>(SUM($E282:I282)+SUM($E282:H282))/2</f>
        <v>0</v>
      </c>
      <c r="S282" s="4">
        <f>(SUM($E282:J282)+SUM($E282:I282))/2</f>
        <v>0</v>
      </c>
      <c r="T282" s="4">
        <f>(SUM($E282:K282)+SUM($E282:J282))/2</f>
        <v>0</v>
      </c>
      <c r="U282" s="4">
        <f t="shared" si="18"/>
        <v>0</v>
      </c>
    </row>
    <row r="283" spans="1:21" hidden="1">
      <c r="A283" s="2">
        <v>4164</v>
      </c>
      <c r="B283" t="s">
        <v>30</v>
      </c>
      <c r="C283" t="str">
        <f t="shared" si="19"/>
        <v>4164 Hydro 331-336</v>
      </c>
      <c r="D283" s="5">
        <v>1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f t="shared" si="16"/>
        <v>0</v>
      </c>
      <c r="N283" s="4">
        <f t="shared" si="17"/>
        <v>0</v>
      </c>
      <c r="O283" s="4">
        <f>(SUM($E283:F283)+SUM($E283:E283))/2</f>
        <v>0</v>
      </c>
      <c r="P283" s="4">
        <f>(SUM($E283:G283)+SUM($E283:F283))/2</f>
        <v>0</v>
      </c>
      <c r="Q283" s="4">
        <f>(SUM($E283:H283)+SUM($E283:G283))/2</f>
        <v>0</v>
      </c>
      <c r="R283" s="4">
        <f>(SUM($E283:I283)+SUM($E283:H283))/2</f>
        <v>0</v>
      </c>
      <c r="S283" s="4">
        <f>(SUM($E283:J283)+SUM($E283:I283))/2</f>
        <v>0</v>
      </c>
      <c r="T283" s="4">
        <f>(SUM($E283:K283)+SUM($E283:J283))/2</f>
        <v>0</v>
      </c>
      <c r="U283" s="4">
        <f t="shared" si="18"/>
        <v>0</v>
      </c>
    </row>
    <row r="284" spans="1:21" hidden="1">
      <c r="A284" s="2">
        <v>4165</v>
      </c>
      <c r="B284" t="s">
        <v>27</v>
      </c>
      <c r="C284" t="str">
        <f t="shared" si="19"/>
        <v>4165 General 389-391 / 393-395 / 397-398</v>
      </c>
      <c r="D284" s="5">
        <v>1</v>
      </c>
      <c r="E284" s="4">
        <v>525.00057012648006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f t="shared" si="16"/>
        <v>525.00057012648006</v>
      </c>
      <c r="N284" s="4">
        <f t="shared" si="17"/>
        <v>262.50028506324003</v>
      </c>
      <c r="O284" s="4">
        <f>(SUM($E284:F284)+SUM($E284:E284))/2</f>
        <v>525.00057012648006</v>
      </c>
      <c r="P284" s="4">
        <f>(SUM($E284:G284)+SUM($E284:F284))/2</f>
        <v>525.00057012648006</v>
      </c>
      <c r="Q284" s="4">
        <f>(SUM($E284:H284)+SUM($E284:G284))/2</f>
        <v>525.00057012648006</v>
      </c>
      <c r="R284" s="4">
        <f>(SUM($E284:I284)+SUM($E284:H284))/2</f>
        <v>525.00057012648006</v>
      </c>
      <c r="S284" s="4">
        <f>(SUM($E284:J284)+SUM($E284:I284))/2</f>
        <v>525.00057012648006</v>
      </c>
      <c r="T284" s="4">
        <f>(SUM($E284:K284)+SUM($E284:J284))/2</f>
        <v>525.00057012648006</v>
      </c>
      <c r="U284" s="4">
        <f t="shared" si="18"/>
        <v>487.50052940315999</v>
      </c>
    </row>
    <row r="285" spans="1:21" hidden="1">
      <c r="A285" s="2">
        <v>4166</v>
      </c>
      <c r="B285" t="s">
        <v>30</v>
      </c>
      <c r="C285" t="str">
        <f t="shared" si="19"/>
        <v>4166 Hydro 331-336</v>
      </c>
      <c r="D285" s="5">
        <v>1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f t="shared" si="16"/>
        <v>0</v>
      </c>
      <c r="N285" s="4">
        <f t="shared" si="17"/>
        <v>0</v>
      </c>
      <c r="O285" s="4">
        <f>(SUM($E285:F285)+SUM($E285:E285))/2</f>
        <v>0</v>
      </c>
      <c r="P285" s="4">
        <f>(SUM($E285:G285)+SUM($E285:F285))/2</f>
        <v>0</v>
      </c>
      <c r="Q285" s="4">
        <f>(SUM($E285:H285)+SUM($E285:G285))/2</f>
        <v>0</v>
      </c>
      <c r="R285" s="4">
        <f>(SUM($E285:I285)+SUM($E285:H285))/2</f>
        <v>0</v>
      </c>
      <c r="S285" s="4">
        <f>(SUM($E285:J285)+SUM($E285:I285))/2</f>
        <v>0</v>
      </c>
      <c r="T285" s="4">
        <f>(SUM($E285:K285)+SUM($E285:J285))/2</f>
        <v>0</v>
      </c>
      <c r="U285" s="4">
        <f t="shared" si="18"/>
        <v>0</v>
      </c>
    </row>
    <row r="286" spans="1:21" hidden="1">
      <c r="A286" s="2">
        <v>4168</v>
      </c>
      <c r="B286" t="s">
        <v>32</v>
      </c>
      <c r="C286" t="str">
        <f t="shared" si="19"/>
        <v>4168 Thermal 311-316</v>
      </c>
      <c r="D286" s="5">
        <v>1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f t="shared" si="16"/>
        <v>0</v>
      </c>
      <c r="N286" s="4">
        <f t="shared" si="17"/>
        <v>0</v>
      </c>
      <c r="O286" s="4">
        <f>(SUM($E286:F286)+SUM($E286:E286))/2</f>
        <v>0</v>
      </c>
      <c r="P286" s="4">
        <f>(SUM($E286:G286)+SUM($E286:F286))/2</f>
        <v>0</v>
      </c>
      <c r="Q286" s="4">
        <f>(SUM($E286:H286)+SUM($E286:G286))/2</f>
        <v>0</v>
      </c>
      <c r="R286" s="4">
        <f>(SUM($E286:I286)+SUM($E286:H286))/2</f>
        <v>0</v>
      </c>
      <c r="S286" s="4">
        <f>(SUM($E286:J286)+SUM($E286:I286))/2</f>
        <v>0</v>
      </c>
      <c r="T286" s="4">
        <f>(SUM($E286:K286)+SUM($E286:J286))/2</f>
        <v>0</v>
      </c>
      <c r="U286" s="4">
        <f t="shared" si="18"/>
        <v>0</v>
      </c>
    </row>
    <row r="287" spans="1:21" hidden="1">
      <c r="A287" s="2">
        <v>4169</v>
      </c>
      <c r="B287" t="s">
        <v>30</v>
      </c>
      <c r="C287" t="str">
        <f t="shared" si="19"/>
        <v>4169 Hydro 331-336</v>
      </c>
      <c r="D287" s="5">
        <v>1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f t="shared" si="16"/>
        <v>0</v>
      </c>
      <c r="N287" s="4">
        <f t="shared" si="17"/>
        <v>0</v>
      </c>
      <c r="O287" s="4">
        <f>(SUM($E287:F287)+SUM($E287:E287))/2</f>
        <v>0</v>
      </c>
      <c r="P287" s="4">
        <f>(SUM($E287:G287)+SUM($E287:F287))/2</f>
        <v>0</v>
      </c>
      <c r="Q287" s="4">
        <f>(SUM($E287:H287)+SUM($E287:G287))/2</f>
        <v>0</v>
      </c>
      <c r="R287" s="4">
        <f>(SUM($E287:I287)+SUM($E287:H287))/2</f>
        <v>0</v>
      </c>
      <c r="S287" s="4">
        <f>(SUM($E287:J287)+SUM($E287:I287))/2</f>
        <v>0</v>
      </c>
      <c r="T287" s="4">
        <f>(SUM($E287:K287)+SUM($E287:J287))/2</f>
        <v>0</v>
      </c>
      <c r="U287" s="4">
        <f t="shared" si="18"/>
        <v>0</v>
      </c>
    </row>
    <row r="288" spans="1:21" hidden="1">
      <c r="A288" s="2">
        <v>4170</v>
      </c>
      <c r="B288" t="s">
        <v>32</v>
      </c>
      <c r="C288" t="str">
        <f t="shared" si="19"/>
        <v>4170 Thermal 311-316</v>
      </c>
      <c r="D288" s="5">
        <v>1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f t="shared" si="16"/>
        <v>0</v>
      </c>
      <c r="N288" s="4">
        <f t="shared" si="17"/>
        <v>0</v>
      </c>
      <c r="O288" s="4">
        <f>(SUM($E288:F288)+SUM($E288:E288))/2</f>
        <v>0</v>
      </c>
      <c r="P288" s="4">
        <f>(SUM($E288:G288)+SUM($E288:F288))/2</f>
        <v>0</v>
      </c>
      <c r="Q288" s="4">
        <f>(SUM($E288:H288)+SUM($E288:G288))/2</f>
        <v>0</v>
      </c>
      <c r="R288" s="4">
        <f>(SUM($E288:I288)+SUM($E288:H288))/2</f>
        <v>0</v>
      </c>
      <c r="S288" s="4">
        <f>(SUM($E288:J288)+SUM($E288:I288))/2</f>
        <v>0</v>
      </c>
      <c r="T288" s="4">
        <f>(SUM($E288:K288)+SUM($E288:J288))/2</f>
        <v>0</v>
      </c>
      <c r="U288" s="4">
        <f t="shared" si="18"/>
        <v>0</v>
      </c>
    </row>
    <row r="289" spans="1:21" hidden="1">
      <c r="A289" s="2">
        <v>4171</v>
      </c>
      <c r="B289" t="s">
        <v>30</v>
      </c>
      <c r="C289" t="str">
        <f t="shared" si="19"/>
        <v>4171 Hydro 331-336</v>
      </c>
      <c r="D289" s="5">
        <v>1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f t="shared" si="16"/>
        <v>0</v>
      </c>
      <c r="N289" s="4">
        <f t="shared" si="17"/>
        <v>0</v>
      </c>
      <c r="O289" s="4">
        <f>(SUM($E289:F289)+SUM($E289:E289))/2</f>
        <v>0</v>
      </c>
      <c r="P289" s="4">
        <f>(SUM($E289:G289)+SUM($E289:F289))/2</f>
        <v>0</v>
      </c>
      <c r="Q289" s="4">
        <f>(SUM($E289:H289)+SUM($E289:G289))/2</f>
        <v>0</v>
      </c>
      <c r="R289" s="4">
        <f>(SUM($E289:I289)+SUM($E289:H289))/2</f>
        <v>0</v>
      </c>
      <c r="S289" s="4">
        <f>(SUM($E289:J289)+SUM($E289:I289))/2</f>
        <v>0</v>
      </c>
      <c r="T289" s="4">
        <f>(SUM($E289:K289)+SUM($E289:J289))/2</f>
        <v>0</v>
      </c>
      <c r="U289" s="4">
        <f t="shared" si="18"/>
        <v>0</v>
      </c>
    </row>
    <row r="290" spans="1:21" hidden="1">
      <c r="A290" s="2">
        <v>4172</v>
      </c>
      <c r="B290" t="s">
        <v>32</v>
      </c>
      <c r="C290" t="str">
        <f t="shared" si="19"/>
        <v>4172 Thermal 311-316</v>
      </c>
      <c r="D290" s="5">
        <v>1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f t="shared" si="16"/>
        <v>0</v>
      </c>
      <c r="N290" s="4">
        <f t="shared" si="17"/>
        <v>0</v>
      </c>
      <c r="O290" s="4">
        <f>(SUM($E290:F290)+SUM($E290:E290))/2</f>
        <v>0</v>
      </c>
      <c r="P290" s="4">
        <f>(SUM($E290:G290)+SUM($E290:F290))/2</f>
        <v>0</v>
      </c>
      <c r="Q290" s="4">
        <f>(SUM($E290:H290)+SUM($E290:G290))/2</f>
        <v>0</v>
      </c>
      <c r="R290" s="4">
        <f>(SUM($E290:I290)+SUM($E290:H290))/2</f>
        <v>0</v>
      </c>
      <c r="S290" s="4">
        <f>(SUM($E290:J290)+SUM($E290:I290))/2</f>
        <v>0</v>
      </c>
      <c r="T290" s="4">
        <f>(SUM($E290:K290)+SUM($E290:J290))/2</f>
        <v>0</v>
      </c>
      <c r="U290" s="4">
        <f t="shared" si="18"/>
        <v>0</v>
      </c>
    </row>
    <row r="291" spans="1:21" hidden="1">
      <c r="A291" s="2">
        <v>4173</v>
      </c>
      <c r="B291" t="s">
        <v>32</v>
      </c>
      <c r="C291" t="str">
        <f t="shared" si="19"/>
        <v>4173 Thermal 311-316</v>
      </c>
      <c r="D291" s="5">
        <v>1</v>
      </c>
      <c r="E291" s="4">
        <v>-1.9688999999999998E-2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f t="shared" si="16"/>
        <v>-1.9688999999999998E-2</v>
      </c>
      <c r="N291" s="4">
        <f t="shared" si="17"/>
        <v>-9.8444999999999991E-3</v>
      </c>
      <c r="O291" s="4">
        <f>(SUM($E291:F291)+SUM($E291:E291))/2</f>
        <v>-1.9688999999999998E-2</v>
      </c>
      <c r="P291" s="4">
        <f>(SUM($E291:G291)+SUM($E291:F291))/2</f>
        <v>-1.9688999999999998E-2</v>
      </c>
      <c r="Q291" s="4">
        <f>(SUM($E291:H291)+SUM($E291:G291))/2</f>
        <v>-1.9688999999999998E-2</v>
      </c>
      <c r="R291" s="4">
        <f>(SUM($E291:I291)+SUM($E291:H291))/2</f>
        <v>-1.9688999999999998E-2</v>
      </c>
      <c r="S291" s="4">
        <f>(SUM($E291:J291)+SUM($E291:I291))/2</f>
        <v>-1.9688999999999998E-2</v>
      </c>
      <c r="T291" s="4">
        <f>(SUM($E291:K291)+SUM($E291:J291))/2</f>
        <v>-1.9688999999999998E-2</v>
      </c>
      <c r="U291" s="4">
        <f t="shared" si="18"/>
        <v>-1.8282642857142855E-2</v>
      </c>
    </row>
    <row r="292" spans="1:21" hidden="1">
      <c r="A292" s="2">
        <v>4174</v>
      </c>
      <c r="B292" t="s">
        <v>30</v>
      </c>
      <c r="C292" t="str">
        <f t="shared" si="19"/>
        <v>4174 Hydro 331-336</v>
      </c>
      <c r="D292" s="5">
        <v>1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f t="shared" si="16"/>
        <v>0</v>
      </c>
      <c r="N292" s="4">
        <f t="shared" si="17"/>
        <v>0</v>
      </c>
      <c r="O292" s="4">
        <f>(SUM($E292:F292)+SUM($E292:E292))/2</f>
        <v>0</v>
      </c>
      <c r="P292" s="4">
        <f>(SUM($E292:G292)+SUM($E292:F292))/2</f>
        <v>0</v>
      </c>
      <c r="Q292" s="4">
        <f>(SUM($E292:H292)+SUM($E292:G292))/2</f>
        <v>0</v>
      </c>
      <c r="R292" s="4">
        <f>(SUM($E292:I292)+SUM($E292:H292))/2</f>
        <v>0</v>
      </c>
      <c r="S292" s="4">
        <f>(SUM($E292:J292)+SUM($E292:I292))/2</f>
        <v>0</v>
      </c>
      <c r="T292" s="4">
        <f>(SUM($E292:K292)+SUM($E292:J292))/2</f>
        <v>0</v>
      </c>
      <c r="U292" s="4">
        <f t="shared" si="18"/>
        <v>0</v>
      </c>
    </row>
    <row r="293" spans="1:21" hidden="1">
      <c r="A293" s="2">
        <v>4174</v>
      </c>
      <c r="B293" t="s">
        <v>27</v>
      </c>
      <c r="C293" t="str">
        <f t="shared" si="19"/>
        <v>4174 General 389-391 / 393-395 / 397-398</v>
      </c>
      <c r="D293" s="5">
        <v>1</v>
      </c>
      <c r="E293" s="4">
        <v>519.15880800000002</v>
      </c>
      <c r="F293" s="4">
        <v>5595.6300120000005</v>
      </c>
      <c r="G293" s="4">
        <v>1429.3230840000001</v>
      </c>
      <c r="H293" s="4">
        <v>0</v>
      </c>
      <c r="I293" s="4">
        <v>0</v>
      </c>
      <c r="J293" s="4">
        <v>0</v>
      </c>
      <c r="K293" s="4">
        <v>0</v>
      </c>
      <c r="L293" s="4">
        <f t="shared" si="16"/>
        <v>7544.1119040000012</v>
      </c>
      <c r="N293" s="4">
        <f t="shared" si="17"/>
        <v>259.57940400000001</v>
      </c>
      <c r="O293" s="4">
        <f>(SUM($E293:F293)+SUM($E293:E293))/2</f>
        <v>3316.9738140000004</v>
      </c>
      <c r="P293" s="4">
        <f>(SUM($E293:G293)+SUM($E293:F293))/2</f>
        <v>6829.4503620000014</v>
      </c>
      <c r="Q293" s="4">
        <f>(SUM($E293:H293)+SUM($E293:G293))/2</f>
        <v>7544.1119040000012</v>
      </c>
      <c r="R293" s="4">
        <f>(SUM($E293:I293)+SUM($E293:H293))/2</f>
        <v>7544.1119040000012</v>
      </c>
      <c r="S293" s="4">
        <f>(SUM($E293:J293)+SUM($E293:I293))/2</f>
        <v>7544.1119040000012</v>
      </c>
      <c r="T293" s="4">
        <f>(SUM($E293:K293)+SUM($E293:J293))/2</f>
        <v>7544.1119040000012</v>
      </c>
      <c r="U293" s="4">
        <f t="shared" si="18"/>
        <v>5797.4930280000017</v>
      </c>
    </row>
    <row r="294" spans="1:21" hidden="1">
      <c r="A294" s="2">
        <v>4175</v>
      </c>
      <c r="B294" t="s">
        <v>32</v>
      </c>
      <c r="C294" t="str">
        <f t="shared" si="19"/>
        <v>4175 Thermal 311-316</v>
      </c>
      <c r="D294" s="5">
        <v>1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f t="shared" si="16"/>
        <v>0</v>
      </c>
      <c r="N294" s="4">
        <f t="shared" si="17"/>
        <v>0</v>
      </c>
      <c r="O294" s="4">
        <f>(SUM($E294:F294)+SUM($E294:E294))/2</f>
        <v>0</v>
      </c>
      <c r="P294" s="4">
        <f>(SUM($E294:G294)+SUM($E294:F294))/2</f>
        <v>0</v>
      </c>
      <c r="Q294" s="4">
        <f>(SUM($E294:H294)+SUM($E294:G294))/2</f>
        <v>0</v>
      </c>
      <c r="R294" s="4">
        <f>(SUM($E294:I294)+SUM($E294:H294))/2</f>
        <v>0</v>
      </c>
      <c r="S294" s="4">
        <f>(SUM($E294:J294)+SUM($E294:I294))/2</f>
        <v>0</v>
      </c>
      <c r="T294" s="4">
        <f>(SUM($E294:K294)+SUM($E294:J294))/2</f>
        <v>0</v>
      </c>
      <c r="U294" s="4">
        <f t="shared" si="18"/>
        <v>0</v>
      </c>
    </row>
    <row r="295" spans="1:21" hidden="1">
      <c r="A295" s="2">
        <v>4176</v>
      </c>
      <c r="B295" t="s">
        <v>30</v>
      </c>
      <c r="C295" t="str">
        <f t="shared" si="19"/>
        <v>4176 Hydro 331-336</v>
      </c>
      <c r="D295" s="5">
        <v>1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f t="shared" si="16"/>
        <v>0</v>
      </c>
      <c r="N295" s="4">
        <f t="shared" si="17"/>
        <v>0</v>
      </c>
      <c r="O295" s="4">
        <f>(SUM($E295:F295)+SUM($E295:E295))/2</f>
        <v>0</v>
      </c>
      <c r="P295" s="4">
        <f>(SUM($E295:G295)+SUM($E295:F295))/2</f>
        <v>0</v>
      </c>
      <c r="Q295" s="4">
        <f>(SUM($E295:H295)+SUM($E295:G295))/2</f>
        <v>0</v>
      </c>
      <c r="R295" s="4">
        <f>(SUM($E295:I295)+SUM($E295:H295))/2</f>
        <v>0</v>
      </c>
      <c r="S295" s="4">
        <f>(SUM($E295:J295)+SUM($E295:I295))/2</f>
        <v>0</v>
      </c>
      <c r="T295" s="4">
        <f>(SUM($E295:K295)+SUM($E295:J295))/2</f>
        <v>0</v>
      </c>
      <c r="U295" s="4">
        <f t="shared" si="18"/>
        <v>0</v>
      </c>
    </row>
    <row r="296" spans="1:21" hidden="1">
      <c r="A296" s="2">
        <v>4178</v>
      </c>
      <c r="B296" t="s">
        <v>27</v>
      </c>
      <c r="C296" t="str">
        <f t="shared" si="19"/>
        <v>4178 General 389-391 / 393-395 / 397-398</v>
      </c>
      <c r="D296" s="5">
        <v>1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f t="shared" si="16"/>
        <v>0</v>
      </c>
      <c r="N296" s="4">
        <f t="shared" si="17"/>
        <v>0</v>
      </c>
      <c r="O296" s="4">
        <f>(SUM($E296:F296)+SUM($E296:E296))/2</f>
        <v>0</v>
      </c>
      <c r="P296" s="4">
        <f>(SUM($E296:G296)+SUM($E296:F296))/2</f>
        <v>0</v>
      </c>
      <c r="Q296" s="4">
        <f>(SUM($E296:H296)+SUM($E296:G296))/2</f>
        <v>0</v>
      </c>
      <c r="R296" s="4">
        <f>(SUM($E296:I296)+SUM($E296:H296))/2</f>
        <v>0</v>
      </c>
      <c r="S296" s="4">
        <f>(SUM($E296:J296)+SUM($E296:I296))/2</f>
        <v>0</v>
      </c>
      <c r="T296" s="4">
        <f>(SUM($E296:K296)+SUM($E296:J296))/2</f>
        <v>0</v>
      </c>
      <c r="U296" s="4">
        <f t="shared" si="18"/>
        <v>0</v>
      </c>
    </row>
    <row r="297" spans="1:21">
      <c r="A297" s="2">
        <v>5005</v>
      </c>
      <c r="B297" t="s">
        <v>28</v>
      </c>
      <c r="C297" t="str">
        <f t="shared" si="19"/>
        <v>5005 Software 303</v>
      </c>
      <c r="D297" s="5">
        <v>1</v>
      </c>
      <c r="E297" s="4">
        <v>33759.744175062602</v>
      </c>
      <c r="F297" s="4">
        <v>272936.47563617356</v>
      </c>
      <c r="G297" s="4">
        <v>349265.65222192142</v>
      </c>
      <c r="H297" s="4">
        <v>167310.19852073607</v>
      </c>
      <c r="I297" s="4">
        <v>148793.18705406541</v>
      </c>
      <c r="J297" s="4">
        <v>503830.96196217102</v>
      </c>
      <c r="K297" s="4">
        <v>359707.46599249559</v>
      </c>
      <c r="L297" s="4">
        <f t="shared" si="16"/>
        <v>1835603.6855626258</v>
      </c>
      <c r="N297" s="4">
        <f t="shared" si="17"/>
        <v>16879.872087531301</v>
      </c>
      <c r="O297" s="4">
        <f>(SUM($E297:F297)+SUM($E297:E297))/2</f>
        <v>170227.98199314938</v>
      </c>
      <c r="P297" s="4">
        <f>(SUM($E297:G297)+SUM($E297:F297))/2</f>
        <v>481329.04592219688</v>
      </c>
      <c r="Q297" s="4">
        <f>(SUM($E297:H297)+SUM($E297:G297))/2</f>
        <v>739616.97129352565</v>
      </c>
      <c r="R297" s="4">
        <f>(SUM($E297:I297)+SUM($E297:H297))/2</f>
        <v>897668.66408092645</v>
      </c>
      <c r="S297" s="4">
        <f>(SUM($E297:J297)+SUM($E297:I297))/2</f>
        <v>1223980.7385890447</v>
      </c>
      <c r="T297" s="4">
        <f>(SUM($E297:K297)+SUM($E297:J297))/2</f>
        <v>1655749.9525663778</v>
      </c>
      <c r="U297" s="4">
        <f t="shared" si="18"/>
        <v>740779.03236182162</v>
      </c>
    </row>
    <row r="298" spans="1:21">
      <c r="A298" s="2">
        <v>5005</v>
      </c>
      <c r="B298" t="s">
        <v>27</v>
      </c>
      <c r="C298" t="str">
        <f t="shared" si="19"/>
        <v>5005 General 389-391 / 393-395 / 397-398</v>
      </c>
      <c r="D298" s="5">
        <v>1</v>
      </c>
      <c r="E298" s="4">
        <v>167169.96920893498</v>
      </c>
      <c r="F298" s="4">
        <v>98292.572344895074</v>
      </c>
      <c r="G298" s="4">
        <v>224134.97191662696</v>
      </c>
      <c r="H298" s="4">
        <v>1285580.1765113124</v>
      </c>
      <c r="I298" s="4">
        <v>244997.75836982852</v>
      </c>
      <c r="J298" s="4">
        <v>275352.46482037194</v>
      </c>
      <c r="K298" s="4">
        <v>146129.33116713626</v>
      </c>
      <c r="L298" s="4">
        <f t="shared" si="16"/>
        <v>2441657.2443391061</v>
      </c>
      <c r="N298" s="4">
        <f t="shared" si="17"/>
        <v>83584.984604467492</v>
      </c>
      <c r="O298" s="4">
        <f>(SUM($E298:F298)+SUM($E298:E298))/2</f>
        <v>216316.25538138251</v>
      </c>
      <c r="P298" s="4">
        <f>(SUM($E298:G298)+SUM($E298:F298))/2</f>
        <v>377530.02751214348</v>
      </c>
      <c r="Q298" s="4">
        <f>(SUM($E298:H298)+SUM($E298:G298))/2</f>
        <v>1132387.6017261131</v>
      </c>
      <c r="R298" s="4">
        <f>(SUM($E298:I298)+SUM($E298:H298))/2</f>
        <v>1897676.5691666836</v>
      </c>
      <c r="S298" s="4">
        <f>(SUM($E298:J298)+SUM($E298:I298))/2</f>
        <v>2157851.6807617838</v>
      </c>
      <c r="T298" s="4">
        <f>(SUM($E298:K298)+SUM($E298:J298))/2</f>
        <v>2368592.578755538</v>
      </c>
      <c r="U298" s="4">
        <f t="shared" si="18"/>
        <v>1176277.0997011589</v>
      </c>
    </row>
    <row r="299" spans="1:21" hidden="1">
      <c r="A299" s="2">
        <v>5006</v>
      </c>
      <c r="B299" t="s">
        <v>27</v>
      </c>
      <c r="C299" t="str">
        <f t="shared" si="19"/>
        <v>5006 General 389-391 / 393-395 / 397-398</v>
      </c>
      <c r="D299" s="5">
        <v>1</v>
      </c>
      <c r="E299" s="4">
        <v>7466.9582042798284</v>
      </c>
      <c r="F299" s="4">
        <v>16084.92488176476</v>
      </c>
      <c r="G299" s="4">
        <v>29289.468596512321</v>
      </c>
      <c r="H299" s="4">
        <v>78011.236034235</v>
      </c>
      <c r="I299" s="4">
        <v>26779.342175732167</v>
      </c>
      <c r="J299" s="4">
        <v>32555.555725477683</v>
      </c>
      <c r="K299" s="4">
        <v>25070.507818115759</v>
      </c>
      <c r="L299" s="4">
        <f t="shared" si="16"/>
        <v>215257.99343611754</v>
      </c>
      <c r="N299" s="4">
        <f t="shared" si="17"/>
        <v>3733.4791021399142</v>
      </c>
      <c r="O299" s="4">
        <f>(SUM($E299:F299)+SUM($E299:E299))/2</f>
        <v>15509.420645162209</v>
      </c>
      <c r="P299" s="4">
        <f>(SUM($E299:G299)+SUM($E299:F299))/2</f>
        <v>38196.617384300749</v>
      </c>
      <c r="Q299" s="4">
        <f>(SUM($E299:H299)+SUM($E299:G299))/2</f>
        <v>91846.969699674402</v>
      </c>
      <c r="R299" s="4">
        <f>(SUM($E299:I299)+SUM($E299:H299))/2</f>
        <v>144242.25880465799</v>
      </c>
      <c r="S299" s="4">
        <f>(SUM($E299:J299)+SUM($E299:I299))/2</f>
        <v>173909.70775526293</v>
      </c>
      <c r="T299" s="4">
        <f>(SUM($E299:K299)+SUM($E299:J299))/2</f>
        <v>202722.73952705966</v>
      </c>
      <c r="U299" s="4">
        <f t="shared" si="18"/>
        <v>95737.313274036831</v>
      </c>
    </row>
    <row r="300" spans="1:21" hidden="1">
      <c r="A300" s="2">
        <v>5006</v>
      </c>
      <c r="B300" t="s">
        <v>28</v>
      </c>
      <c r="C300" t="str">
        <f t="shared" si="19"/>
        <v>5006 Software 303</v>
      </c>
      <c r="D300" s="5">
        <v>1</v>
      </c>
      <c r="E300" s="4">
        <v>31668.211719867049</v>
      </c>
      <c r="F300" s="4">
        <v>99119.594245801854</v>
      </c>
      <c r="G300" s="4">
        <v>838180.71676942112</v>
      </c>
      <c r="H300" s="4">
        <v>367250.05344518024</v>
      </c>
      <c r="I300" s="4">
        <v>113255.50119824464</v>
      </c>
      <c r="J300" s="4">
        <v>117571.20844389204</v>
      </c>
      <c r="K300" s="4">
        <v>403771.06936082919</v>
      </c>
      <c r="L300" s="4">
        <f t="shared" si="16"/>
        <v>1970816.3551832361</v>
      </c>
      <c r="N300" s="4">
        <f t="shared" si="17"/>
        <v>15834.105859933525</v>
      </c>
      <c r="O300" s="4">
        <f>(SUM($E300:F300)+SUM($E300:E300))/2</f>
        <v>81228.008842767973</v>
      </c>
      <c r="P300" s="4">
        <f>(SUM($E300:G300)+SUM($E300:F300))/2</f>
        <v>549878.16435037949</v>
      </c>
      <c r="Q300" s="4">
        <f>(SUM($E300:H300)+SUM($E300:G300))/2</f>
        <v>1152593.54945768</v>
      </c>
      <c r="R300" s="4">
        <f>(SUM($E300:I300)+SUM($E300:H300))/2</f>
        <v>1392846.3267793925</v>
      </c>
      <c r="S300" s="4">
        <f>(SUM($E300:J300)+SUM($E300:I300))/2</f>
        <v>1508259.6816004608</v>
      </c>
      <c r="T300" s="4">
        <f>(SUM($E300:K300)+SUM($E300:J300))/2</f>
        <v>1768930.8205028214</v>
      </c>
      <c r="U300" s="4">
        <f t="shared" si="18"/>
        <v>924224.37962763361</v>
      </c>
    </row>
    <row r="301" spans="1:21" hidden="1">
      <c r="A301" s="2">
        <v>5010</v>
      </c>
      <c r="B301" t="s">
        <v>28</v>
      </c>
      <c r="C301" t="str">
        <f t="shared" si="19"/>
        <v>5010 Software 303</v>
      </c>
      <c r="D301" s="5">
        <v>1</v>
      </c>
      <c r="E301" s="4">
        <v>330.29772715799999</v>
      </c>
      <c r="F301" s="4">
        <v>0</v>
      </c>
      <c r="G301" s="4">
        <v>0</v>
      </c>
      <c r="H301" s="4">
        <v>0</v>
      </c>
      <c r="I301" s="4">
        <v>0</v>
      </c>
      <c r="J301" s="4">
        <v>-9.7361157597697714E-3</v>
      </c>
      <c r="K301" s="4">
        <v>0</v>
      </c>
      <c r="L301" s="4">
        <f t="shared" si="16"/>
        <v>330.28799104224021</v>
      </c>
      <c r="N301" s="4">
        <f t="shared" si="17"/>
        <v>165.14886357899999</v>
      </c>
      <c r="O301" s="4">
        <f>(SUM($E301:F301)+SUM($E301:E301))/2</f>
        <v>330.29772715799999</v>
      </c>
      <c r="P301" s="4">
        <f>(SUM($E301:G301)+SUM($E301:F301))/2</f>
        <v>330.29772715799999</v>
      </c>
      <c r="Q301" s="4">
        <f>(SUM($E301:H301)+SUM($E301:G301))/2</f>
        <v>330.29772715799999</v>
      </c>
      <c r="R301" s="4">
        <f>(SUM($E301:I301)+SUM($E301:H301))/2</f>
        <v>330.29772715799999</v>
      </c>
      <c r="S301" s="4">
        <f>(SUM($E301:J301)+SUM($E301:I301))/2</f>
        <v>330.2928591001201</v>
      </c>
      <c r="T301" s="4">
        <f>(SUM($E301:K301)+SUM($E301:J301))/2</f>
        <v>330.28799104224021</v>
      </c>
      <c r="U301" s="4">
        <f t="shared" si="18"/>
        <v>306.70294605048002</v>
      </c>
    </row>
    <row r="302" spans="1:21" hidden="1">
      <c r="A302" s="2">
        <v>5010</v>
      </c>
      <c r="B302" t="s">
        <v>27</v>
      </c>
      <c r="C302" t="str">
        <f t="shared" si="19"/>
        <v>5010 General 389-391 / 393-395 / 397-398</v>
      </c>
      <c r="D302" s="5">
        <v>1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9.7361157548995509E-3</v>
      </c>
      <c r="K302" s="4">
        <v>7457.8744082757603</v>
      </c>
      <c r="L302" s="4">
        <f t="shared" si="16"/>
        <v>7457.8841443915153</v>
      </c>
      <c r="N302" s="4">
        <f t="shared" si="17"/>
        <v>0</v>
      </c>
      <c r="O302" s="4">
        <f>(SUM($E302:F302)+SUM($E302:E302))/2</f>
        <v>0</v>
      </c>
      <c r="P302" s="4">
        <f>(SUM($E302:G302)+SUM($E302:F302))/2</f>
        <v>0</v>
      </c>
      <c r="Q302" s="4">
        <f>(SUM($E302:H302)+SUM($E302:G302))/2</f>
        <v>0</v>
      </c>
      <c r="R302" s="4">
        <f>(SUM($E302:I302)+SUM($E302:H302))/2</f>
        <v>0</v>
      </c>
      <c r="S302" s="4">
        <f>(SUM($E302:J302)+SUM($E302:I302))/2</f>
        <v>4.8680578774497755E-3</v>
      </c>
      <c r="T302" s="4">
        <f>(SUM($E302:K302)+SUM($E302:J302))/2</f>
        <v>3728.9469402536351</v>
      </c>
      <c r="U302" s="4">
        <f t="shared" si="18"/>
        <v>532.70740118735898</v>
      </c>
    </row>
    <row r="303" spans="1:21" hidden="1">
      <c r="A303" s="2">
        <v>5014</v>
      </c>
      <c r="B303" t="s">
        <v>27</v>
      </c>
      <c r="C303" t="str">
        <f t="shared" si="19"/>
        <v>5014 General 389-391 / 393-395 / 397-398</v>
      </c>
      <c r="D303" s="5">
        <v>1</v>
      </c>
      <c r="E303" s="4">
        <v>23896.799591016243</v>
      </c>
      <c r="F303" s="4">
        <v>11333.520272743201</v>
      </c>
      <c r="G303" s="4">
        <v>9332.8361091050392</v>
      </c>
      <c r="H303" s="4">
        <v>50761.1325171762</v>
      </c>
      <c r="I303" s="4">
        <v>57473.990569656358</v>
      </c>
      <c r="J303" s="4">
        <v>4719.83038561188</v>
      </c>
      <c r="K303" s="4">
        <v>-114421.81166294256</v>
      </c>
      <c r="L303" s="4">
        <f t="shared" si="16"/>
        <v>43096.297782366382</v>
      </c>
      <c r="N303" s="4">
        <f t="shared" si="17"/>
        <v>11948.399795508121</v>
      </c>
      <c r="O303" s="4">
        <f>(SUM($E303:F303)+SUM($E303:E303))/2</f>
        <v>29563.559727387845</v>
      </c>
      <c r="P303" s="4">
        <f>(SUM($E303:G303)+SUM($E303:F303))/2</f>
        <v>39896.737918311963</v>
      </c>
      <c r="Q303" s="4">
        <f>(SUM($E303:H303)+SUM($E303:G303))/2</f>
        <v>69943.722231452586</v>
      </c>
      <c r="R303" s="4">
        <f>(SUM($E303:I303)+SUM($E303:H303))/2</f>
        <v>124061.28377486888</v>
      </c>
      <c r="S303" s="4">
        <f>(SUM($E303:J303)+SUM($E303:I303))/2</f>
        <v>155158.19425250299</v>
      </c>
      <c r="T303" s="4">
        <f>(SUM($E303:K303)+SUM($E303:J303))/2</f>
        <v>100307.20361383766</v>
      </c>
      <c r="U303" s="4">
        <f t="shared" si="18"/>
        <v>75839.871616267148</v>
      </c>
    </row>
    <row r="304" spans="1:21" hidden="1">
      <c r="A304" s="2">
        <v>5014</v>
      </c>
      <c r="B304" t="s">
        <v>28</v>
      </c>
      <c r="C304" t="str">
        <f t="shared" si="19"/>
        <v>5014 Software 303</v>
      </c>
      <c r="D304" s="5">
        <v>1</v>
      </c>
      <c r="E304" s="4">
        <v>-14389.185599845561</v>
      </c>
      <c r="F304" s="4">
        <v>8269.0583650516801</v>
      </c>
      <c r="G304" s="4">
        <v>6562.5412029861609</v>
      </c>
      <c r="H304" s="4">
        <v>32157.813389263079</v>
      </c>
      <c r="I304" s="4">
        <v>32514.337295510606</v>
      </c>
      <c r="J304" s="4">
        <v>272.04167850804441</v>
      </c>
      <c r="K304" s="4">
        <v>124744.95678657603</v>
      </c>
      <c r="L304" s="4">
        <f t="shared" si="16"/>
        <v>190131.56311805005</v>
      </c>
      <c r="N304" s="4">
        <f t="shared" si="17"/>
        <v>-7194.5927999227806</v>
      </c>
      <c r="O304" s="4">
        <f>(SUM($E304:F304)+SUM($E304:E304))/2</f>
        <v>-10254.656417319722</v>
      </c>
      <c r="P304" s="4">
        <f>(SUM($E304:G304)+SUM($E304:F304))/2</f>
        <v>-2838.8566333008007</v>
      </c>
      <c r="Q304" s="4">
        <f>(SUM($E304:H304)+SUM($E304:G304))/2</f>
        <v>16521.320662823819</v>
      </c>
      <c r="R304" s="4">
        <f>(SUM($E304:I304)+SUM($E304:H304))/2</f>
        <v>48857.396005210663</v>
      </c>
      <c r="S304" s="4">
        <f>(SUM($E304:J304)+SUM($E304:I304))/2</f>
        <v>65250.585492219987</v>
      </c>
      <c r="T304" s="4">
        <f>(SUM($E304:K304)+SUM($E304:J304))/2</f>
        <v>127759.08472476203</v>
      </c>
      <c r="U304" s="4">
        <f t="shared" si="18"/>
        <v>34014.325862067599</v>
      </c>
    </row>
    <row r="305" spans="1:21" hidden="1">
      <c r="A305" s="2">
        <v>5014</v>
      </c>
      <c r="B305" t="s">
        <v>30</v>
      </c>
      <c r="C305" t="str">
        <f t="shared" si="19"/>
        <v>5014 Hydro 331-336</v>
      </c>
      <c r="D305" s="5">
        <v>1</v>
      </c>
      <c r="E305" s="4">
        <v>5627.1293260000002</v>
      </c>
      <c r="F305" s="4">
        <v>8686.7342960000005</v>
      </c>
      <c r="G305" s="4">
        <v>4676.7019180000007</v>
      </c>
      <c r="H305" s="4">
        <v>5445.8920810000009</v>
      </c>
      <c r="I305" s="4">
        <v>647.83373000000006</v>
      </c>
      <c r="J305" s="4">
        <v>0</v>
      </c>
      <c r="K305" s="4">
        <v>0</v>
      </c>
      <c r="L305" s="4">
        <f t="shared" si="16"/>
        <v>25084.291351000003</v>
      </c>
      <c r="N305" s="4">
        <f t="shared" si="17"/>
        <v>2813.5646630000001</v>
      </c>
      <c r="O305" s="4">
        <f>(SUM($E305:F305)+SUM($E305:E305))/2</f>
        <v>9970.4964739999996</v>
      </c>
      <c r="P305" s="4">
        <f>(SUM($E305:G305)+SUM($E305:F305))/2</f>
        <v>16652.214581</v>
      </c>
      <c r="Q305" s="4">
        <f>(SUM($E305:H305)+SUM($E305:G305))/2</f>
        <v>21713.511580500002</v>
      </c>
      <c r="R305" s="4">
        <f>(SUM($E305:I305)+SUM($E305:H305))/2</f>
        <v>24760.374486000004</v>
      </c>
      <c r="S305" s="4">
        <f>(SUM($E305:J305)+SUM($E305:I305))/2</f>
        <v>25084.291351000003</v>
      </c>
      <c r="T305" s="4">
        <f>(SUM($E305:K305)+SUM($E305:J305))/2</f>
        <v>25084.291351000003</v>
      </c>
      <c r="U305" s="4">
        <f t="shared" si="18"/>
        <v>18011.249212357146</v>
      </c>
    </row>
    <row r="306" spans="1:21" hidden="1">
      <c r="A306" s="2">
        <v>5015</v>
      </c>
      <c r="B306" t="s">
        <v>27</v>
      </c>
      <c r="C306" t="str">
        <f t="shared" si="19"/>
        <v>5015 General 389-391 / 393-395 / 397-398</v>
      </c>
      <c r="D306" s="5">
        <v>1</v>
      </c>
      <c r="E306" s="4">
        <v>0</v>
      </c>
      <c r="F306" s="4">
        <v>0</v>
      </c>
      <c r="G306" s="4">
        <v>0</v>
      </c>
      <c r="H306" s="4">
        <v>155487.34517400002</v>
      </c>
      <c r="I306" s="4">
        <v>811.98206740000001</v>
      </c>
      <c r="J306" s="4">
        <v>588756.74941439996</v>
      </c>
      <c r="K306" s="4">
        <v>5381.7533293999995</v>
      </c>
      <c r="L306" s="4">
        <f t="shared" si="16"/>
        <v>750437.82998519996</v>
      </c>
      <c r="N306" s="4">
        <f t="shared" si="17"/>
        <v>0</v>
      </c>
      <c r="O306" s="4">
        <f>(SUM($E306:F306)+SUM($E306:E306))/2</f>
        <v>0</v>
      </c>
      <c r="P306" s="4">
        <f>(SUM($E306:G306)+SUM($E306:F306))/2</f>
        <v>0</v>
      </c>
      <c r="Q306" s="4">
        <f>(SUM($E306:H306)+SUM($E306:G306))/2</f>
        <v>77743.672587000008</v>
      </c>
      <c r="R306" s="4">
        <f>(SUM($E306:I306)+SUM($E306:H306))/2</f>
        <v>155893.33620770002</v>
      </c>
      <c r="S306" s="4">
        <f>(SUM($E306:J306)+SUM($E306:I306))/2</f>
        <v>450677.70194860001</v>
      </c>
      <c r="T306" s="4">
        <f>(SUM($E306:K306)+SUM($E306:J306))/2</f>
        <v>747746.95332049998</v>
      </c>
      <c r="U306" s="4">
        <f t="shared" si="18"/>
        <v>204580.23772340003</v>
      </c>
    </row>
    <row r="307" spans="1:21" hidden="1">
      <c r="A307" s="2">
        <v>5102</v>
      </c>
      <c r="B307" t="s">
        <v>27</v>
      </c>
      <c r="C307" t="str">
        <f t="shared" si="19"/>
        <v>5102 General 389-391 / 393-395 / 397-398</v>
      </c>
      <c r="D307" s="5">
        <v>1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f t="shared" si="16"/>
        <v>0</v>
      </c>
      <c r="N307" s="4">
        <f t="shared" si="17"/>
        <v>0</v>
      </c>
      <c r="O307" s="4">
        <f>(SUM($E307:F307)+SUM($E307:E307))/2</f>
        <v>0</v>
      </c>
      <c r="P307" s="4">
        <f>(SUM($E307:G307)+SUM($E307:F307))/2</f>
        <v>0</v>
      </c>
      <c r="Q307" s="4">
        <f>(SUM($E307:H307)+SUM($E307:G307))/2</f>
        <v>0</v>
      </c>
      <c r="R307" s="4">
        <f>(SUM($E307:I307)+SUM($E307:H307))/2</f>
        <v>0</v>
      </c>
      <c r="S307" s="4">
        <f>(SUM($E307:J307)+SUM($E307:I307))/2</f>
        <v>0</v>
      </c>
      <c r="T307" s="4">
        <f>(SUM($E307:K307)+SUM($E307:J307))/2</f>
        <v>0</v>
      </c>
      <c r="U307" s="4">
        <f t="shared" si="18"/>
        <v>0</v>
      </c>
    </row>
    <row r="308" spans="1:21" hidden="1">
      <c r="A308" s="2">
        <v>5103</v>
      </c>
      <c r="B308" t="s">
        <v>27</v>
      </c>
      <c r="C308" t="str">
        <f t="shared" si="19"/>
        <v>5103 General 389-391 / 393-395 / 397-398</v>
      </c>
      <c r="D308" s="5">
        <v>1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f t="shared" si="16"/>
        <v>0</v>
      </c>
      <c r="N308" s="4">
        <f t="shared" si="17"/>
        <v>0</v>
      </c>
      <c r="O308" s="4">
        <f>(SUM($E308:F308)+SUM($E308:E308))/2</f>
        <v>0</v>
      </c>
      <c r="P308" s="4">
        <f>(SUM($E308:G308)+SUM($E308:F308))/2</f>
        <v>0</v>
      </c>
      <c r="Q308" s="4">
        <f>(SUM($E308:H308)+SUM($E308:G308))/2</f>
        <v>0</v>
      </c>
      <c r="R308" s="4">
        <f>(SUM($E308:I308)+SUM($E308:H308))/2</f>
        <v>0</v>
      </c>
      <c r="S308" s="4">
        <f>(SUM($E308:J308)+SUM($E308:I308))/2</f>
        <v>0</v>
      </c>
      <c r="T308" s="4">
        <f>(SUM($E308:K308)+SUM($E308:J308))/2</f>
        <v>0</v>
      </c>
      <c r="U308" s="4">
        <f t="shared" si="18"/>
        <v>0</v>
      </c>
    </row>
    <row r="309" spans="1:21" hidden="1">
      <c r="A309" s="2">
        <v>5106</v>
      </c>
      <c r="B309" t="s">
        <v>27</v>
      </c>
      <c r="C309" t="str">
        <f t="shared" si="19"/>
        <v>5106 General 389-391 / 393-395 / 397-398</v>
      </c>
      <c r="D309" s="5">
        <v>1</v>
      </c>
      <c r="E309" s="4">
        <v>0</v>
      </c>
      <c r="F309" s="4">
        <v>0</v>
      </c>
      <c r="G309" s="4">
        <v>1649.2152527600404</v>
      </c>
      <c r="H309" s="4">
        <v>0</v>
      </c>
      <c r="I309" s="4">
        <v>0</v>
      </c>
      <c r="J309" s="4">
        <v>0</v>
      </c>
      <c r="K309" s="4">
        <v>0</v>
      </c>
      <c r="L309" s="4">
        <f t="shared" si="16"/>
        <v>1649.2152527600404</v>
      </c>
      <c r="N309" s="4">
        <f t="shared" si="17"/>
        <v>0</v>
      </c>
      <c r="O309" s="4">
        <f>(SUM($E309:F309)+SUM($E309:E309))/2</f>
        <v>0</v>
      </c>
      <c r="P309" s="4">
        <f>(SUM($E309:G309)+SUM($E309:F309))/2</f>
        <v>824.60762638002018</v>
      </c>
      <c r="Q309" s="4">
        <f>(SUM($E309:H309)+SUM($E309:G309))/2</f>
        <v>1649.2152527600404</v>
      </c>
      <c r="R309" s="4">
        <f>(SUM($E309:I309)+SUM($E309:H309))/2</f>
        <v>1649.2152527600404</v>
      </c>
      <c r="S309" s="4">
        <f>(SUM($E309:J309)+SUM($E309:I309))/2</f>
        <v>1649.2152527600404</v>
      </c>
      <c r="T309" s="4">
        <f>(SUM($E309:K309)+SUM($E309:J309))/2</f>
        <v>1649.2152527600404</v>
      </c>
      <c r="U309" s="4">
        <f t="shared" si="18"/>
        <v>1060.2098053457401</v>
      </c>
    </row>
    <row r="310" spans="1:21" hidden="1">
      <c r="A310" s="2">
        <v>5106</v>
      </c>
      <c r="B310" t="s">
        <v>28</v>
      </c>
      <c r="C310" t="str">
        <f t="shared" si="19"/>
        <v>5106 Software 303</v>
      </c>
      <c r="D310" s="5">
        <v>1</v>
      </c>
      <c r="E310" s="4">
        <v>0</v>
      </c>
      <c r="F310" s="4">
        <v>0</v>
      </c>
      <c r="G310" s="4">
        <v>1089.1159853187601</v>
      </c>
      <c r="H310" s="4">
        <v>0</v>
      </c>
      <c r="I310" s="4">
        <v>0</v>
      </c>
      <c r="J310" s="4">
        <v>0</v>
      </c>
      <c r="K310" s="4">
        <v>0</v>
      </c>
      <c r="L310" s="4">
        <f t="shared" si="16"/>
        <v>1089.1159853187601</v>
      </c>
      <c r="N310" s="4">
        <f t="shared" si="17"/>
        <v>0</v>
      </c>
      <c r="O310" s="4">
        <f>(SUM($E310:F310)+SUM($E310:E310))/2</f>
        <v>0</v>
      </c>
      <c r="P310" s="4">
        <f>(SUM($E310:G310)+SUM($E310:F310))/2</f>
        <v>544.55799265938003</v>
      </c>
      <c r="Q310" s="4">
        <f>(SUM($E310:H310)+SUM($E310:G310))/2</f>
        <v>1089.1159853187601</v>
      </c>
      <c r="R310" s="4">
        <f>(SUM($E310:I310)+SUM($E310:H310))/2</f>
        <v>1089.1159853187601</v>
      </c>
      <c r="S310" s="4">
        <f>(SUM($E310:J310)+SUM($E310:I310))/2</f>
        <v>1089.1159853187601</v>
      </c>
      <c r="T310" s="4">
        <f>(SUM($E310:K310)+SUM($E310:J310))/2</f>
        <v>1089.1159853187601</v>
      </c>
      <c r="U310" s="4">
        <f t="shared" si="18"/>
        <v>700.14599056206009</v>
      </c>
    </row>
    <row r="311" spans="1:21" hidden="1">
      <c r="A311" s="2">
        <v>5107</v>
      </c>
      <c r="B311" t="s">
        <v>27</v>
      </c>
      <c r="C311" t="str">
        <f t="shared" si="19"/>
        <v>5107 General 389-391 / 393-395 / 397-398</v>
      </c>
      <c r="D311" s="5">
        <v>1</v>
      </c>
      <c r="E311" s="4">
        <v>-31695.499907144636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f t="shared" si="16"/>
        <v>-31695.499907144636</v>
      </c>
      <c r="N311" s="4">
        <f t="shared" si="17"/>
        <v>-15847.749953572318</v>
      </c>
      <c r="O311" s="4">
        <f>(SUM($E311:F311)+SUM($E311:E311))/2</f>
        <v>-31695.499907144636</v>
      </c>
      <c r="P311" s="4">
        <f>(SUM($E311:G311)+SUM($E311:F311))/2</f>
        <v>-31695.499907144636</v>
      </c>
      <c r="Q311" s="4">
        <f>(SUM($E311:H311)+SUM($E311:G311))/2</f>
        <v>-31695.499907144636</v>
      </c>
      <c r="R311" s="4">
        <f>(SUM($E311:I311)+SUM($E311:H311))/2</f>
        <v>-31695.499907144636</v>
      </c>
      <c r="S311" s="4">
        <f>(SUM($E311:J311)+SUM($E311:I311))/2</f>
        <v>-31695.499907144636</v>
      </c>
      <c r="T311" s="4">
        <f>(SUM($E311:K311)+SUM($E311:J311))/2</f>
        <v>-31695.499907144636</v>
      </c>
      <c r="U311" s="4">
        <f t="shared" si="18"/>
        <v>-29431.535628062877</v>
      </c>
    </row>
    <row r="312" spans="1:21" hidden="1">
      <c r="A312" s="2">
        <v>5121</v>
      </c>
      <c r="B312" t="s">
        <v>27</v>
      </c>
      <c r="C312" t="str">
        <f t="shared" si="19"/>
        <v>5121 General 389-391 / 393-395 / 397-398</v>
      </c>
      <c r="D312" s="5">
        <v>1</v>
      </c>
      <c r="E312" s="4">
        <v>3494.411928</v>
      </c>
      <c r="F312" s="4">
        <v>0</v>
      </c>
      <c r="G312" s="4">
        <v>3634.1524800000007</v>
      </c>
      <c r="H312" s="4">
        <v>1817.8110720000004</v>
      </c>
      <c r="I312" s="4">
        <v>1821.4307999999999</v>
      </c>
      <c r="J312" s="4">
        <v>1821.4307999999999</v>
      </c>
      <c r="K312" s="4">
        <v>1821.4307999999999</v>
      </c>
      <c r="L312" s="4">
        <f t="shared" si="16"/>
        <v>14410.667880000001</v>
      </c>
      <c r="N312" s="4">
        <f t="shared" si="17"/>
        <v>1747.205964</v>
      </c>
      <c r="O312" s="4">
        <f>(SUM($E312:F312)+SUM($E312:E312))/2</f>
        <v>3494.411928</v>
      </c>
      <c r="P312" s="4">
        <f>(SUM($E312:G312)+SUM($E312:F312))/2</f>
        <v>5311.4881679999999</v>
      </c>
      <c r="Q312" s="4">
        <f>(SUM($E312:H312)+SUM($E312:G312))/2</f>
        <v>8037.4699440000004</v>
      </c>
      <c r="R312" s="4">
        <f>(SUM($E312:I312)+SUM($E312:H312))/2</f>
        <v>9857.0908799999997</v>
      </c>
      <c r="S312" s="4">
        <f>(SUM($E312:J312)+SUM($E312:I312))/2</f>
        <v>11678.521680000002</v>
      </c>
      <c r="T312" s="4">
        <f>(SUM($E312:K312)+SUM($E312:J312))/2</f>
        <v>13499.95248</v>
      </c>
      <c r="U312" s="4">
        <f t="shared" si="18"/>
        <v>7660.8772920000001</v>
      </c>
    </row>
    <row r="313" spans="1:21" hidden="1">
      <c r="A313" s="2">
        <v>5121</v>
      </c>
      <c r="B313" t="s">
        <v>25</v>
      </c>
      <c r="C313" t="str">
        <f t="shared" si="19"/>
        <v>5121 Elec Transmission 350-359</v>
      </c>
      <c r="D313" s="5">
        <v>1</v>
      </c>
      <c r="E313" s="4">
        <v>-93.640884</v>
      </c>
      <c r="F313" s="4">
        <v>0</v>
      </c>
      <c r="G313" s="4">
        <v>0</v>
      </c>
      <c r="H313" s="4">
        <v>0</v>
      </c>
      <c r="I313" s="4">
        <v>0</v>
      </c>
      <c r="J313" s="4">
        <v>1.4551915228366852E-11</v>
      </c>
      <c r="K313" s="4">
        <v>0</v>
      </c>
      <c r="L313" s="4">
        <f t="shared" si="16"/>
        <v>-93.640883999985448</v>
      </c>
      <c r="N313" s="4">
        <f t="shared" si="17"/>
        <v>-46.820442</v>
      </c>
      <c r="O313" s="4">
        <f>(SUM($E313:F313)+SUM($E313:E313))/2</f>
        <v>-93.640884</v>
      </c>
      <c r="P313" s="4">
        <f>(SUM($E313:G313)+SUM($E313:F313))/2</f>
        <v>-93.640884</v>
      </c>
      <c r="Q313" s="4">
        <f>(SUM($E313:H313)+SUM($E313:G313))/2</f>
        <v>-93.640884</v>
      </c>
      <c r="R313" s="4">
        <f>(SUM($E313:I313)+SUM($E313:H313))/2</f>
        <v>-93.640884</v>
      </c>
      <c r="S313" s="4">
        <f>(SUM($E313:J313)+SUM($E313:I313))/2</f>
        <v>-93.640883999992724</v>
      </c>
      <c r="T313" s="4">
        <f>(SUM($E313:K313)+SUM($E313:J313))/2</f>
        <v>-93.640883999985448</v>
      </c>
      <c r="U313" s="4">
        <f t="shared" si="18"/>
        <v>-86.952249428568308</v>
      </c>
    </row>
    <row r="314" spans="1:21" hidden="1">
      <c r="A314" s="2">
        <v>5127</v>
      </c>
      <c r="B314" t="s">
        <v>27</v>
      </c>
      <c r="C314" t="str">
        <f t="shared" si="19"/>
        <v>5127 General 389-391 / 393-395 / 397-398</v>
      </c>
      <c r="D314" s="5">
        <v>1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f t="shared" si="16"/>
        <v>0</v>
      </c>
      <c r="N314" s="4">
        <f t="shared" si="17"/>
        <v>0</v>
      </c>
      <c r="O314" s="4">
        <f>(SUM($E314:F314)+SUM($E314:E314))/2</f>
        <v>0</v>
      </c>
      <c r="P314" s="4">
        <f>(SUM($E314:G314)+SUM($E314:F314))/2</f>
        <v>0</v>
      </c>
      <c r="Q314" s="4">
        <f>(SUM($E314:H314)+SUM($E314:G314))/2</f>
        <v>0</v>
      </c>
      <c r="R314" s="4">
        <f>(SUM($E314:I314)+SUM($E314:H314))/2</f>
        <v>0</v>
      </c>
      <c r="S314" s="4">
        <f>(SUM($E314:J314)+SUM($E314:I314))/2</f>
        <v>0</v>
      </c>
      <c r="T314" s="4">
        <f>(SUM($E314:K314)+SUM($E314:J314))/2</f>
        <v>0</v>
      </c>
      <c r="U314" s="4">
        <f t="shared" si="18"/>
        <v>0</v>
      </c>
    </row>
    <row r="315" spans="1:21" hidden="1">
      <c r="A315" s="2">
        <v>5138</v>
      </c>
      <c r="B315" t="s">
        <v>28</v>
      </c>
      <c r="C315" t="str">
        <f t="shared" si="19"/>
        <v>5138 Software 303</v>
      </c>
      <c r="D315" s="5">
        <v>1</v>
      </c>
      <c r="E315" s="4">
        <v>0</v>
      </c>
      <c r="F315" s="4">
        <v>0</v>
      </c>
      <c r="G315" s="4">
        <v>0</v>
      </c>
      <c r="H315" s="4">
        <v>2329864.0970818698</v>
      </c>
      <c r="I315" s="4">
        <v>0</v>
      </c>
      <c r="J315" s="4">
        <v>0</v>
      </c>
      <c r="K315" s="4">
        <v>0</v>
      </c>
      <c r="L315" s="4">
        <f t="shared" si="16"/>
        <v>2329864.0970818698</v>
      </c>
      <c r="N315" s="4">
        <f t="shared" si="17"/>
        <v>0</v>
      </c>
      <c r="O315" s="4">
        <f>(SUM($E315:F315)+SUM($E315:E315))/2</f>
        <v>0</v>
      </c>
      <c r="P315" s="4">
        <f>(SUM($E315:G315)+SUM($E315:F315))/2</f>
        <v>0</v>
      </c>
      <c r="Q315" s="4">
        <f>(SUM($E315:H315)+SUM($E315:G315))/2</f>
        <v>1164932.0485409349</v>
      </c>
      <c r="R315" s="4">
        <f>(SUM($E315:I315)+SUM($E315:H315))/2</f>
        <v>2329864.0970818698</v>
      </c>
      <c r="S315" s="4">
        <f>(SUM($E315:J315)+SUM($E315:I315))/2</f>
        <v>2329864.0970818698</v>
      </c>
      <c r="T315" s="4">
        <f>(SUM($E315:K315)+SUM($E315:J315))/2</f>
        <v>2329864.0970818698</v>
      </c>
      <c r="U315" s="4">
        <f t="shared" si="18"/>
        <v>1164932.0485409349</v>
      </c>
    </row>
    <row r="316" spans="1:21" hidden="1">
      <c r="A316" s="2">
        <v>5138</v>
      </c>
      <c r="B316" t="s">
        <v>27</v>
      </c>
      <c r="C316" t="str">
        <f t="shared" si="19"/>
        <v>5138 General 389-391 / 393-395 / 397-398</v>
      </c>
      <c r="D316" s="5">
        <v>1</v>
      </c>
      <c r="E316" s="4">
        <v>0</v>
      </c>
      <c r="F316" s="4">
        <v>0</v>
      </c>
      <c r="G316" s="4">
        <v>0</v>
      </c>
      <c r="H316" s="4">
        <v>-2329864.0970818698</v>
      </c>
      <c r="I316" s="4">
        <v>0</v>
      </c>
      <c r="J316" s="4">
        <v>0</v>
      </c>
      <c r="K316" s="4">
        <v>0</v>
      </c>
      <c r="L316" s="4">
        <f t="shared" si="16"/>
        <v>-2329864.0970818698</v>
      </c>
      <c r="N316" s="4">
        <f t="shared" si="17"/>
        <v>0</v>
      </c>
      <c r="O316" s="4">
        <f>(SUM($E316:F316)+SUM($E316:E316))/2</f>
        <v>0</v>
      </c>
      <c r="P316" s="4">
        <f>(SUM($E316:G316)+SUM($E316:F316))/2</f>
        <v>0</v>
      </c>
      <c r="Q316" s="4">
        <f>(SUM($E316:H316)+SUM($E316:G316))/2</f>
        <v>-1164932.0485409349</v>
      </c>
      <c r="R316" s="4">
        <f>(SUM($E316:I316)+SUM($E316:H316))/2</f>
        <v>-2329864.0970818698</v>
      </c>
      <c r="S316" s="4">
        <f>(SUM($E316:J316)+SUM($E316:I316))/2</f>
        <v>-2329864.0970818698</v>
      </c>
      <c r="T316" s="4">
        <f>(SUM($E316:K316)+SUM($E316:J316))/2</f>
        <v>-2329864.0970818698</v>
      </c>
      <c r="U316" s="4">
        <f t="shared" si="18"/>
        <v>-1164932.0485409349</v>
      </c>
    </row>
    <row r="317" spans="1:21" hidden="1">
      <c r="A317" s="2">
        <v>5142</v>
      </c>
      <c r="B317" t="s">
        <v>27</v>
      </c>
      <c r="C317" t="str">
        <f t="shared" si="19"/>
        <v>5142 General 389-391 / 393-395 / 397-398</v>
      </c>
      <c r="D317" s="5">
        <v>1</v>
      </c>
      <c r="E317" s="4">
        <v>0</v>
      </c>
      <c r="F317" s="4">
        <v>0</v>
      </c>
      <c r="G317" s="4">
        <v>92192.36</v>
      </c>
      <c r="H317" s="4">
        <v>8635.83</v>
      </c>
      <c r="I317" s="4">
        <v>0</v>
      </c>
      <c r="J317" s="4">
        <v>0</v>
      </c>
      <c r="K317" s="4">
        <v>0</v>
      </c>
      <c r="L317" s="4">
        <f t="shared" si="16"/>
        <v>100828.19</v>
      </c>
      <c r="N317" s="4">
        <f t="shared" si="17"/>
        <v>0</v>
      </c>
      <c r="O317" s="4">
        <f>(SUM($E317:F317)+SUM($E317:E317))/2</f>
        <v>0</v>
      </c>
      <c r="P317" s="4">
        <f>(SUM($E317:G317)+SUM($E317:F317))/2</f>
        <v>46096.18</v>
      </c>
      <c r="Q317" s="4">
        <f>(SUM($E317:H317)+SUM($E317:G317))/2</f>
        <v>96510.274999999994</v>
      </c>
      <c r="R317" s="4">
        <f>(SUM($E317:I317)+SUM($E317:H317))/2</f>
        <v>100828.19</v>
      </c>
      <c r="S317" s="4">
        <f>(SUM($E317:J317)+SUM($E317:I317))/2</f>
        <v>100828.19</v>
      </c>
      <c r="T317" s="4">
        <f>(SUM($E317:K317)+SUM($E317:J317))/2</f>
        <v>100828.19</v>
      </c>
      <c r="U317" s="4">
        <f t="shared" si="18"/>
        <v>63584.432142857135</v>
      </c>
    </row>
    <row r="318" spans="1:21" hidden="1">
      <c r="A318" s="2">
        <v>5143</v>
      </c>
      <c r="B318" t="s">
        <v>28</v>
      </c>
      <c r="C318" t="str">
        <f t="shared" si="19"/>
        <v>5143 Software 303</v>
      </c>
      <c r="D318" s="5">
        <v>1</v>
      </c>
      <c r="E318" s="4">
        <v>3344.2340621130002</v>
      </c>
      <c r="F318" s="4">
        <v>11294.721851439601</v>
      </c>
      <c r="G318" s="4">
        <v>7790.3432892482397</v>
      </c>
      <c r="H318" s="4">
        <v>7430.3796173695209</v>
      </c>
      <c r="I318" s="4">
        <v>8379.5876192170799</v>
      </c>
      <c r="J318" s="4">
        <v>22761.500340589922</v>
      </c>
      <c r="K318" s="4">
        <v>4551.6049094527207</v>
      </c>
      <c r="L318" s="4">
        <f t="shared" si="16"/>
        <v>65552.371689430089</v>
      </c>
      <c r="N318" s="4">
        <f t="shared" si="17"/>
        <v>1672.1170310565001</v>
      </c>
      <c r="O318" s="4">
        <f>(SUM($E318:F318)+SUM($E318:E318))/2</f>
        <v>8991.5949878328011</v>
      </c>
      <c r="P318" s="4">
        <f>(SUM($E318:G318)+SUM($E318:F318))/2</f>
        <v>18534.127558176722</v>
      </c>
      <c r="Q318" s="4">
        <f>(SUM($E318:H318)+SUM($E318:G318))/2</f>
        <v>26144.489011485603</v>
      </c>
      <c r="R318" s="4">
        <f>(SUM($E318:I318)+SUM($E318:H318))/2</f>
        <v>34049.472629778902</v>
      </c>
      <c r="S318" s="4">
        <f>(SUM($E318:J318)+SUM($E318:I318))/2</f>
        <v>49620.016609682403</v>
      </c>
      <c r="T318" s="4">
        <f>(SUM($E318:K318)+SUM($E318:J318))/2</f>
        <v>63276.569234703726</v>
      </c>
      <c r="U318" s="4">
        <f t="shared" si="18"/>
        <v>28898.34100895952</v>
      </c>
    </row>
    <row r="319" spans="1:21" hidden="1">
      <c r="A319" s="2">
        <v>5143</v>
      </c>
      <c r="B319" t="s">
        <v>27</v>
      </c>
      <c r="C319" t="str">
        <f t="shared" si="19"/>
        <v>5143 General 389-391 / 393-395 / 397-398</v>
      </c>
      <c r="D319" s="5">
        <v>1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f t="shared" si="16"/>
        <v>0</v>
      </c>
      <c r="N319" s="4">
        <f t="shared" si="17"/>
        <v>0</v>
      </c>
      <c r="O319" s="4">
        <f>(SUM($E319:F319)+SUM($E319:E319))/2</f>
        <v>0</v>
      </c>
      <c r="P319" s="4">
        <f>(SUM($E319:G319)+SUM($E319:F319))/2</f>
        <v>0</v>
      </c>
      <c r="Q319" s="4">
        <f>(SUM($E319:H319)+SUM($E319:G319))/2</f>
        <v>0</v>
      </c>
      <c r="R319" s="4">
        <f>(SUM($E319:I319)+SUM($E319:H319))/2</f>
        <v>0</v>
      </c>
      <c r="S319" s="4">
        <f>(SUM($E319:J319)+SUM($E319:I319))/2</f>
        <v>0</v>
      </c>
      <c r="T319" s="4">
        <f>(SUM($E319:K319)+SUM($E319:J319))/2</f>
        <v>0</v>
      </c>
      <c r="U319" s="4">
        <f t="shared" si="18"/>
        <v>0</v>
      </c>
    </row>
    <row r="320" spans="1:21" hidden="1">
      <c r="A320" s="2">
        <v>5144</v>
      </c>
      <c r="B320" t="s">
        <v>28</v>
      </c>
      <c r="C320" t="str">
        <f t="shared" si="19"/>
        <v>5144 Software 303</v>
      </c>
      <c r="D320" s="5">
        <v>1</v>
      </c>
      <c r="E320" s="4">
        <v>5945.3298804967208</v>
      </c>
      <c r="F320" s="4">
        <v>3561.32997132948</v>
      </c>
      <c r="G320" s="4">
        <v>2658.7384917408003</v>
      </c>
      <c r="H320" s="4">
        <v>121957.94010163932</v>
      </c>
      <c r="I320" s="4">
        <v>25267.717710892441</v>
      </c>
      <c r="J320" s="4">
        <v>2555.1510881122649</v>
      </c>
      <c r="K320" s="4">
        <v>1686.76258318848</v>
      </c>
      <c r="L320" s="4">
        <f t="shared" si="16"/>
        <v>163632.9698273995</v>
      </c>
      <c r="N320" s="4">
        <f t="shared" si="17"/>
        <v>2972.6649402483604</v>
      </c>
      <c r="O320" s="4">
        <f>(SUM($E320:F320)+SUM($E320:E320))/2</f>
        <v>7725.9948661614599</v>
      </c>
      <c r="P320" s="4">
        <f>(SUM($E320:G320)+SUM($E320:F320))/2</f>
        <v>10836.029097696599</v>
      </c>
      <c r="Q320" s="4">
        <f>(SUM($E320:H320)+SUM($E320:G320))/2</f>
        <v>73144.368394386664</v>
      </c>
      <c r="R320" s="4">
        <f>(SUM($E320:I320)+SUM($E320:H320))/2</f>
        <v>146757.19730065254</v>
      </c>
      <c r="S320" s="4">
        <f>(SUM($E320:J320)+SUM($E320:I320))/2</f>
        <v>160668.63170015489</v>
      </c>
      <c r="T320" s="4">
        <f>(SUM($E320:K320)+SUM($E320:J320))/2</f>
        <v>162789.58853580526</v>
      </c>
      <c r="U320" s="4">
        <f t="shared" si="18"/>
        <v>80699.210690729393</v>
      </c>
    </row>
    <row r="321" spans="1:21" hidden="1">
      <c r="A321" s="2">
        <v>5144</v>
      </c>
      <c r="B321" t="s">
        <v>27</v>
      </c>
      <c r="C321" t="str">
        <f t="shared" si="19"/>
        <v>5144 General 389-391 / 393-395 / 397-398</v>
      </c>
      <c r="D321" s="5">
        <v>1</v>
      </c>
      <c r="E321" s="4">
        <v>0</v>
      </c>
      <c r="F321" s="4">
        <v>0</v>
      </c>
      <c r="G321" s="4">
        <v>0</v>
      </c>
      <c r="H321" s="4">
        <v>741.17641640364002</v>
      </c>
      <c r="I321" s="4">
        <v>152.03431565028001</v>
      </c>
      <c r="J321" s="4">
        <v>14.862180707639434</v>
      </c>
      <c r="K321" s="4">
        <v>9.9843867118800009</v>
      </c>
      <c r="L321" s="4">
        <f t="shared" si="16"/>
        <v>918.05729947343957</v>
      </c>
      <c r="N321" s="4">
        <f t="shared" si="17"/>
        <v>0</v>
      </c>
      <c r="O321" s="4">
        <f>(SUM($E321:F321)+SUM($E321:E321))/2</f>
        <v>0</v>
      </c>
      <c r="P321" s="4">
        <f>(SUM($E321:G321)+SUM($E321:F321))/2</f>
        <v>0</v>
      </c>
      <c r="Q321" s="4">
        <f>(SUM($E321:H321)+SUM($E321:G321))/2</f>
        <v>370.58820820182001</v>
      </c>
      <c r="R321" s="4">
        <f>(SUM($E321:I321)+SUM($E321:H321))/2</f>
        <v>817.19357422878011</v>
      </c>
      <c r="S321" s="4">
        <f>(SUM($E321:J321)+SUM($E321:I321))/2</f>
        <v>900.64182240773982</v>
      </c>
      <c r="T321" s="4">
        <f>(SUM($E321:K321)+SUM($E321:J321))/2</f>
        <v>913.06510611749957</v>
      </c>
      <c r="U321" s="4">
        <f t="shared" si="18"/>
        <v>428.7841015651199</v>
      </c>
    </row>
    <row r="322" spans="1:21" hidden="1">
      <c r="A322" s="2">
        <v>5146</v>
      </c>
      <c r="B322" t="s">
        <v>27</v>
      </c>
      <c r="C322" t="str">
        <f t="shared" si="19"/>
        <v>5146 General 389-391 / 393-395 / 397-398</v>
      </c>
      <c r="D322" s="5">
        <v>1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f t="shared" si="16"/>
        <v>0</v>
      </c>
      <c r="N322" s="4">
        <f t="shared" si="17"/>
        <v>0</v>
      </c>
      <c r="O322" s="4">
        <f>(SUM($E322:F322)+SUM($E322:E322))/2</f>
        <v>0</v>
      </c>
      <c r="P322" s="4">
        <f>(SUM($E322:G322)+SUM($E322:F322))/2</f>
        <v>0</v>
      </c>
      <c r="Q322" s="4">
        <f>(SUM($E322:H322)+SUM($E322:G322))/2</f>
        <v>0</v>
      </c>
      <c r="R322" s="4">
        <f>(SUM($E322:I322)+SUM($E322:H322))/2</f>
        <v>0</v>
      </c>
      <c r="S322" s="4">
        <f>(SUM($E322:J322)+SUM($E322:I322))/2</f>
        <v>0</v>
      </c>
      <c r="T322" s="4">
        <f>(SUM($E322:K322)+SUM($E322:J322))/2</f>
        <v>0</v>
      </c>
      <c r="U322" s="4">
        <f t="shared" si="18"/>
        <v>0</v>
      </c>
    </row>
    <row r="323" spans="1:21" hidden="1">
      <c r="A323" s="2">
        <v>5147</v>
      </c>
      <c r="B323" t="s">
        <v>28</v>
      </c>
      <c r="C323" t="str">
        <f t="shared" si="19"/>
        <v>5147 Software 303</v>
      </c>
      <c r="D323" s="5">
        <v>1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f t="shared" si="16"/>
        <v>0</v>
      </c>
      <c r="N323" s="4">
        <f t="shared" si="17"/>
        <v>0</v>
      </c>
      <c r="O323" s="4">
        <f>(SUM($E323:F323)+SUM($E323:E323))/2</f>
        <v>0</v>
      </c>
      <c r="P323" s="4">
        <f>(SUM($E323:G323)+SUM($E323:F323))/2</f>
        <v>0</v>
      </c>
      <c r="Q323" s="4">
        <f>(SUM($E323:H323)+SUM($E323:G323))/2</f>
        <v>0</v>
      </c>
      <c r="R323" s="4">
        <f>(SUM($E323:I323)+SUM($E323:H323))/2</f>
        <v>0</v>
      </c>
      <c r="S323" s="4">
        <f>(SUM($E323:J323)+SUM($E323:I323))/2</f>
        <v>0</v>
      </c>
      <c r="T323" s="4">
        <f>(SUM($E323:K323)+SUM($E323:J323))/2</f>
        <v>0</v>
      </c>
      <c r="U323" s="4">
        <f t="shared" si="18"/>
        <v>0</v>
      </c>
    </row>
    <row r="324" spans="1:21" hidden="1">
      <c r="A324" s="2">
        <v>5148</v>
      </c>
      <c r="B324" t="s">
        <v>28</v>
      </c>
      <c r="C324" t="str">
        <f t="shared" si="19"/>
        <v>5148 Software 303</v>
      </c>
      <c r="D324" s="5">
        <v>1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f t="shared" si="16"/>
        <v>0</v>
      </c>
      <c r="N324" s="4">
        <f t="shared" si="17"/>
        <v>0</v>
      </c>
      <c r="O324" s="4">
        <f>(SUM($E324:F324)+SUM($E324:E324))/2</f>
        <v>0</v>
      </c>
      <c r="P324" s="4">
        <f>(SUM($E324:G324)+SUM($E324:F324))/2</f>
        <v>0</v>
      </c>
      <c r="Q324" s="4">
        <f>(SUM($E324:H324)+SUM($E324:G324))/2</f>
        <v>0</v>
      </c>
      <c r="R324" s="4">
        <f>(SUM($E324:I324)+SUM($E324:H324))/2</f>
        <v>0</v>
      </c>
      <c r="S324" s="4">
        <f>(SUM($E324:J324)+SUM($E324:I324))/2</f>
        <v>0</v>
      </c>
      <c r="T324" s="4">
        <f>(SUM($E324:K324)+SUM($E324:J324))/2</f>
        <v>0</v>
      </c>
      <c r="U324" s="4">
        <f t="shared" si="18"/>
        <v>0</v>
      </c>
    </row>
    <row r="325" spans="1:21" hidden="1">
      <c r="A325" s="2">
        <v>5149</v>
      </c>
      <c r="B325" t="s">
        <v>28</v>
      </c>
      <c r="C325" t="str">
        <f t="shared" si="19"/>
        <v>5149 Software 303</v>
      </c>
      <c r="D325" s="5">
        <v>1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f t="shared" si="16"/>
        <v>0</v>
      </c>
      <c r="N325" s="4">
        <f t="shared" si="17"/>
        <v>0</v>
      </c>
      <c r="O325" s="4">
        <f>(SUM($E325:F325)+SUM($E325:E325))/2</f>
        <v>0</v>
      </c>
      <c r="P325" s="4">
        <f>(SUM($E325:G325)+SUM($E325:F325))/2</f>
        <v>0</v>
      </c>
      <c r="Q325" s="4">
        <f>(SUM($E325:H325)+SUM($E325:G325))/2</f>
        <v>0</v>
      </c>
      <c r="R325" s="4">
        <f>(SUM($E325:I325)+SUM($E325:H325))/2</f>
        <v>0</v>
      </c>
      <c r="S325" s="4">
        <f>(SUM($E325:J325)+SUM($E325:I325))/2</f>
        <v>0</v>
      </c>
      <c r="T325" s="4">
        <f>(SUM($E325:K325)+SUM($E325:J325))/2</f>
        <v>0</v>
      </c>
      <c r="U325" s="4">
        <f t="shared" si="18"/>
        <v>0</v>
      </c>
    </row>
    <row r="326" spans="1:21" hidden="1">
      <c r="A326" s="2">
        <v>5150</v>
      </c>
      <c r="B326" t="s">
        <v>28</v>
      </c>
      <c r="C326" t="str">
        <f t="shared" si="19"/>
        <v>5150 Software 303</v>
      </c>
      <c r="D326" s="5">
        <v>1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f t="shared" ref="L326:L389" si="20">SUM(E326:K326)</f>
        <v>0</v>
      </c>
      <c r="N326" s="4">
        <f t="shared" ref="N326:N392" si="21">E326/2</f>
        <v>0</v>
      </c>
      <c r="O326" s="4">
        <f>(SUM($E326:F326)+SUM($E326:E326))/2</f>
        <v>0</v>
      </c>
      <c r="P326" s="4">
        <f>(SUM($E326:G326)+SUM($E326:F326))/2</f>
        <v>0</v>
      </c>
      <c r="Q326" s="4">
        <f>(SUM($E326:H326)+SUM($E326:G326))/2</f>
        <v>0</v>
      </c>
      <c r="R326" s="4">
        <f>(SUM($E326:I326)+SUM($E326:H326))/2</f>
        <v>0</v>
      </c>
      <c r="S326" s="4">
        <f>(SUM($E326:J326)+SUM($E326:I326))/2</f>
        <v>0</v>
      </c>
      <c r="T326" s="4">
        <f>(SUM($E326:K326)+SUM($E326:J326))/2</f>
        <v>0</v>
      </c>
      <c r="U326" s="4">
        <f t="shared" si="18"/>
        <v>0</v>
      </c>
    </row>
    <row r="327" spans="1:21" hidden="1">
      <c r="A327" s="2">
        <v>5151</v>
      </c>
      <c r="B327" t="s">
        <v>28</v>
      </c>
      <c r="C327" t="str">
        <f t="shared" si="19"/>
        <v>5151 Software 303</v>
      </c>
      <c r="D327" s="5">
        <v>1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f t="shared" si="20"/>
        <v>0</v>
      </c>
      <c r="N327" s="4">
        <f t="shared" si="21"/>
        <v>0</v>
      </c>
      <c r="O327" s="4">
        <f>(SUM($E327:F327)+SUM($E327:E327))/2</f>
        <v>0</v>
      </c>
      <c r="P327" s="4">
        <f>(SUM($E327:G327)+SUM($E327:F327))/2</f>
        <v>0</v>
      </c>
      <c r="Q327" s="4">
        <f>(SUM($E327:H327)+SUM($E327:G327))/2</f>
        <v>0</v>
      </c>
      <c r="R327" s="4">
        <f>(SUM($E327:I327)+SUM($E327:H327))/2</f>
        <v>0</v>
      </c>
      <c r="S327" s="4">
        <f>(SUM($E327:J327)+SUM($E327:I327))/2</f>
        <v>0</v>
      </c>
      <c r="T327" s="4">
        <f>(SUM($E327:K327)+SUM($E327:J327))/2</f>
        <v>0</v>
      </c>
      <c r="U327" s="4">
        <f t="shared" ref="U327:U390" si="22">AVERAGE(N327:T327)</f>
        <v>0</v>
      </c>
    </row>
    <row r="328" spans="1:21" hidden="1">
      <c r="A328" s="2">
        <v>6000</v>
      </c>
      <c r="B328" t="s">
        <v>24</v>
      </c>
      <c r="C328" t="str">
        <f t="shared" si="19"/>
        <v>6000 Elec Distribution 360-373</v>
      </c>
      <c r="D328" s="5">
        <v>1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f t="shared" si="20"/>
        <v>0</v>
      </c>
      <c r="N328" s="4">
        <f t="shared" si="21"/>
        <v>0</v>
      </c>
      <c r="O328" s="4">
        <f>(SUM($E328:F328)+SUM($E328:E328))/2</f>
        <v>0</v>
      </c>
      <c r="P328" s="4">
        <f>(SUM($E328:G328)+SUM($E328:F328))/2</f>
        <v>0</v>
      </c>
      <c r="Q328" s="4">
        <f>(SUM($E328:H328)+SUM($E328:G328))/2</f>
        <v>0</v>
      </c>
      <c r="R328" s="4">
        <f>(SUM($E328:I328)+SUM($E328:H328))/2</f>
        <v>0</v>
      </c>
      <c r="S328" s="4">
        <f>(SUM($E328:J328)+SUM($E328:I328))/2</f>
        <v>0</v>
      </c>
      <c r="T328" s="4">
        <f>(SUM($E328:K328)+SUM($E328:J328))/2</f>
        <v>0</v>
      </c>
      <c r="U328" s="4">
        <f t="shared" si="22"/>
        <v>0</v>
      </c>
    </row>
    <row r="329" spans="1:21" hidden="1">
      <c r="A329" s="2">
        <v>6001</v>
      </c>
      <c r="B329" t="s">
        <v>30</v>
      </c>
      <c r="C329" t="str">
        <f t="shared" si="19"/>
        <v>6001 Hydro 331-336</v>
      </c>
      <c r="D329" s="5">
        <v>1</v>
      </c>
      <c r="E329" s="4">
        <v>0</v>
      </c>
      <c r="F329" s="4">
        <v>0</v>
      </c>
      <c r="G329" s="4">
        <v>39419.642235000007</v>
      </c>
      <c r="H329" s="4">
        <v>0</v>
      </c>
      <c r="I329" s="4">
        <v>3086.4082619999986</v>
      </c>
      <c r="J329" s="4">
        <v>0</v>
      </c>
      <c r="K329" s="4">
        <v>7177.2705480000041</v>
      </c>
      <c r="L329" s="4">
        <f t="shared" si="20"/>
        <v>49683.321045000004</v>
      </c>
      <c r="N329" s="4">
        <f t="shared" si="21"/>
        <v>0</v>
      </c>
      <c r="O329" s="4">
        <f>(SUM($E329:F329)+SUM($E329:E329))/2</f>
        <v>0</v>
      </c>
      <c r="P329" s="4">
        <f>(SUM($E329:G329)+SUM($E329:F329))/2</f>
        <v>19709.821117500003</v>
      </c>
      <c r="Q329" s="4">
        <f>(SUM($E329:H329)+SUM($E329:G329))/2</f>
        <v>39419.642235000007</v>
      </c>
      <c r="R329" s="4">
        <f>(SUM($E329:I329)+SUM($E329:H329))/2</f>
        <v>40962.846366000005</v>
      </c>
      <c r="S329" s="4">
        <f>(SUM($E329:J329)+SUM($E329:I329))/2</f>
        <v>42506.050497000004</v>
      </c>
      <c r="T329" s="4">
        <f>(SUM($E329:K329)+SUM($E329:J329))/2</f>
        <v>46094.685771000004</v>
      </c>
      <c r="U329" s="4">
        <f t="shared" si="22"/>
        <v>26956.149426642856</v>
      </c>
    </row>
    <row r="330" spans="1:21" hidden="1">
      <c r="A330" s="2">
        <v>6002</v>
      </c>
      <c r="B330" t="s">
        <v>27</v>
      </c>
      <c r="C330" t="str">
        <f t="shared" si="19"/>
        <v>6002 General 389-391 / 393-395 / 397-398</v>
      </c>
      <c r="D330" s="5">
        <v>1</v>
      </c>
      <c r="E330" s="4">
        <v>0</v>
      </c>
      <c r="F330" s="4">
        <v>0</v>
      </c>
      <c r="G330" s="4">
        <v>101053.99324974995</v>
      </c>
      <c r="H330" s="4">
        <v>-391.50129174156001</v>
      </c>
      <c r="I330" s="4">
        <v>0</v>
      </c>
      <c r="J330" s="4">
        <v>0</v>
      </c>
      <c r="K330" s="4">
        <v>0</v>
      </c>
      <c r="L330" s="4">
        <f t="shared" si="20"/>
        <v>100662.4919580084</v>
      </c>
      <c r="N330" s="4">
        <f t="shared" si="21"/>
        <v>0</v>
      </c>
      <c r="O330" s="4">
        <f>(SUM($E330:F330)+SUM($E330:E330))/2</f>
        <v>0</v>
      </c>
      <c r="P330" s="4">
        <f>(SUM($E330:G330)+SUM($E330:F330))/2</f>
        <v>50526.996624874977</v>
      </c>
      <c r="Q330" s="4">
        <f>(SUM($E330:H330)+SUM($E330:G330))/2</f>
        <v>100858.24260387917</v>
      </c>
      <c r="R330" s="4">
        <f>(SUM($E330:I330)+SUM($E330:H330))/2</f>
        <v>100662.4919580084</v>
      </c>
      <c r="S330" s="4">
        <f>(SUM($E330:J330)+SUM($E330:I330))/2</f>
        <v>100662.4919580084</v>
      </c>
      <c r="T330" s="4">
        <f>(SUM($E330:K330)+SUM($E330:J330))/2</f>
        <v>100662.4919580084</v>
      </c>
      <c r="U330" s="4">
        <f t="shared" si="22"/>
        <v>64767.530728968479</v>
      </c>
    </row>
    <row r="331" spans="1:21" hidden="1">
      <c r="A331" s="2">
        <v>6100</v>
      </c>
      <c r="B331" t="s">
        <v>30</v>
      </c>
      <c r="C331" t="str">
        <f t="shared" si="19"/>
        <v>6100 Hydro 331-336</v>
      </c>
      <c r="D331" s="5">
        <v>1</v>
      </c>
      <c r="E331" s="4">
        <v>0</v>
      </c>
      <c r="F331" s="4">
        <v>0</v>
      </c>
      <c r="G331" s="4">
        <v>0</v>
      </c>
      <c r="H331" s="4">
        <v>0</v>
      </c>
      <c r="I331" s="4">
        <v>93497.987800999996</v>
      </c>
      <c r="J331" s="4">
        <v>0</v>
      </c>
      <c r="K331" s="4">
        <v>277.82491599999997</v>
      </c>
      <c r="L331" s="4">
        <f t="shared" si="20"/>
        <v>93775.812716999993</v>
      </c>
      <c r="N331" s="4">
        <f t="shared" si="21"/>
        <v>0</v>
      </c>
      <c r="O331" s="4">
        <f>(SUM($E331:F331)+SUM($E331:E331))/2</f>
        <v>0</v>
      </c>
      <c r="P331" s="4">
        <f>(SUM($E331:G331)+SUM($E331:F331))/2</f>
        <v>0</v>
      </c>
      <c r="Q331" s="4">
        <f>(SUM($E331:H331)+SUM($E331:G331))/2</f>
        <v>0</v>
      </c>
      <c r="R331" s="4">
        <f>(SUM($E331:I331)+SUM($E331:H331))/2</f>
        <v>46748.993900499998</v>
      </c>
      <c r="S331" s="4">
        <f>(SUM($E331:J331)+SUM($E331:I331))/2</f>
        <v>93497.987800999996</v>
      </c>
      <c r="T331" s="4">
        <f>(SUM($E331:K331)+SUM($E331:J331))/2</f>
        <v>93636.900258999987</v>
      </c>
      <c r="U331" s="4">
        <f t="shared" si="22"/>
        <v>33411.98313721428</v>
      </c>
    </row>
    <row r="332" spans="1:21" hidden="1">
      <c r="A332" s="2">
        <v>6101</v>
      </c>
      <c r="B332" t="s">
        <v>25</v>
      </c>
      <c r="C332" t="str">
        <f t="shared" si="19"/>
        <v>6101 Elec Transmission 350-359</v>
      </c>
      <c r="D332" s="5">
        <v>1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f t="shared" si="20"/>
        <v>0</v>
      </c>
      <c r="N332" s="4">
        <f t="shared" si="21"/>
        <v>0</v>
      </c>
      <c r="O332" s="4">
        <f>(SUM($E332:F332)+SUM($E332:E332))/2</f>
        <v>0</v>
      </c>
      <c r="P332" s="4">
        <f>(SUM($E332:G332)+SUM($E332:F332))/2</f>
        <v>0</v>
      </c>
      <c r="Q332" s="4">
        <f>(SUM($E332:H332)+SUM($E332:G332))/2</f>
        <v>0</v>
      </c>
      <c r="R332" s="4">
        <f>(SUM($E332:I332)+SUM($E332:H332))/2</f>
        <v>0</v>
      </c>
      <c r="S332" s="4">
        <f>(SUM($E332:J332)+SUM($E332:I332))/2</f>
        <v>0</v>
      </c>
      <c r="T332" s="4">
        <f>(SUM($E332:K332)+SUM($E332:J332))/2</f>
        <v>0</v>
      </c>
      <c r="U332" s="4">
        <f t="shared" si="22"/>
        <v>0</v>
      </c>
    </row>
    <row r="333" spans="1:21" hidden="1">
      <c r="A333" s="2">
        <v>6103</v>
      </c>
      <c r="B333" t="s">
        <v>30</v>
      </c>
      <c r="C333" t="str">
        <f t="shared" si="19"/>
        <v>6103 Hydro 331-336</v>
      </c>
      <c r="D333" s="5">
        <v>1</v>
      </c>
      <c r="E333" s="4">
        <v>5423.3481759999995</v>
      </c>
      <c r="F333" s="4">
        <v>4858.2279349999999</v>
      </c>
      <c r="G333" s="4">
        <v>7932.6980999999996</v>
      </c>
      <c r="H333" s="4">
        <v>4885.1559240000006</v>
      </c>
      <c r="I333" s="4">
        <v>1614038.0780859997</v>
      </c>
      <c r="J333" s="4">
        <v>78931.612754000002</v>
      </c>
      <c r="K333" s="4">
        <v>128140.60609999999</v>
      </c>
      <c r="L333" s="4">
        <f t="shared" si="20"/>
        <v>1844209.7270749998</v>
      </c>
      <c r="N333" s="4">
        <f t="shared" si="21"/>
        <v>2711.6740879999998</v>
      </c>
      <c r="O333" s="4">
        <f>(SUM($E333:F333)+SUM($E333:E333))/2</f>
        <v>7852.462143499999</v>
      </c>
      <c r="P333" s="4">
        <f>(SUM($E333:G333)+SUM($E333:F333))/2</f>
        <v>14247.925160999997</v>
      </c>
      <c r="Q333" s="4">
        <f>(SUM($E333:H333)+SUM($E333:G333))/2</f>
        <v>20656.852172999996</v>
      </c>
      <c r="R333" s="4">
        <f>(SUM($E333:I333)+SUM($E333:H333))/2</f>
        <v>830118.46917799988</v>
      </c>
      <c r="S333" s="4">
        <f>(SUM($E333:J333)+SUM($E333:I333))/2</f>
        <v>1676603.3145979997</v>
      </c>
      <c r="T333" s="4">
        <f>(SUM($E333:K333)+SUM($E333:J333))/2</f>
        <v>1780139.4240249998</v>
      </c>
      <c r="U333" s="4">
        <f t="shared" si="22"/>
        <v>618904.30305235705</v>
      </c>
    </row>
    <row r="334" spans="1:21" hidden="1">
      <c r="A334" s="2">
        <v>6103</v>
      </c>
      <c r="B334" t="s">
        <v>28</v>
      </c>
      <c r="C334" t="str">
        <f t="shared" si="19"/>
        <v>6103 Software 303</v>
      </c>
      <c r="D334" s="5">
        <v>1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f t="shared" si="20"/>
        <v>0</v>
      </c>
      <c r="N334" s="4">
        <f t="shared" si="21"/>
        <v>0</v>
      </c>
      <c r="O334" s="4">
        <f>(SUM($E334:F334)+SUM($E334:E334))/2</f>
        <v>0</v>
      </c>
      <c r="P334" s="4">
        <f>(SUM($E334:G334)+SUM($E334:F334))/2</f>
        <v>0</v>
      </c>
      <c r="Q334" s="4">
        <f>(SUM($E334:H334)+SUM($E334:G334))/2</f>
        <v>0</v>
      </c>
      <c r="R334" s="4">
        <f>(SUM($E334:I334)+SUM($E334:H334))/2</f>
        <v>0</v>
      </c>
      <c r="S334" s="4">
        <f>(SUM($E334:J334)+SUM($E334:I334))/2</f>
        <v>0</v>
      </c>
      <c r="T334" s="4">
        <f>(SUM($E334:K334)+SUM($E334:J334))/2</f>
        <v>0</v>
      </c>
      <c r="U334" s="4">
        <f t="shared" si="22"/>
        <v>0</v>
      </c>
    </row>
    <row r="335" spans="1:21" hidden="1">
      <c r="A335" s="2">
        <v>6103</v>
      </c>
      <c r="B335" t="s">
        <v>29</v>
      </c>
      <c r="C335" t="str">
        <f t="shared" si="19"/>
        <v>6103 Transportation and Tools 392 / 396</v>
      </c>
      <c r="D335" s="5">
        <v>1</v>
      </c>
      <c r="E335" s="4">
        <v>27335.34216</v>
      </c>
      <c r="F335" s="4">
        <v>155.8252080000002</v>
      </c>
      <c r="G335" s="4">
        <v>0</v>
      </c>
      <c r="H335" s="4">
        <v>0</v>
      </c>
      <c r="I335" s="4">
        <v>0</v>
      </c>
      <c r="J335" s="4">
        <v>0</v>
      </c>
      <c r="K335" s="4">
        <v>47587.536611999996</v>
      </c>
      <c r="L335" s="4">
        <f t="shared" si="20"/>
        <v>75078.703979999991</v>
      </c>
      <c r="N335" s="4">
        <f t="shared" si="21"/>
        <v>13667.67108</v>
      </c>
      <c r="O335" s="4">
        <f>(SUM($E335:F335)+SUM($E335:E335))/2</f>
        <v>27413.254764000001</v>
      </c>
      <c r="P335" s="4">
        <f>(SUM($E335:G335)+SUM($E335:F335))/2</f>
        <v>27491.167368000002</v>
      </c>
      <c r="Q335" s="4">
        <f>(SUM($E335:H335)+SUM($E335:G335))/2</f>
        <v>27491.167368000002</v>
      </c>
      <c r="R335" s="4">
        <f>(SUM($E335:I335)+SUM($E335:H335))/2</f>
        <v>27491.167368000002</v>
      </c>
      <c r="S335" s="4">
        <f>(SUM($E335:J335)+SUM($E335:I335))/2</f>
        <v>27491.167368000002</v>
      </c>
      <c r="T335" s="4">
        <f>(SUM($E335:K335)+SUM($E335:J335))/2</f>
        <v>51284.935673999993</v>
      </c>
      <c r="U335" s="4">
        <f t="shared" si="22"/>
        <v>28904.361570000001</v>
      </c>
    </row>
    <row r="336" spans="1:21" hidden="1">
      <c r="A336" s="2">
        <v>6103</v>
      </c>
      <c r="B336" t="s">
        <v>27</v>
      </c>
      <c r="C336" t="str">
        <f t="shared" si="19"/>
        <v>6103 General 389-391 / 393-395 / 397-398</v>
      </c>
      <c r="D336" s="5">
        <v>1</v>
      </c>
      <c r="E336" s="4">
        <v>3964.3029720000004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f t="shared" si="20"/>
        <v>3964.3029720000004</v>
      </c>
      <c r="N336" s="4">
        <f t="shared" si="21"/>
        <v>1982.1514860000002</v>
      </c>
      <c r="O336" s="4">
        <f>(SUM($E336:F336)+SUM($E336:E336))/2</f>
        <v>3964.3029720000004</v>
      </c>
      <c r="P336" s="4">
        <f>(SUM($E336:G336)+SUM($E336:F336))/2</f>
        <v>3964.3029720000004</v>
      </c>
      <c r="Q336" s="4">
        <f>(SUM($E336:H336)+SUM($E336:G336))/2</f>
        <v>3964.3029720000004</v>
      </c>
      <c r="R336" s="4">
        <f>(SUM($E336:I336)+SUM($E336:H336))/2</f>
        <v>3964.3029720000004</v>
      </c>
      <c r="S336" s="4">
        <f>(SUM($E336:J336)+SUM($E336:I336))/2</f>
        <v>3964.3029720000004</v>
      </c>
      <c r="T336" s="4">
        <f>(SUM($E336:K336)+SUM($E336:J336))/2</f>
        <v>3964.3029720000004</v>
      </c>
      <c r="U336" s="4">
        <f t="shared" si="22"/>
        <v>3681.1384740000008</v>
      </c>
    </row>
    <row r="337" spans="1:21" hidden="1">
      <c r="A337" s="2">
        <v>6107</v>
      </c>
      <c r="B337" t="s">
        <v>30</v>
      </c>
      <c r="C337" t="str">
        <f t="shared" si="19"/>
        <v>6107 Hydro 331-336</v>
      </c>
      <c r="D337" s="5">
        <v>1</v>
      </c>
      <c r="E337" s="4">
        <v>-13366.934293</v>
      </c>
      <c r="F337" s="4">
        <v>404.62863900000002</v>
      </c>
      <c r="G337" s="4">
        <v>461.41827799999999</v>
      </c>
      <c r="H337" s="4">
        <v>461.41827799999999</v>
      </c>
      <c r="I337" s="4">
        <v>519.05454400002054</v>
      </c>
      <c r="J337" s="4">
        <v>416.06138499999997</v>
      </c>
      <c r="K337" s="4">
        <v>683.61520600000006</v>
      </c>
      <c r="L337" s="4">
        <f t="shared" si="20"/>
        <v>-10420.73796299998</v>
      </c>
      <c r="N337" s="4">
        <f t="shared" si="21"/>
        <v>-6683.4671465000001</v>
      </c>
      <c r="O337" s="4">
        <f>(SUM($E337:F337)+SUM($E337:E337))/2</f>
        <v>-13164.619973500001</v>
      </c>
      <c r="P337" s="4">
        <f>(SUM($E337:G337)+SUM($E337:F337))/2</f>
        <v>-12731.596515000001</v>
      </c>
      <c r="Q337" s="4">
        <f>(SUM($E337:H337)+SUM($E337:G337))/2</f>
        <v>-12270.178237</v>
      </c>
      <c r="R337" s="4">
        <f>(SUM($E337:I337)+SUM($E337:H337))/2</f>
        <v>-11779.941825999991</v>
      </c>
      <c r="S337" s="4">
        <f>(SUM($E337:J337)+SUM($E337:I337))/2</f>
        <v>-11312.38386149998</v>
      </c>
      <c r="T337" s="4">
        <f>(SUM($E337:K337)+SUM($E337:J337))/2</f>
        <v>-10762.545565999979</v>
      </c>
      <c r="U337" s="4">
        <f t="shared" si="22"/>
        <v>-11243.533303642849</v>
      </c>
    </row>
    <row r="338" spans="1:21" hidden="1">
      <c r="A338" s="2">
        <v>6107</v>
      </c>
      <c r="B338" t="s">
        <v>29</v>
      </c>
      <c r="C338" t="str">
        <f t="shared" si="19"/>
        <v>6107 Transportation and Tools 392 / 396</v>
      </c>
      <c r="D338" s="5">
        <v>1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f t="shared" si="20"/>
        <v>0</v>
      </c>
      <c r="N338" s="4">
        <f t="shared" si="21"/>
        <v>0</v>
      </c>
      <c r="O338" s="4">
        <f>(SUM($E338:F338)+SUM($E338:E338))/2</f>
        <v>0</v>
      </c>
      <c r="P338" s="4">
        <f>(SUM($E338:G338)+SUM($E338:F338))/2</f>
        <v>0</v>
      </c>
      <c r="Q338" s="4">
        <f>(SUM($E338:H338)+SUM($E338:G338))/2</f>
        <v>0</v>
      </c>
      <c r="R338" s="4">
        <f>(SUM($E338:I338)+SUM($E338:H338))/2</f>
        <v>0</v>
      </c>
      <c r="S338" s="4">
        <f>(SUM($E338:J338)+SUM($E338:I338))/2</f>
        <v>0</v>
      </c>
      <c r="T338" s="4">
        <f>(SUM($E338:K338)+SUM($E338:J338))/2</f>
        <v>0</v>
      </c>
      <c r="U338" s="4">
        <f t="shared" si="22"/>
        <v>0</v>
      </c>
    </row>
    <row r="339" spans="1:21" hidden="1">
      <c r="A339" s="2">
        <v>6109</v>
      </c>
      <c r="B339" t="s">
        <v>27</v>
      </c>
      <c r="C339" t="str">
        <f t="shared" si="19"/>
        <v>6109 General 389-391 / 393-395 / 397-398</v>
      </c>
      <c r="D339" s="5">
        <v>1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f t="shared" si="20"/>
        <v>0</v>
      </c>
      <c r="N339" s="4">
        <f t="shared" si="21"/>
        <v>0</v>
      </c>
      <c r="O339" s="4">
        <f>(SUM($E339:F339)+SUM($E339:E339))/2</f>
        <v>0</v>
      </c>
      <c r="P339" s="4">
        <f>(SUM($E339:G339)+SUM($E339:F339))/2</f>
        <v>0</v>
      </c>
      <c r="Q339" s="4">
        <f>(SUM($E339:H339)+SUM($E339:G339))/2</f>
        <v>0</v>
      </c>
      <c r="R339" s="4">
        <f>(SUM($E339:I339)+SUM($E339:H339))/2</f>
        <v>0</v>
      </c>
      <c r="S339" s="4">
        <f>(SUM($E339:J339)+SUM($E339:I339))/2</f>
        <v>0</v>
      </c>
      <c r="T339" s="4">
        <f>(SUM($E339:K339)+SUM($E339:J339))/2</f>
        <v>0</v>
      </c>
      <c r="U339" s="4">
        <f t="shared" si="22"/>
        <v>0</v>
      </c>
    </row>
    <row r="340" spans="1:21" hidden="1">
      <c r="A340" s="2">
        <v>6109</v>
      </c>
      <c r="B340" t="s">
        <v>25</v>
      </c>
      <c r="C340" t="str">
        <f t="shared" si="19"/>
        <v>6109 Elec Transmission 350-359</v>
      </c>
      <c r="D340" s="5">
        <v>1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f t="shared" si="20"/>
        <v>0</v>
      </c>
      <c r="N340" s="4">
        <f t="shared" si="21"/>
        <v>0</v>
      </c>
      <c r="O340" s="4">
        <f>(SUM($E340:F340)+SUM($E340:E340))/2</f>
        <v>0</v>
      </c>
      <c r="P340" s="4">
        <f>(SUM($E340:G340)+SUM($E340:F340))/2</f>
        <v>0</v>
      </c>
      <c r="Q340" s="4">
        <f>(SUM($E340:H340)+SUM($E340:G340))/2</f>
        <v>0</v>
      </c>
      <c r="R340" s="4">
        <f>(SUM($E340:I340)+SUM($E340:H340))/2</f>
        <v>0</v>
      </c>
      <c r="S340" s="4">
        <f>(SUM($E340:J340)+SUM($E340:I340))/2</f>
        <v>0</v>
      </c>
      <c r="T340" s="4">
        <f>(SUM($E340:K340)+SUM($E340:J340))/2</f>
        <v>0</v>
      </c>
      <c r="U340" s="4">
        <f t="shared" si="22"/>
        <v>0</v>
      </c>
    </row>
    <row r="341" spans="1:21" hidden="1">
      <c r="A341" s="2">
        <v>6109</v>
      </c>
      <c r="B341" t="s">
        <v>24</v>
      </c>
      <c r="C341" t="str">
        <f t="shared" si="19"/>
        <v>6109 Elec Distribution 360-373</v>
      </c>
      <c r="D341" s="5">
        <v>1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f t="shared" si="20"/>
        <v>0</v>
      </c>
      <c r="N341" s="4">
        <f t="shared" si="21"/>
        <v>0</v>
      </c>
      <c r="O341" s="4">
        <f>(SUM($E341:F341)+SUM($E341:E341))/2</f>
        <v>0</v>
      </c>
      <c r="P341" s="4">
        <f>(SUM($E341:G341)+SUM($E341:F341))/2</f>
        <v>0</v>
      </c>
      <c r="Q341" s="4">
        <f>(SUM($E341:H341)+SUM($E341:G341))/2</f>
        <v>0</v>
      </c>
      <c r="R341" s="4">
        <f>(SUM($E341:I341)+SUM($E341:H341))/2</f>
        <v>0</v>
      </c>
      <c r="S341" s="4">
        <f>(SUM($E341:J341)+SUM($E341:I341))/2</f>
        <v>0</v>
      </c>
      <c r="T341" s="4">
        <f>(SUM($E341:K341)+SUM($E341:J341))/2</f>
        <v>0</v>
      </c>
      <c r="U341" s="4">
        <f t="shared" si="22"/>
        <v>0</v>
      </c>
    </row>
    <row r="342" spans="1:21" hidden="1">
      <c r="A342" s="2">
        <v>6109</v>
      </c>
      <c r="B342" t="s">
        <v>26</v>
      </c>
      <c r="C342" t="str">
        <f t="shared" si="19"/>
        <v>6109 Gas Distribution 374-387</v>
      </c>
      <c r="D342" s="5">
        <v>1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f t="shared" si="20"/>
        <v>0</v>
      </c>
      <c r="N342" s="4">
        <f t="shared" si="21"/>
        <v>0</v>
      </c>
      <c r="O342" s="4">
        <f>(SUM($E342:F342)+SUM($E342:E342))/2</f>
        <v>0</v>
      </c>
      <c r="P342" s="4">
        <f>(SUM($E342:G342)+SUM($E342:F342))/2</f>
        <v>0</v>
      </c>
      <c r="Q342" s="4">
        <f>(SUM($E342:H342)+SUM($E342:G342))/2</f>
        <v>0</v>
      </c>
      <c r="R342" s="4">
        <f>(SUM($E342:I342)+SUM($E342:H342))/2</f>
        <v>0</v>
      </c>
      <c r="S342" s="4">
        <f>(SUM($E342:J342)+SUM($E342:I342))/2</f>
        <v>0</v>
      </c>
      <c r="T342" s="4">
        <f>(SUM($E342:K342)+SUM($E342:J342))/2</f>
        <v>0</v>
      </c>
      <c r="U342" s="4">
        <f t="shared" si="22"/>
        <v>0</v>
      </c>
    </row>
    <row r="343" spans="1:21" hidden="1">
      <c r="A343" s="2">
        <v>7000</v>
      </c>
      <c r="B343" t="s">
        <v>29</v>
      </c>
      <c r="C343" t="str">
        <f t="shared" si="19"/>
        <v>7000 Transportation and Tools 392 / 396</v>
      </c>
      <c r="D343" s="5">
        <v>1</v>
      </c>
      <c r="E343" s="4">
        <v>268923.84572535608</v>
      </c>
      <c r="F343" s="4">
        <v>493710.65918210009</v>
      </c>
      <c r="G343" s="4">
        <v>253351.94409006261</v>
      </c>
      <c r="H343" s="4">
        <v>276326.82370100002</v>
      </c>
      <c r="I343" s="4">
        <v>2996.7269626000002</v>
      </c>
      <c r="J343" s="4">
        <v>775258.10959200002</v>
      </c>
      <c r="K343" s="4">
        <v>37810.813695100005</v>
      </c>
      <c r="L343" s="4">
        <f t="shared" si="20"/>
        <v>2108378.9229482189</v>
      </c>
      <c r="N343" s="4">
        <f t="shared" si="21"/>
        <v>134461.92286267804</v>
      </c>
      <c r="O343" s="4">
        <f>(SUM($E343:F343)+SUM($E343:E343))/2</f>
        <v>515779.17531640618</v>
      </c>
      <c r="P343" s="4">
        <f>(SUM($E343:G343)+SUM($E343:F343))/2</f>
        <v>889310.4769524876</v>
      </c>
      <c r="Q343" s="4">
        <f>(SUM($E343:H343)+SUM($E343:G343))/2</f>
        <v>1154149.8608480189</v>
      </c>
      <c r="R343" s="4">
        <f>(SUM($E343:I343)+SUM($E343:H343))/2</f>
        <v>1293811.6361798188</v>
      </c>
      <c r="S343" s="4">
        <f>(SUM($E343:J343)+SUM($E343:I343))/2</f>
        <v>1682939.0544571187</v>
      </c>
      <c r="T343" s="4">
        <f>(SUM($E343:K343)+SUM($E343:J343))/2</f>
        <v>2089473.5161006688</v>
      </c>
      <c r="U343" s="4">
        <f t="shared" si="22"/>
        <v>1108560.8061024568</v>
      </c>
    </row>
    <row r="344" spans="1:21" hidden="1">
      <c r="A344" s="2">
        <v>7000</v>
      </c>
      <c r="B344" t="s">
        <v>27</v>
      </c>
      <c r="C344" t="str">
        <f t="shared" si="19"/>
        <v>7000 General 389-391 / 393-395 / 397-398</v>
      </c>
      <c r="D344" s="5">
        <v>1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f t="shared" si="20"/>
        <v>0</v>
      </c>
      <c r="N344" s="4">
        <f t="shared" si="21"/>
        <v>0</v>
      </c>
      <c r="O344" s="4">
        <f>(SUM($E344:F344)+SUM($E344:E344))/2</f>
        <v>0</v>
      </c>
      <c r="P344" s="4">
        <f>(SUM($E344:G344)+SUM($E344:F344))/2</f>
        <v>0</v>
      </c>
      <c r="Q344" s="4">
        <f>(SUM($E344:H344)+SUM($E344:G344))/2</f>
        <v>0</v>
      </c>
      <c r="R344" s="4">
        <f>(SUM($E344:I344)+SUM($E344:H344))/2</f>
        <v>0</v>
      </c>
      <c r="S344" s="4">
        <f>(SUM($E344:J344)+SUM($E344:I344))/2</f>
        <v>0</v>
      </c>
      <c r="T344" s="4">
        <f>(SUM($E344:K344)+SUM($E344:J344))/2</f>
        <v>0</v>
      </c>
      <c r="U344" s="4">
        <f t="shared" si="22"/>
        <v>0</v>
      </c>
    </row>
    <row r="345" spans="1:21" hidden="1">
      <c r="A345" s="2">
        <v>7001</v>
      </c>
      <c r="B345" t="s">
        <v>27</v>
      </c>
      <c r="C345" t="str">
        <f t="shared" si="19"/>
        <v>7001 General 389-391 / 393-395 / 397-398</v>
      </c>
      <c r="D345" s="5">
        <v>1</v>
      </c>
      <c r="E345" s="4">
        <v>-68493.131378332924</v>
      </c>
      <c r="F345" s="4">
        <v>39630.426310097835</v>
      </c>
      <c r="G345" s="4">
        <v>8527.71764091968</v>
      </c>
      <c r="H345" s="4">
        <v>124.26204544487996</v>
      </c>
      <c r="I345" s="4">
        <v>280815.15529450157</v>
      </c>
      <c r="J345" s="4">
        <v>32636.535868311483</v>
      </c>
      <c r="K345" s="4">
        <v>25948.427980368615</v>
      </c>
      <c r="L345" s="4">
        <f t="shared" si="20"/>
        <v>319189.39376131113</v>
      </c>
      <c r="N345" s="4">
        <f t="shared" si="21"/>
        <v>-34246.565689166462</v>
      </c>
      <c r="O345" s="4">
        <f>(SUM($E345:F345)+SUM($E345:E345))/2</f>
        <v>-48677.91822328401</v>
      </c>
      <c r="P345" s="4">
        <f>(SUM($E345:G345)+SUM($E345:F345))/2</f>
        <v>-24598.846247775247</v>
      </c>
      <c r="Q345" s="4">
        <f>(SUM($E345:H345)+SUM($E345:G345))/2</f>
        <v>-20272.856404592967</v>
      </c>
      <c r="R345" s="4">
        <f>(SUM($E345:I345)+SUM($E345:H345))/2</f>
        <v>120196.85226538026</v>
      </c>
      <c r="S345" s="4">
        <f>(SUM($E345:J345)+SUM($E345:I345))/2</f>
        <v>276922.69784678682</v>
      </c>
      <c r="T345" s="4">
        <f>(SUM($E345:K345)+SUM($E345:J345))/2</f>
        <v>306215.17977112683</v>
      </c>
      <c r="U345" s="4">
        <f t="shared" si="22"/>
        <v>82219.791902639321</v>
      </c>
    </row>
    <row r="346" spans="1:21" hidden="1">
      <c r="A346" s="2">
        <v>7001</v>
      </c>
      <c r="B346" t="s">
        <v>24</v>
      </c>
      <c r="C346" t="str">
        <f t="shared" si="19"/>
        <v>7001 Elec Distribution 360-373</v>
      </c>
      <c r="D346" s="5">
        <v>1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f t="shared" si="20"/>
        <v>0</v>
      </c>
      <c r="N346" s="4">
        <f t="shared" si="21"/>
        <v>0</v>
      </c>
      <c r="O346" s="4">
        <f>(SUM($E346:F346)+SUM($E346:E346))/2</f>
        <v>0</v>
      </c>
      <c r="P346" s="4">
        <f>(SUM($E346:G346)+SUM($E346:F346))/2</f>
        <v>0</v>
      </c>
      <c r="Q346" s="4">
        <f>(SUM($E346:H346)+SUM($E346:G346))/2</f>
        <v>0</v>
      </c>
      <c r="R346" s="4">
        <f>(SUM($E346:I346)+SUM($E346:H346))/2</f>
        <v>0</v>
      </c>
      <c r="S346" s="4">
        <f>(SUM($E346:J346)+SUM($E346:I346))/2</f>
        <v>0</v>
      </c>
      <c r="T346" s="4">
        <f>(SUM($E346:K346)+SUM($E346:J346))/2</f>
        <v>0</v>
      </c>
      <c r="U346" s="4">
        <f t="shared" si="22"/>
        <v>0</v>
      </c>
    </row>
    <row r="347" spans="1:21" hidden="1">
      <c r="A347" s="2">
        <v>7002</v>
      </c>
      <c r="B347" t="s">
        <v>27</v>
      </c>
      <c r="C347" t="str">
        <f t="shared" si="19"/>
        <v>7002 General 389-391 / 393-395 / 397-398</v>
      </c>
      <c r="D347" s="5">
        <v>1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f t="shared" si="20"/>
        <v>0</v>
      </c>
      <c r="N347" s="4">
        <f t="shared" si="21"/>
        <v>0</v>
      </c>
      <c r="O347" s="4">
        <f>(SUM($E347:F347)+SUM($E347:E347))/2</f>
        <v>0</v>
      </c>
      <c r="P347" s="4">
        <f>(SUM($E347:G347)+SUM($E347:F347))/2</f>
        <v>0</v>
      </c>
      <c r="Q347" s="4">
        <f>(SUM($E347:H347)+SUM($E347:G347))/2</f>
        <v>0</v>
      </c>
      <c r="R347" s="4">
        <f>(SUM($E347:I347)+SUM($E347:H347))/2</f>
        <v>0</v>
      </c>
      <c r="S347" s="4">
        <f>(SUM($E347:J347)+SUM($E347:I347))/2</f>
        <v>0</v>
      </c>
      <c r="T347" s="4">
        <f>(SUM($E347:K347)+SUM($E347:J347))/2</f>
        <v>0</v>
      </c>
      <c r="U347" s="4">
        <f t="shared" si="22"/>
        <v>0</v>
      </c>
    </row>
    <row r="348" spans="1:21" hidden="1">
      <c r="A348" s="2">
        <v>7003</v>
      </c>
      <c r="B348" t="s">
        <v>27</v>
      </c>
      <c r="C348" t="str">
        <f t="shared" si="19"/>
        <v>7003 General 389-391 / 393-395 / 397-398</v>
      </c>
      <c r="D348" s="5">
        <v>1</v>
      </c>
      <c r="E348" s="4">
        <v>15278.015079807481</v>
      </c>
      <c r="F348" s="4">
        <v>8524.8163899511219</v>
      </c>
      <c r="G348" s="4">
        <v>1690.7884670552401</v>
      </c>
      <c r="H348" s="4">
        <v>17428.382287139881</v>
      </c>
      <c r="I348" s="4">
        <v>31335.868691701617</v>
      </c>
      <c r="J348" s="4">
        <v>21700.224778286884</v>
      </c>
      <c r="K348" s="4">
        <v>13522.87088757864</v>
      </c>
      <c r="L348" s="4">
        <f t="shared" si="20"/>
        <v>109480.96658152086</v>
      </c>
      <c r="N348" s="4">
        <f t="shared" si="21"/>
        <v>7639.0075399037405</v>
      </c>
      <c r="O348" s="4">
        <f>(SUM($E348:F348)+SUM($E348:E348))/2</f>
        <v>19540.423274783043</v>
      </c>
      <c r="P348" s="4">
        <f>(SUM($E348:G348)+SUM($E348:F348))/2</f>
        <v>24648.225703286225</v>
      </c>
      <c r="Q348" s="4">
        <f>(SUM($E348:H348)+SUM($E348:G348))/2</f>
        <v>34207.811080383784</v>
      </c>
      <c r="R348" s="4">
        <f>(SUM($E348:I348)+SUM($E348:H348))/2</f>
        <v>58589.936569804529</v>
      </c>
      <c r="S348" s="4">
        <f>(SUM($E348:J348)+SUM($E348:I348))/2</f>
        <v>85107.983304798778</v>
      </c>
      <c r="T348" s="4">
        <f>(SUM($E348:K348)+SUM($E348:J348))/2</f>
        <v>102719.53113773154</v>
      </c>
      <c r="U348" s="4">
        <f t="shared" si="22"/>
        <v>47493.274087241669</v>
      </c>
    </row>
    <row r="349" spans="1:21" hidden="1">
      <c r="A349" s="2">
        <v>7005</v>
      </c>
      <c r="B349" t="s">
        <v>27</v>
      </c>
      <c r="C349" t="str">
        <f t="shared" ref="C349:C392" si="23">CONCATENATE(A349," ",B349)</f>
        <v>7005 General 389-391 / 393-395 / 397-398</v>
      </c>
      <c r="D349" s="5">
        <v>1</v>
      </c>
      <c r="E349" s="4">
        <v>1031.83973940852</v>
      </c>
      <c r="F349" s="4">
        <v>6445.1957623804801</v>
      </c>
      <c r="G349" s="4">
        <v>16957.219484706482</v>
      </c>
      <c r="H349" s="4">
        <v>631.33755581736011</v>
      </c>
      <c r="I349" s="4">
        <v>59704.367567974921</v>
      </c>
      <c r="J349" s="4">
        <v>25425.033514513922</v>
      </c>
      <c r="K349" s="4">
        <v>55055.830183880404</v>
      </c>
      <c r="L349" s="4">
        <f t="shared" si="20"/>
        <v>165250.82380868209</v>
      </c>
      <c r="N349" s="4">
        <f t="shared" si="21"/>
        <v>515.91986970426001</v>
      </c>
      <c r="O349" s="4">
        <f>(SUM($E349:F349)+SUM($E349:E349))/2</f>
        <v>4254.4376205987601</v>
      </c>
      <c r="P349" s="4">
        <f>(SUM($E349:G349)+SUM($E349:F349))/2</f>
        <v>15955.645244142241</v>
      </c>
      <c r="Q349" s="4">
        <f>(SUM($E349:H349)+SUM($E349:G349))/2</f>
        <v>24749.923764404164</v>
      </c>
      <c r="R349" s="4">
        <f>(SUM($E349:I349)+SUM($E349:H349))/2</f>
        <v>54917.7763263003</v>
      </c>
      <c r="S349" s="4">
        <f>(SUM($E349:J349)+SUM($E349:I349))/2</f>
        <v>97482.476867544727</v>
      </c>
      <c r="T349" s="4">
        <f>(SUM($E349:K349)+SUM($E349:J349))/2</f>
        <v>137722.90871674189</v>
      </c>
      <c r="U349" s="4">
        <f t="shared" si="22"/>
        <v>47942.726915633764</v>
      </c>
    </row>
    <row r="350" spans="1:21" hidden="1">
      <c r="A350" s="2">
        <v>7006</v>
      </c>
      <c r="B350" t="s">
        <v>27</v>
      </c>
      <c r="C350" t="str">
        <f t="shared" si="23"/>
        <v>7006 General 389-391 / 393-395 / 397-398</v>
      </c>
      <c r="D350" s="5">
        <v>1</v>
      </c>
      <c r="E350" s="4">
        <v>99368.83229475384</v>
      </c>
      <c r="F350" s="4">
        <v>22673.953187676001</v>
      </c>
      <c r="G350" s="4">
        <v>43079.33785463532</v>
      </c>
      <c r="H350" s="4">
        <v>90839.311089171111</v>
      </c>
      <c r="I350" s="4">
        <v>70254.550497169083</v>
      </c>
      <c r="J350" s="4">
        <v>124871.91092436564</v>
      </c>
      <c r="K350" s="4">
        <v>98917.893607821112</v>
      </c>
      <c r="L350" s="4">
        <f t="shared" si="20"/>
        <v>550005.78945559205</v>
      </c>
      <c r="N350" s="4">
        <f t="shared" si="21"/>
        <v>49684.41614737692</v>
      </c>
      <c r="O350" s="4">
        <f>(SUM($E350:F350)+SUM($E350:E350))/2</f>
        <v>110705.80888859184</v>
      </c>
      <c r="P350" s="4">
        <f>(SUM($E350:G350)+SUM($E350:F350))/2</f>
        <v>143582.4544097475</v>
      </c>
      <c r="Q350" s="4">
        <f>(SUM($E350:H350)+SUM($E350:G350))/2</f>
        <v>210541.77888165071</v>
      </c>
      <c r="R350" s="4">
        <f>(SUM($E350:I350)+SUM($E350:H350))/2</f>
        <v>291088.70967482077</v>
      </c>
      <c r="S350" s="4">
        <f>(SUM($E350:J350)+SUM($E350:I350))/2</f>
        <v>388651.94038558815</v>
      </c>
      <c r="T350" s="4">
        <f>(SUM($E350:K350)+SUM($E350:J350))/2</f>
        <v>500546.84265168151</v>
      </c>
      <c r="U350" s="4">
        <f t="shared" si="22"/>
        <v>242114.56443420821</v>
      </c>
    </row>
    <row r="351" spans="1:21" hidden="1">
      <c r="A351">
        <v>7060</v>
      </c>
      <c r="B351" t="s">
        <v>27</v>
      </c>
      <c r="C351" t="str">
        <f t="shared" si="23"/>
        <v>7060 General 389-391 / 393-395 / 397-398</v>
      </c>
      <c r="D351" s="5">
        <v>1</v>
      </c>
      <c r="E351" s="4">
        <v>1260.4886280000001</v>
      </c>
      <c r="F351" s="4">
        <v>0</v>
      </c>
      <c r="G351" s="4">
        <v>161.96241599999999</v>
      </c>
      <c r="H351" s="4">
        <v>0</v>
      </c>
      <c r="I351" s="4">
        <v>0</v>
      </c>
      <c r="J351" s="4">
        <v>0</v>
      </c>
      <c r="K351" s="4">
        <v>0</v>
      </c>
      <c r="L351" s="4">
        <f t="shared" si="20"/>
        <v>1422.4510440000001</v>
      </c>
      <c r="N351" s="4">
        <f t="shared" si="21"/>
        <v>630.24431400000003</v>
      </c>
      <c r="O351" s="4">
        <f>(SUM($E351:F351)+SUM($E351:E351))/2</f>
        <v>1260.4886280000001</v>
      </c>
      <c r="P351" s="4">
        <f>(SUM($E351:G351)+SUM($E351:F351))/2</f>
        <v>1341.4698360000002</v>
      </c>
      <c r="Q351" s="4">
        <f>(SUM($E351:H351)+SUM($E351:G351))/2</f>
        <v>1422.4510440000001</v>
      </c>
      <c r="R351" s="4">
        <f>(SUM($E351:I351)+SUM($E351:H351))/2</f>
        <v>1422.4510440000001</v>
      </c>
      <c r="S351" s="4">
        <f>(SUM($E351:J351)+SUM($E351:I351))/2</f>
        <v>1422.4510440000001</v>
      </c>
      <c r="T351" s="4">
        <f>(SUM($E351:K351)+SUM($E351:J351))/2</f>
        <v>1422.4510440000001</v>
      </c>
      <c r="U351" s="4">
        <f t="shared" si="22"/>
        <v>1274.572422</v>
      </c>
    </row>
    <row r="352" spans="1:21" hidden="1">
      <c r="A352">
        <v>7060</v>
      </c>
      <c r="B352" t="s">
        <v>24</v>
      </c>
      <c r="C352" t="str">
        <f t="shared" si="23"/>
        <v>7060 Elec Distribution 360-373</v>
      </c>
      <c r="D352" s="5">
        <v>1</v>
      </c>
      <c r="E352" s="4">
        <v>0</v>
      </c>
      <c r="F352" s="4">
        <v>0</v>
      </c>
      <c r="G352" s="4">
        <v>243609.86000000004</v>
      </c>
      <c r="H352" s="4">
        <v>0</v>
      </c>
      <c r="I352" s="4">
        <v>0</v>
      </c>
      <c r="J352" s="4">
        <v>0</v>
      </c>
      <c r="K352" s="4">
        <v>0</v>
      </c>
      <c r="L352" s="4">
        <f t="shared" si="20"/>
        <v>243609.86000000004</v>
      </c>
      <c r="N352" s="4">
        <f t="shared" si="21"/>
        <v>0</v>
      </c>
      <c r="O352" s="4">
        <f>(SUM($E352:F352)+SUM($E352:E352))/2</f>
        <v>0</v>
      </c>
      <c r="P352" s="4">
        <f>(SUM($E352:G352)+SUM($E352:F352))/2</f>
        <v>121804.93000000002</v>
      </c>
      <c r="Q352" s="4">
        <f>(SUM($E352:H352)+SUM($E352:G352))/2</f>
        <v>243609.86000000004</v>
      </c>
      <c r="R352" s="4">
        <f>(SUM($E352:I352)+SUM($E352:H352))/2</f>
        <v>243609.86000000004</v>
      </c>
      <c r="S352" s="4">
        <f>(SUM($E352:J352)+SUM($E352:I352))/2</f>
        <v>243609.86000000004</v>
      </c>
      <c r="T352" s="4">
        <f>(SUM($E352:K352)+SUM($E352:J352))/2</f>
        <v>243609.86000000004</v>
      </c>
      <c r="U352" s="4">
        <f t="shared" si="22"/>
        <v>156606.33857142861</v>
      </c>
    </row>
    <row r="353" spans="1:21" hidden="1">
      <c r="A353" s="2">
        <v>7101</v>
      </c>
      <c r="B353" t="s">
        <v>27</v>
      </c>
      <c r="C353" t="str">
        <f t="shared" si="23"/>
        <v>7101 General 389-391 / 393-395 / 397-398</v>
      </c>
      <c r="D353" s="5">
        <v>1</v>
      </c>
      <c r="E353" s="4">
        <v>5732.7758692822799</v>
      </c>
      <c r="F353" s="4">
        <v>-955.14703246116005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f t="shared" si="20"/>
        <v>4777.6288368211199</v>
      </c>
      <c r="N353" s="4">
        <f t="shared" si="21"/>
        <v>2866.38793464114</v>
      </c>
      <c r="O353" s="4">
        <f>(SUM($E353:F353)+SUM($E353:E353))/2</f>
        <v>5255.2023530516999</v>
      </c>
      <c r="P353" s="4">
        <f>(SUM($E353:G353)+SUM($E353:F353))/2</f>
        <v>4777.6288368211199</v>
      </c>
      <c r="Q353" s="4">
        <f>(SUM($E353:H353)+SUM($E353:G353))/2</f>
        <v>4777.6288368211199</v>
      </c>
      <c r="R353" s="4">
        <f>(SUM($E353:I353)+SUM($E353:H353))/2</f>
        <v>4777.6288368211199</v>
      </c>
      <c r="S353" s="4">
        <f>(SUM($E353:J353)+SUM($E353:I353))/2</f>
        <v>4777.6288368211199</v>
      </c>
      <c r="T353" s="4">
        <f>(SUM($E353:K353)+SUM($E353:J353))/2</f>
        <v>4777.6288368211199</v>
      </c>
      <c r="U353" s="4">
        <f t="shared" si="22"/>
        <v>4572.8192102569201</v>
      </c>
    </row>
    <row r="354" spans="1:21" hidden="1">
      <c r="A354" s="2">
        <v>7107</v>
      </c>
      <c r="B354" t="s">
        <v>27</v>
      </c>
      <c r="C354" t="str">
        <f t="shared" si="23"/>
        <v>7107 General 389-391 / 393-395 / 397-398</v>
      </c>
      <c r="D354" s="5">
        <v>1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f t="shared" si="20"/>
        <v>0</v>
      </c>
      <c r="N354" s="4">
        <f t="shared" si="21"/>
        <v>0</v>
      </c>
      <c r="O354" s="4">
        <f>(SUM($E354:F354)+SUM($E354:E354))/2</f>
        <v>0</v>
      </c>
      <c r="P354" s="4">
        <f>(SUM($E354:G354)+SUM($E354:F354))/2</f>
        <v>0</v>
      </c>
      <c r="Q354" s="4">
        <f>(SUM($E354:H354)+SUM($E354:G354))/2</f>
        <v>0</v>
      </c>
      <c r="R354" s="4">
        <f>(SUM($E354:I354)+SUM($E354:H354))/2</f>
        <v>0</v>
      </c>
      <c r="S354" s="4">
        <f>(SUM($E354:J354)+SUM($E354:I354))/2</f>
        <v>0</v>
      </c>
      <c r="T354" s="4">
        <f>(SUM($E354:K354)+SUM($E354:J354))/2</f>
        <v>0</v>
      </c>
      <c r="U354" s="4">
        <f t="shared" si="22"/>
        <v>0</v>
      </c>
    </row>
    <row r="355" spans="1:21" hidden="1">
      <c r="A355" s="2">
        <v>7108</v>
      </c>
      <c r="B355" t="s">
        <v>24</v>
      </c>
      <c r="C355" t="str">
        <f t="shared" si="23"/>
        <v>7108 Elec Distribution 360-373</v>
      </c>
      <c r="D355" s="5">
        <v>1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f t="shared" si="20"/>
        <v>0</v>
      </c>
      <c r="N355" s="4">
        <f t="shared" si="21"/>
        <v>0</v>
      </c>
      <c r="O355" s="4">
        <f>(SUM($E355:F355)+SUM($E355:E355))/2</f>
        <v>0</v>
      </c>
      <c r="P355" s="4">
        <f>(SUM($E355:G355)+SUM($E355:F355))/2</f>
        <v>0</v>
      </c>
      <c r="Q355" s="4">
        <f>(SUM($E355:H355)+SUM($E355:G355))/2</f>
        <v>0</v>
      </c>
      <c r="R355" s="4">
        <f>(SUM($E355:I355)+SUM($E355:H355))/2</f>
        <v>0</v>
      </c>
      <c r="S355" s="4">
        <f>(SUM($E355:J355)+SUM($E355:I355))/2</f>
        <v>0</v>
      </c>
      <c r="T355" s="4">
        <f>(SUM($E355:K355)+SUM($E355:J355))/2</f>
        <v>0</v>
      </c>
      <c r="U355" s="4">
        <f t="shared" si="22"/>
        <v>0</v>
      </c>
    </row>
    <row r="356" spans="1:21" hidden="1">
      <c r="A356" s="2">
        <v>7108</v>
      </c>
      <c r="B356" t="s">
        <v>34</v>
      </c>
      <c r="C356" t="str">
        <f t="shared" si="23"/>
        <v>7108 Hydro Relicensing 302</v>
      </c>
      <c r="D356" s="5">
        <v>1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f t="shared" si="20"/>
        <v>0</v>
      </c>
      <c r="N356" s="4">
        <f t="shared" si="21"/>
        <v>0</v>
      </c>
      <c r="O356" s="4">
        <f>(SUM($E356:F356)+SUM($E356:E356))/2</f>
        <v>0</v>
      </c>
      <c r="P356" s="4">
        <f>(SUM($E356:G356)+SUM($E356:F356))/2</f>
        <v>0</v>
      </c>
      <c r="Q356" s="4">
        <f>(SUM($E356:H356)+SUM($E356:G356))/2</f>
        <v>0</v>
      </c>
      <c r="R356" s="4">
        <f>(SUM($E356:I356)+SUM($E356:H356))/2</f>
        <v>0</v>
      </c>
      <c r="S356" s="4">
        <f>(SUM($E356:J356)+SUM($E356:I356))/2</f>
        <v>0</v>
      </c>
      <c r="T356" s="4">
        <f>(SUM($E356:K356)+SUM($E356:J356))/2</f>
        <v>0</v>
      </c>
      <c r="U356" s="4">
        <f t="shared" si="22"/>
        <v>0</v>
      </c>
    </row>
    <row r="357" spans="1:21" hidden="1">
      <c r="A357" s="2">
        <v>7108</v>
      </c>
      <c r="B357" t="s">
        <v>28</v>
      </c>
      <c r="C357" t="str">
        <f t="shared" si="23"/>
        <v>7108 Software 303</v>
      </c>
      <c r="D357" s="5">
        <v>1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f t="shared" si="20"/>
        <v>0</v>
      </c>
      <c r="N357" s="4">
        <f t="shared" si="21"/>
        <v>0</v>
      </c>
      <c r="O357" s="4">
        <f>(SUM($E357:F357)+SUM($E357:E357))/2</f>
        <v>0</v>
      </c>
      <c r="P357" s="4">
        <f>(SUM($E357:G357)+SUM($E357:F357))/2</f>
        <v>0</v>
      </c>
      <c r="Q357" s="4">
        <f>(SUM($E357:H357)+SUM($E357:G357))/2</f>
        <v>0</v>
      </c>
      <c r="R357" s="4">
        <f>(SUM($E357:I357)+SUM($E357:H357))/2</f>
        <v>0</v>
      </c>
      <c r="S357" s="4">
        <f>(SUM($E357:J357)+SUM($E357:I357))/2</f>
        <v>0</v>
      </c>
      <c r="T357" s="4">
        <f>(SUM($E357:K357)+SUM($E357:J357))/2</f>
        <v>0</v>
      </c>
      <c r="U357" s="4">
        <f t="shared" si="22"/>
        <v>0</v>
      </c>
    </row>
    <row r="358" spans="1:21" hidden="1">
      <c r="A358" s="2">
        <v>7113</v>
      </c>
      <c r="B358" t="s">
        <v>27</v>
      </c>
      <c r="C358" t="str">
        <f t="shared" si="23"/>
        <v>7113 General 389-391 / 393-395 / 397-398</v>
      </c>
      <c r="D358" s="5">
        <v>1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f t="shared" si="20"/>
        <v>0</v>
      </c>
      <c r="N358" s="4">
        <f t="shared" si="21"/>
        <v>0</v>
      </c>
      <c r="O358" s="4">
        <f>(SUM($E358:F358)+SUM($E358:E358))/2</f>
        <v>0</v>
      </c>
      <c r="P358" s="4">
        <f>(SUM($E358:G358)+SUM($E358:F358))/2</f>
        <v>0</v>
      </c>
      <c r="Q358" s="4">
        <f>(SUM($E358:H358)+SUM($E358:G358))/2</f>
        <v>0</v>
      </c>
      <c r="R358" s="4">
        <f>(SUM($E358:I358)+SUM($E358:H358))/2</f>
        <v>0</v>
      </c>
      <c r="S358" s="4">
        <f>(SUM($E358:J358)+SUM($E358:I358))/2</f>
        <v>0</v>
      </c>
      <c r="T358" s="4">
        <f>(SUM($E358:K358)+SUM($E358:J358))/2</f>
        <v>0</v>
      </c>
      <c r="U358" s="4">
        <f t="shared" si="22"/>
        <v>0</v>
      </c>
    </row>
    <row r="359" spans="1:21" hidden="1">
      <c r="A359" s="2">
        <v>7114</v>
      </c>
      <c r="B359" t="s">
        <v>29</v>
      </c>
      <c r="C359" t="str">
        <f t="shared" si="23"/>
        <v>7114 Transportation and Tools 392 / 396</v>
      </c>
      <c r="D359" s="5">
        <v>1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f t="shared" si="20"/>
        <v>0</v>
      </c>
      <c r="N359" s="4">
        <f t="shared" si="21"/>
        <v>0</v>
      </c>
      <c r="O359" s="4">
        <f>(SUM($E359:F359)+SUM($E359:E359))/2</f>
        <v>0</v>
      </c>
      <c r="P359" s="4">
        <f>(SUM($E359:G359)+SUM($E359:F359))/2</f>
        <v>0</v>
      </c>
      <c r="Q359" s="4">
        <f>(SUM($E359:H359)+SUM($E359:G359))/2</f>
        <v>0</v>
      </c>
      <c r="R359" s="4">
        <f>(SUM($E359:I359)+SUM($E359:H359))/2</f>
        <v>0</v>
      </c>
      <c r="S359" s="4">
        <f>(SUM($E359:J359)+SUM($E359:I359))/2</f>
        <v>0</v>
      </c>
      <c r="T359" s="4">
        <f>(SUM($E359:K359)+SUM($E359:J359))/2</f>
        <v>0</v>
      </c>
      <c r="U359" s="4">
        <f t="shared" si="22"/>
        <v>0</v>
      </c>
    </row>
    <row r="360" spans="1:21" hidden="1">
      <c r="A360" s="2">
        <v>7114</v>
      </c>
      <c r="B360" t="s">
        <v>31</v>
      </c>
      <c r="C360" t="str">
        <f t="shared" si="23"/>
        <v>7114 Other Elec Production / Turbines 340-346</v>
      </c>
      <c r="D360" s="5">
        <v>1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f t="shared" si="20"/>
        <v>0</v>
      </c>
      <c r="N360" s="4">
        <f t="shared" si="21"/>
        <v>0</v>
      </c>
      <c r="O360" s="4">
        <f>(SUM($E360:F360)+SUM($E360:E360))/2</f>
        <v>0</v>
      </c>
      <c r="P360" s="4">
        <f>(SUM($E360:G360)+SUM($E360:F360))/2</f>
        <v>0</v>
      </c>
      <c r="Q360" s="4">
        <f>(SUM($E360:H360)+SUM($E360:G360))/2</f>
        <v>0</v>
      </c>
      <c r="R360" s="4">
        <f>(SUM($E360:I360)+SUM($E360:H360))/2</f>
        <v>0</v>
      </c>
      <c r="S360" s="4">
        <f>(SUM($E360:J360)+SUM($E360:I360))/2</f>
        <v>0</v>
      </c>
      <c r="T360" s="4">
        <f>(SUM($E360:K360)+SUM($E360:J360))/2</f>
        <v>0</v>
      </c>
      <c r="U360" s="4">
        <f t="shared" si="22"/>
        <v>0</v>
      </c>
    </row>
    <row r="361" spans="1:21" hidden="1">
      <c r="A361" s="2">
        <v>7115</v>
      </c>
      <c r="B361" t="s">
        <v>31</v>
      </c>
      <c r="C361" t="str">
        <f t="shared" si="23"/>
        <v>7115 Other Elec Production / Turbines 340-346</v>
      </c>
      <c r="D361" s="5">
        <v>1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f t="shared" si="20"/>
        <v>0</v>
      </c>
      <c r="N361" s="4">
        <f t="shared" si="21"/>
        <v>0</v>
      </c>
      <c r="O361" s="4">
        <f>(SUM($E361:F361)+SUM($E361:E361))/2</f>
        <v>0</v>
      </c>
      <c r="P361" s="4">
        <f>(SUM($E361:G361)+SUM($E361:F361))/2</f>
        <v>0</v>
      </c>
      <c r="Q361" s="4">
        <f>(SUM($E361:H361)+SUM($E361:G361))/2</f>
        <v>0</v>
      </c>
      <c r="R361" s="4">
        <f>(SUM($E361:I361)+SUM($E361:H361))/2</f>
        <v>0</v>
      </c>
      <c r="S361" s="4">
        <f>(SUM($E361:J361)+SUM($E361:I361))/2</f>
        <v>0</v>
      </c>
      <c r="T361" s="4">
        <f>(SUM($E361:K361)+SUM($E361:J361))/2</f>
        <v>0</v>
      </c>
      <c r="U361" s="4">
        <f t="shared" si="22"/>
        <v>0</v>
      </c>
    </row>
    <row r="362" spans="1:21" hidden="1">
      <c r="A362" s="2">
        <v>7120</v>
      </c>
      <c r="B362" t="s">
        <v>27</v>
      </c>
      <c r="C362" t="str">
        <f t="shared" si="23"/>
        <v>7120 General 389-391 / 393-395 / 397-398</v>
      </c>
      <c r="D362" s="5">
        <v>1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f t="shared" si="20"/>
        <v>0</v>
      </c>
      <c r="N362" s="4">
        <f t="shared" si="21"/>
        <v>0</v>
      </c>
      <c r="O362" s="4">
        <f>(SUM($E362:F362)+SUM($E362:E362))/2</f>
        <v>0</v>
      </c>
      <c r="P362" s="4">
        <f>(SUM($E362:G362)+SUM($E362:F362))/2</f>
        <v>0</v>
      </c>
      <c r="Q362" s="4">
        <f>(SUM($E362:H362)+SUM($E362:G362))/2</f>
        <v>0</v>
      </c>
      <c r="R362" s="4">
        <f>(SUM($E362:I362)+SUM($E362:H362))/2</f>
        <v>0</v>
      </c>
      <c r="S362" s="4">
        <f>(SUM($E362:J362)+SUM($E362:I362))/2</f>
        <v>0</v>
      </c>
      <c r="T362" s="4">
        <f>(SUM($E362:K362)+SUM($E362:J362))/2</f>
        <v>0</v>
      </c>
      <c r="U362" s="4">
        <f t="shared" si="22"/>
        <v>0</v>
      </c>
    </row>
    <row r="363" spans="1:21" hidden="1">
      <c r="A363" s="2">
        <v>7126</v>
      </c>
      <c r="B363" t="s">
        <v>27</v>
      </c>
      <c r="C363" t="str">
        <f t="shared" si="23"/>
        <v>7126 General 389-391 / 393-395 / 397-398</v>
      </c>
      <c r="D363" s="5">
        <v>1</v>
      </c>
      <c r="E363" s="4">
        <v>552201.07875567011</v>
      </c>
      <c r="F363" s="4">
        <v>25063.291619752679</v>
      </c>
      <c r="G363" s="4">
        <v>20286.541558246321</v>
      </c>
      <c r="H363" s="4">
        <v>10354.878364619879</v>
      </c>
      <c r="I363" s="4">
        <v>2537621.1824153881</v>
      </c>
      <c r="J363" s="4">
        <v>183545.76157021435</v>
      </c>
      <c r="K363" s="4">
        <v>19940.519781577081</v>
      </c>
      <c r="L363" s="4">
        <f t="shared" si="20"/>
        <v>3349013.2540654684</v>
      </c>
      <c r="N363" s="4">
        <f t="shared" si="21"/>
        <v>276100.53937783506</v>
      </c>
      <c r="O363" s="4">
        <f>(SUM($E363:F363)+SUM($E363:E363))/2</f>
        <v>564732.72456554649</v>
      </c>
      <c r="P363" s="4">
        <f>(SUM($E363:G363)+SUM($E363:F363))/2</f>
        <v>587407.64115454594</v>
      </c>
      <c r="Q363" s="4">
        <f>(SUM($E363:H363)+SUM($E363:G363))/2</f>
        <v>602728.35111597902</v>
      </c>
      <c r="R363" s="4">
        <f>(SUM($E363:I363)+SUM($E363:H363))/2</f>
        <v>1876716.3815059832</v>
      </c>
      <c r="S363" s="4">
        <f>(SUM($E363:J363)+SUM($E363:I363))/2</f>
        <v>3237299.8534987844</v>
      </c>
      <c r="T363" s="4">
        <f>(SUM($E363:K363)+SUM($E363:J363))/2</f>
        <v>3339042.9941746797</v>
      </c>
      <c r="U363" s="4">
        <f t="shared" si="22"/>
        <v>1497718.3550561932</v>
      </c>
    </row>
    <row r="364" spans="1:21" hidden="1">
      <c r="A364" s="2">
        <v>7127</v>
      </c>
      <c r="B364" t="s">
        <v>29</v>
      </c>
      <c r="C364" t="str">
        <f t="shared" si="23"/>
        <v>7127 Transportation and Tools 392 / 396</v>
      </c>
      <c r="D364" s="5">
        <v>1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f t="shared" si="20"/>
        <v>0</v>
      </c>
      <c r="N364" s="4">
        <f t="shared" si="21"/>
        <v>0</v>
      </c>
      <c r="O364" s="4">
        <f>(SUM($E364:F364)+SUM($E364:E364))/2</f>
        <v>0</v>
      </c>
      <c r="P364" s="4">
        <f>(SUM($E364:G364)+SUM($E364:F364))/2</f>
        <v>0</v>
      </c>
      <c r="Q364" s="4">
        <f>(SUM($E364:H364)+SUM($E364:G364))/2</f>
        <v>0</v>
      </c>
      <c r="R364" s="4">
        <f>(SUM($E364:I364)+SUM($E364:H364))/2</f>
        <v>0</v>
      </c>
      <c r="S364" s="4">
        <f>(SUM($E364:J364)+SUM($E364:I364))/2</f>
        <v>0</v>
      </c>
      <c r="T364" s="4">
        <f>(SUM($E364:K364)+SUM($E364:J364))/2</f>
        <v>0</v>
      </c>
      <c r="U364" s="4">
        <f t="shared" si="22"/>
        <v>0</v>
      </c>
    </row>
    <row r="365" spans="1:21" hidden="1">
      <c r="A365" s="2">
        <v>7127</v>
      </c>
      <c r="B365" t="s">
        <v>27</v>
      </c>
      <c r="C365" t="str">
        <f t="shared" si="23"/>
        <v>7127 General 389-391 / 393-395 / 397-398</v>
      </c>
      <c r="D365" s="5">
        <v>1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f t="shared" si="20"/>
        <v>0</v>
      </c>
      <c r="N365" s="4">
        <f t="shared" si="21"/>
        <v>0</v>
      </c>
      <c r="O365" s="4">
        <f>(SUM($E365:F365)+SUM($E365:E365))/2</f>
        <v>0</v>
      </c>
      <c r="P365" s="4">
        <f>(SUM($E365:G365)+SUM($E365:F365))/2</f>
        <v>0</v>
      </c>
      <c r="Q365" s="4">
        <f>(SUM($E365:H365)+SUM($E365:G365))/2</f>
        <v>0</v>
      </c>
      <c r="R365" s="4">
        <f>(SUM($E365:I365)+SUM($E365:H365))/2</f>
        <v>0</v>
      </c>
      <c r="S365" s="4">
        <f>(SUM($E365:J365)+SUM($E365:I365))/2</f>
        <v>0</v>
      </c>
      <c r="T365" s="4">
        <f>(SUM($E365:K365)+SUM($E365:J365))/2</f>
        <v>0</v>
      </c>
      <c r="U365" s="4">
        <f t="shared" si="22"/>
        <v>0</v>
      </c>
    </row>
    <row r="366" spans="1:21" hidden="1">
      <c r="A366" s="2">
        <v>7129</v>
      </c>
      <c r="B366" t="s">
        <v>28</v>
      </c>
      <c r="C366" t="str">
        <f t="shared" si="23"/>
        <v>7129 Software 303</v>
      </c>
      <c r="D366" s="5">
        <v>1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f t="shared" si="20"/>
        <v>0</v>
      </c>
      <c r="N366" s="4">
        <f t="shared" si="21"/>
        <v>0</v>
      </c>
      <c r="O366" s="4">
        <f>(SUM($E366:F366)+SUM($E366:E366))/2</f>
        <v>0</v>
      </c>
      <c r="P366" s="4">
        <f>(SUM($E366:G366)+SUM($E366:F366))/2</f>
        <v>0</v>
      </c>
      <c r="Q366" s="4">
        <f>(SUM($E366:H366)+SUM($E366:G366))/2</f>
        <v>0</v>
      </c>
      <c r="R366" s="4">
        <f>(SUM($E366:I366)+SUM($E366:H366))/2</f>
        <v>0</v>
      </c>
      <c r="S366" s="4">
        <f>(SUM($E366:J366)+SUM($E366:I366))/2</f>
        <v>0</v>
      </c>
      <c r="T366" s="4">
        <f>(SUM($E366:K366)+SUM($E366:J366))/2</f>
        <v>0</v>
      </c>
      <c r="U366" s="4">
        <f t="shared" si="22"/>
        <v>0</v>
      </c>
    </row>
    <row r="367" spans="1:21" hidden="1">
      <c r="A367" s="2">
        <v>7130</v>
      </c>
      <c r="B367" t="s">
        <v>32</v>
      </c>
      <c r="C367" t="str">
        <f t="shared" si="23"/>
        <v>7130 Thermal 311-316</v>
      </c>
      <c r="D367" s="5">
        <v>1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f t="shared" si="20"/>
        <v>0</v>
      </c>
      <c r="N367" s="4">
        <f t="shared" si="21"/>
        <v>0</v>
      </c>
      <c r="O367" s="4">
        <f>(SUM($E367:F367)+SUM($E367:E367))/2</f>
        <v>0</v>
      </c>
      <c r="P367" s="4">
        <f>(SUM($E367:G367)+SUM($E367:F367))/2</f>
        <v>0</v>
      </c>
      <c r="Q367" s="4">
        <f>(SUM($E367:H367)+SUM($E367:G367))/2</f>
        <v>0</v>
      </c>
      <c r="R367" s="4">
        <f>(SUM($E367:I367)+SUM($E367:H367))/2</f>
        <v>0</v>
      </c>
      <c r="S367" s="4">
        <f>(SUM($E367:J367)+SUM($E367:I367))/2</f>
        <v>0</v>
      </c>
      <c r="T367" s="4">
        <f>(SUM($E367:K367)+SUM($E367:J367))/2</f>
        <v>0</v>
      </c>
      <c r="U367" s="4">
        <f t="shared" si="22"/>
        <v>0</v>
      </c>
    </row>
    <row r="368" spans="1:21" hidden="1">
      <c r="A368" s="2">
        <v>7131</v>
      </c>
      <c r="B368" t="s">
        <v>27</v>
      </c>
      <c r="C368" t="str">
        <f t="shared" si="23"/>
        <v>7131 General 389-391 / 393-395 / 397-398</v>
      </c>
      <c r="D368" s="5">
        <v>1</v>
      </c>
      <c r="E368" s="4">
        <v>385.23862839168004</v>
      </c>
      <c r="F368" s="4">
        <v>971.74710983196007</v>
      </c>
      <c r="G368" s="4">
        <v>3083.5885071020402</v>
      </c>
      <c r="H368" s="4">
        <v>1181.3559460290001</v>
      </c>
      <c r="I368" s="4">
        <v>-18731.079443885763</v>
      </c>
      <c r="J368" s="4">
        <v>306.01585445256001</v>
      </c>
      <c r="K368" s="4">
        <v>549.847137546</v>
      </c>
      <c r="L368" s="4">
        <f t="shared" si="20"/>
        <v>-12253.286260532523</v>
      </c>
      <c r="N368" s="4">
        <f t="shared" si="21"/>
        <v>192.61931419584002</v>
      </c>
      <c r="O368" s="4">
        <f>(SUM($E368:F368)+SUM($E368:E368))/2</f>
        <v>871.11218330766008</v>
      </c>
      <c r="P368" s="4">
        <f>(SUM($E368:G368)+SUM($E368:F368))/2</f>
        <v>2898.7799917746606</v>
      </c>
      <c r="Q368" s="4">
        <f>(SUM($E368:H368)+SUM($E368:G368))/2</f>
        <v>5031.2522183401807</v>
      </c>
      <c r="R368" s="4">
        <f>(SUM($E368:I368)+SUM($E368:H368))/2</f>
        <v>-3743.6095305882009</v>
      </c>
      <c r="S368" s="4">
        <f>(SUM($E368:J368)+SUM($E368:I368))/2</f>
        <v>-12956.141325304801</v>
      </c>
      <c r="T368" s="4">
        <f>(SUM($E368:K368)+SUM($E368:J368))/2</f>
        <v>-12528.209829305522</v>
      </c>
      <c r="U368" s="4">
        <f t="shared" si="22"/>
        <v>-2890.5995682257408</v>
      </c>
    </row>
    <row r="369" spans="1:21" hidden="1">
      <c r="A369" s="2">
        <v>7132</v>
      </c>
      <c r="B369" t="s">
        <v>27</v>
      </c>
      <c r="C369" t="str">
        <f t="shared" si="23"/>
        <v>7132 General 389-391 / 393-395 / 397-398</v>
      </c>
      <c r="D369" s="5">
        <v>1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f t="shared" si="20"/>
        <v>0</v>
      </c>
      <c r="N369" s="4">
        <f t="shared" si="21"/>
        <v>0</v>
      </c>
      <c r="O369" s="4">
        <f>(SUM($E369:F369)+SUM($E369:E369))/2</f>
        <v>0</v>
      </c>
      <c r="P369" s="4">
        <f>(SUM($E369:G369)+SUM($E369:F369))/2</f>
        <v>0</v>
      </c>
      <c r="Q369" s="4">
        <f>(SUM($E369:H369)+SUM($E369:G369))/2</f>
        <v>0</v>
      </c>
      <c r="R369" s="4">
        <f>(SUM($E369:I369)+SUM($E369:H369))/2</f>
        <v>0</v>
      </c>
      <c r="S369" s="4">
        <f>(SUM($E369:J369)+SUM($E369:I369))/2</f>
        <v>0</v>
      </c>
      <c r="T369" s="4">
        <f>(SUM($E369:K369)+SUM($E369:J369))/2</f>
        <v>0</v>
      </c>
      <c r="U369" s="4">
        <f t="shared" si="22"/>
        <v>0</v>
      </c>
    </row>
    <row r="370" spans="1:21" hidden="1">
      <c r="A370" s="2">
        <v>7135</v>
      </c>
      <c r="B370" t="s">
        <v>27</v>
      </c>
      <c r="C370" t="str">
        <f t="shared" si="23"/>
        <v>7135 General 389-391 / 393-395 / 397-398</v>
      </c>
      <c r="D370" s="5">
        <v>1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f t="shared" si="20"/>
        <v>0</v>
      </c>
      <c r="N370" s="4">
        <f t="shared" si="21"/>
        <v>0</v>
      </c>
      <c r="O370" s="4">
        <f>(SUM($E370:F370)+SUM($E370:E370))/2</f>
        <v>0</v>
      </c>
      <c r="P370" s="4">
        <f>(SUM($E370:G370)+SUM($E370:F370))/2</f>
        <v>0</v>
      </c>
      <c r="Q370" s="4">
        <f>(SUM($E370:H370)+SUM($E370:G370))/2</f>
        <v>0</v>
      </c>
      <c r="R370" s="4">
        <f>(SUM($E370:I370)+SUM($E370:H370))/2</f>
        <v>0</v>
      </c>
      <c r="S370" s="4">
        <f>(SUM($E370:J370)+SUM($E370:I370))/2</f>
        <v>0</v>
      </c>
      <c r="T370" s="4">
        <f>(SUM($E370:K370)+SUM($E370:J370))/2</f>
        <v>0</v>
      </c>
      <c r="U370" s="4">
        <f t="shared" si="22"/>
        <v>0</v>
      </c>
    </row>
    <row r="371" spans="1:21" hidden="1">
      <c r="A371" s="2">
        <v>7137</v>
      </c>
      <c r="B371" t="s">
        <v>27</v>
      </c>
      <c r="C371" t="str">
        <f t="shared" si="23"/>
        <v>7137 General 389-391 / 393-395 / 397-398</v>
      </c>
      <c r="D371" s="5">
        <v>1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f t="shared" si="20"/>
        <v>0</v>
      </c>
      <c r="N371" s="4">
        <f t="shared" si="21"/>
        <v>0</v>
      </c>
      <c r="O371" s="4">
        <f>(SUM($E371:F371)+SUM($E371:E371))/2</f>
        <v>0</v>
      </c>
      <c r="P371" s="4">
        <f>(SUM($E371:G371)+SUM($E371:F371))/2</f>
        <v>0</v>
      </c>
      <c r="Q371" s="4">
        <f>(SUM($E371:H371)+SUM($E371:G371))/2</f>
        <v>0</v>
      </c>
      <c r="R371" s="4">
        <f>(SUM($E371:I371)+SUM($E371:H371))/2</f>
        <v>0</v>
      </c>
      <c r="S371" s="4">
        <f>(SUM($E371:J371)+SUM($E371:I371))/2</f>
        <v>0</v>
      </c>
      <c r="T371" s="4">
        <f>(SUM($E371:K371)+SUM($E371:J371))/2</f>
        <v>0</v>
      </c>
      <c r="U371" s="4">
        <f t="shared" si="22"/>
        <v>0</v>
      </c>
    </row>
    <row r="372" spans="1:21" hidden="1">
      <c r="A372" s="2">
        <v>7138</v>
      </c>
      <c r="B372" t="s">
        <v>26</v>
      </c>
      <c r="C372" t="str">
        <f t="shared" si="23"/>
        <v>7138 Gas Distribution 374-387</v>
      </c>
      <c r="D372" s="5">
        <v>1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f t="shared" si="20"/>
        <v>0</v>
      </c>
      <c r="N372" s="4">
        <f t="shared" si="21"/>
        <v>0</v>
      </c>
      <c r="O372" s="4">
        <f>(SUM($E372:F372)+SUM($E372:E372))/2</f>
        <v>0</v>
      </c>
      <c r="P372" s="4">
        <f>(SUM($E372:G372)+SUM($E372:F372))/2</f>
        <v>0</v>
      </c>
      <c r="Q372" s="4">
        <f>(SUM($E372:H372)+SUM($E372:G372))/2</f>
        <v>0</v>
      </c>
      <c r="R372" s="4">
        <f>(SUM($E372:I372)+SUM($E372:H372))/2</f>
        <v>0</v>
      </c>
      <c r="S372" s="4">
        <f>(SUM($E372:J372)+SUM($E372:I372))/2</f>
        <v>0</v>
      </c>
      <c r="T372" s="4">
        <f>(SUM($E372:K372)+SUM($E372:J372))/2</f>
        <v>0</v>
      </c>
      <c r="U372" s="4">
        <f t="shared" si="22"/>
        <v>0</v>
      </c>
    </row>
    <row r="373" spans="1:21" hidden="1">
      <c r="A373" s="2">
        <v>7138</v>
      </c>
      <c r="B373" t="s">
        <v>27</v>
      </c>
      <c r="C373" t="str">
        <f t="shared" si="23"/>
        <v>7138 General 389-391 / 393-395 / 397-398</v>
      </c>
      <c r="D373" s="5">
        <v>1</v>
      </c>
      <c r="E373" s="4">
        <v>0</v>
      </c>
      <c r="F373" s="4">
        <v>248714.599139055</v>
      </c>
      <c r="G373" s="4">
        <v>1720.6008421568401</v>
      </c>
      <c r="H373" s="4">
        <v>4269.0426391594801</v>
      </c>
      <c r="I373" s="4">
        <v>845.7998771552401</v>
      </c>
      <c r="J373" s="4">
        <v>726.83273220264005</v>
      </c>
      <c r="K373" s="4">
        <v>79212.39694146828</v>
      </c>
      <c r="L373" s="4">
        <f t="shared" si="20"/>
        <v>335489.27217119746</v>
      </c>
      <c r="N373" s="4">
        <f t="shared" si="21"/>
        <v>0</v>
      </c>
      <c r="O373" s="4">
        <f>(SUM($E373:F373)+SUM($E373:E373))/2</f>
        <v>124357.2995695275</v>
      </c>
      <c r="P373" s="4">
        <f>(SUM($E373:G373)+SUM($E373:F373))/2</f>
        <v>249574.8995601334</v>
      </c>
      <c r="Q373" s="4">
        <f>(SUM($E373:H373)+SUM($E373:G373))/2</f>
        <v>252569.72130079157</v>
      </c>
      <c r="R373" s="4">
        <f>(SUM($E373:I373)+SUM($E373:H373))/2</f>
        <v>255127.14255894895</v>
      </c>
      <c r="S373" s="4">
        <f>(SUM($E373:J373)+SUM($E373:I373))/2</f>
        <v>255913.45886362786</v>
      </c>
      <c r="T373" s="4">
        <f>(SUM($E373:K373)+SUM($E373:J373))/2</f>
        <v>295883.07370046334</v>
      </c>
      <c r="U373" s="4">
        <f t="shared" si="22"/>
        <v>204775.08507907038</v>
      </c>
    </row>
    <row r="374" spans="1:21" hidden="1">
      <c r="A374" s="2">
        <v>7139</v>
      </c>
      <c r="B374" t="s">
        <v>27</v>
      </c>
      <c r="C374" t="str">
        <f t="shared" si="23"/>
        <v>7139 General 389-391 / 393-395 / 397-398</v>
      </c>
      <c r="D374" s="5">
        <v>1</v>
      </c>
      <c r="E374" s="4">
        <v>0</v>
      </c>
      <c r="F374" s="4">
        <v>5.6671651746387219E-11</v>
      </c>
      <c r="G374" s="4">
        <v>0</v>
      </c>
      <c r="H374" s="4">
        <v>0</v>
      </c>
      <c r="I374" s="4">
        <v>1780127.8684985503</v>
      </c>
      <c r="J374" s="4">
        <v>161037.058490658</v>
      </c>
      <c r="K374" s="4">
        <v>15938.138332509119</v>
      </c>
      <c r="L374" s="4">
        <f t="shared" si="20"/>
        <v>1957103.0653217174</v>
      </c>
      <c r="N374" s="4">
        <f t="shared" si="21"/>
        <v>0</v>
      </c>
      <c r="O374" s="4">
        <f>(SUM($E374:F374)+SUM($E374:E374))/2</f>
        <v>2.833582587319361E-11</v>
      </c>
      <c r="P374" s="4">
        <f>(SUM($E374:G374)+SUM($E374:F374))/2</f>
        <v>5.6671651746387219E-11</v>
      </c>
      <c r="Q374" s="4">
        <f>(SUM($E374:H374)+SUM($E374:G374))/2</f>
        <v>5.6671651746387219E-11</v>
      </c>
      <c r="R374" s="4">
        <f>(SUM($E374:I374)+SUM($E374:H374))/2</f>
        <v>890063.93424927513</v>
      </c>
      <c r="S374" s="4">
        <f>(SUM($E374:J374)+SUM($E374:I374))/2</f>
        <v>1860646.3977438794</v>
      </c>
      <c r="T374" s="4">
        <f>(SUM($E374:K374)+SUM($E374:J374))/2</f>
        <v>1949133.9961554627</v>
      </c>
      <c r="U374" s="4">
        <f t="shared" si="22"/>
        <v>671406.33259265963</v>
      </c>
    </row>
    <row r="375" spans="1:21" hidden="1">
      <c r="A375" s="2">
        <v>7139</v>
      </c>
      <c r="B375" t="s">
        <v>28</v>
      </c>
      <c r="C375" t="str">
        <f t="shared" si="23"/>
        <v>7139 Software 303</v>
      </c>
      <c r="D375" s="5">
        <v>1</v>
      </c>
      <c r="E375" s="4">
        <v>0</v>
      </c>
      <c r="F375" s="4">
        <v>0</v>
      </c>
      <c r="G375" s="4">
        <v>0</v>
      </c>
      <c r="H375" s="4">
        <v>0</v>
      </c>
      <c r="I375" s="4">
        <v>6666.4255581453608</v>
      </c>
      <c r="J375" s="4">
        <v>4651.6581030603602</v>
      </c>
      <c r="K375" s="4">
        <v>239.86868397912002</v>
      </c>
      <c r="L375" s="4">
        <f t="shared" si="20"/>
        <v>11557.952345184842</v>
      </c>
      <c r="N375" s="4">
        <f t="shared" si="21"/>
        <v>0</v>
      </c>
      <c r="O375" s="4">
        <f>(SUM($E375:F375)+SUM($E375:E375))/2</f>
        <v>0</v>
      </c>
      <c r="P375" s="4">
        <f>(SUM($E375:G375)+SUM($E375:F375))/2</f>
        <v>0</v>
      </c>
      <c r="Q375" s="4">
        <f>(SUM($E375:H375)+SUM($E375:G375))/2</f>
        <v>0</v>
      </c>
      <c r="R375" s="4">
        <f>(SUM($E375:I375)+SUM($E375:H375))/2</f>
        <v>3333.2127790726804</v>
      </c>
      <c r="S375" s="4">
        <f>(SUM($E375:J375)+SUM($E375:I375))/2</f>
        <v>8992.2546096755414</v>
      </c>
      <c r="T375" s="4">
        <f>(SUM($E375:K375)+SUM($E375:J375))/2</f>
        <v>11438.01800319528</v>
      </c>
      <c r="U375" s="4">
        <f t="shared" si="22"/>
        <v>3394.7836274205006</v>
      </c>
    </row>
    <row r="376" spans="1:21" hidden="1">
      <c r="A376" s="2">
        <v>7140</v>
      </c>
      <c r="B376" t="s">
        <v>31</v>
      </c>
      <c r="C376" t="str">
        <f t="shared" si="23"/>
        <v>7140 Other Elec Production / Turbines 340-346</v>
      </c>
      <c r="D376" s="5">
        <v>1</v>
      </c>
      <c r="E376" s="4">
        <v>-130350.52571199999</v>
      </c>
      <c r="F376" s="4">
        <v>0</v>
      </c>
      <c r="G376" s="4">
        <v>-193871.02</v>
      </c>
      <c r="H376" s="4">
        <v>0</v>
      </c>
      <c r="I376" s="4">
        <v>0</v>
      </c>
      <c r="J376" s="4">
        <v>-4594.1000000000004</v>
      </c>
      <c r="K376" s="4">
        <v>0</v>
      </c>
      <c r="L376" s="4">
        <f t="shared" si="20"/>
        <v>-328815.64571199997</v>
      </c>
      <c r="N376" s="4">
        <f t="shared" si="21"/>
        <v>-65175.262855999994</v>
      </c>
      <c r="O376" s="4">
        <f>(SUM($E376:F376)+SUM($E376:E376))/2</f>
        <v>-130350.52571199999</v>
      </c>
      <c r="P376" s="4">
        <f>(SUM($E376:G376)+SUM($E376:F376))/2</f>
        <v>-227286.03571199998</v>
      </c>
      <c r="Q376" s="4">
        <f>(SUM($E376:H376)+SUM($E376:G376))/2</f>
        <v>-324221.54571199999</v>
      </c>
      <c r="R376" s="4">
        <f>(SUM($E376:I376)+SUM($E376:H376))/2</f>
        <v>-324221.54571199999</v>
      </c>
      <c r="S376" s="4">
        <f>(SUM($E376:J376)+SUM($E376:I376))/2</f>
        <v>-326518.59571199998</v>
      </c>
      <c r="T376" s="4">
        <f>(SUM($E376:K376)+SUM($E376:J376))/2</f>
        <v>-328815.64571199997</v>
      </c>
      <c r="U376" s="4">
        <f t="shared" si="22"/>
        <v>-246655.59387542852</v>
      </c>
    </row>
    <row r="377" spans="1:21" hidden="1">
      <c r="A377" s="2">
        <v>7140</v>
      </c>
      <c r="B377" t="s">
        <v>27</v>
      </c>
      <c r="C377" t="str">
        <f t="shared" si="23"/>
        <v>7140 General 389-391 / 393-395 / 397-398</v>
      </c>
      <c r="D377" s="5">
        <v>1</v>
      </c>
      <c r="E377" s="4">
        <v>15.17</v>
      </c>
      <c r="F377" s="4">
        <v>0</v>
      </c>
      <c r="G377" s="4">
        <v>-15.17</v>
      </c>
      <c r="H377" s="4">
        <v>0</v>
      </c>
      <c r="I377" s="4">
        <v>0</v>
      </c>
      <c r="J377" s="4">
        <v>0</v>
      </c>
      <c r="K377" s="4">
        <v>0</v>
      </c>
      <c r="L377" s="4">
        <f t="shared" si="20"/>
        <v>0</v>
      </c>
      <c r="N377" s="4">
        <f t="shared" si="21"/>
        <v>7.585</v>
      </c>
      <c r="O377" s="4">
        <f>(SUM($E377:F377)+SUM($E377:E377))/2</f>
        <v>15.17</v>
      </c>
      <c r="P377" s="4">
        <f>(SUM($E377:G377)+SUM($E377:F377))/2</f>
        <v>7.585</v>
      </c>
      <c r="Q377" s="4">
        <f>(SUM($E377:H377)+SUM($E377:G377))/2</f>
        <v>0</v>
      </c>
      <c r="R377" s="4">
        <f>(SUM($E377:I377)+SUM($E377:H377))/2</f>
        <v>0</v>
      </c>
      <c r="S377" s="4">
        <f>(SUM($E377:J377)+SUM($E377:I377))/2</f>
        <v>0</v>
      </c>
      <c r="T377" s="4">
        <f>(SUM($E377:K377)+SUM($E377:J377))/2</f>
        <v>0</v>
      </c>
      <c r="U377" s="4">
        <f t="shared" si="22"/>
        <v>4.3342857142857145</v>
      </c>
    </row>
    <row r="378" spans="1:21" hidden="1">
      <c r="A378" s="2">
        <v>7141</v>
      </c>
      <c r="B378" t="s">
        <v>28</v>
      </c>
      <c r="C378" t="str">
        <f t="shared" si="23"/>
        <v>7141 Software 303</v>
      </c>
      <c r="D378" s="5">
        <v>1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f t="shared" si="20"/>
        <v>0</v>
      </c>
      <c r="N378" s="4">
        <f t="shared" si="21"/>
        <v>0</v>
      </c>
      <c r="O378" s="4">
        <f>(SUM($E378:F378)+SUM($E378:E378))/2</f>
        <v>0</v>
      </c>
      <c r="P378" s="4">
        <f>(SUM($E378:G378)+SUM($E378:F378))/2</f>
        <v>0</v>
      </c>
      <c r="Q378" s="4">
        <f>(SUM($E378:H378)+SUM($E378:G378))/2</f>
        <v>0</v>
      </c>
      <c r="R378" s="4">
        <f>(SUM($E378:I378)+SUM($E378:H378))/2</f>
        <v>0</v>
      </c>
      <c r="S378" s="4">
        <f>(SUM($E378:J378)+SUM($E378:I378))/2</f>
        <v>0</v>
      </c>
      <c r="T378" s="4">
        <f>(SUM($E378:K378)+SUM($E378:J378))/2</f>
        <v>0</v>
      </c>
      <c r="U378" s="4">
        <f t="shared" si="22"/>
        <v>0</v>
      </c>
    </row>
    <row r="379" spans="1:21" hidden="1">
      <c r="A379" s="2">
        <v>7142</v>
      </c>
      <c r="B379" t="s">
        <v>27</v>
      </c>
      <c r="C379" t="str">
        <f t="shared" si="23"/>
        <v>7142 General 389-391 / 393-395 / 397-398</v>
      </c>
      <c r="D379" s="5">
        <v>1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f t="shared" si="20"/>
        <v>0</v>
      </c>
      <c r="N379" s="4">
        <f t="shared" si="21"/>
        <v>0</v>
      </c>
      <c r="O379" s="4">
        <f>(SUM($E379:F379)+SUM($E379:E379))/2</f>
        <v>0</v>
      </c>
      <c r="P379" s="4">
        <f>(SUM($E379:G379)+SUM($E379:F379))/2</f>
        <v>0</v>
      </c>
      <c r="Q379" s="4">
        <f>(SUM($E379:H379)+SUM($E379:G379))/2</f>
        <v>0</v>
      </c>
      <c r="R379" s="4">
        <f>(SUM($E379:I379)+SUM($E379:H379))/2</f>
        <v>0</v>
      </c>
      <c r="S379" s="4">
        <f>(SUM($E379:J379)+SUM($E379:I379))/2</f>
        <v>0</v>
      </c>
      <c r="T379" s="4">
        <f>(SUM($E379:K379)+SUM($E379:J379))/2</f>
        <v>0</v>
      </c>
      <c r="U379" s="4">
        <f t="shared" si="22"/>
        <v>0</v>
      </c>
    </row>
    <row r="380" spans="1:21" hidden="1">
      <c r="A380" s="2">
        <v>7143</v>
      </c>
      <c r="B380" t="s">
        <v>27</v>
      </c>
      <c r="C380" t="str">
        <f t="shared" si="23"/>
        <v>7143 General 389-391 / 393-395 / 397-398</v>
      </c>
      <c r="D380" s="5">
        <v>1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f t="shared" si="20"/>
        <v>0</v>
      </c>
      <c r="N380" s="4">
        <f t="shared" si="21"/>
        <v>0</v>
      </c>
      <c r="O380" s="4">
        <f>(SUM($E380:F380)+SUM($E380:E380))/2</f>
        <v>0</v>
      </c>
      <c r="P380" s="4">
        <f>(SUM($E380:G380)+SUM($E380:F380))/2</f>
        <v>0</v>
      </c>
      <c r="Q380" s="4">
        <f>(SUM($E380:H380)+SUM($E380:G380))/2</f>
        <v>0</v>
      </c>
      <c r="R380" s="4">
        <f>(SUM($E380:I380)+SUM($E380:H380))/2</f>
        <v>0</v>
      </c>
      <c r="S380" s="4">
        <f>(SUM($E380:J380)+SUM($E380:I380))/2</f>
        <v>0</v>
      </c>
      <c r="T380" s="4">
        <f>(SUM($E380:K380)+SUM($E380:J380))/2</f>
        <v>0</v>
      </c>
      <c r="U380" s="4">
        <f t="shared" si="22"/>
        <v>0</v>
      </c>
    </row>
    <row r="381" spans="1:21" hidden="1">
      <c r="A381" s="2">
        <v>7200</v>
      </c>
      <c r="B381" t="s">
        <v>28</v>
      </c>
      <c r="C381" t="str">
        <f t="shared" si="23"/>
        <v>7200 Software 303</v>
      </c>
      <c r="D381" s="5">
        <v>1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f t="shared" si="20"/>
        <v>0</v>
      </c>
      <c r="N381" s="4">
        <f t="shared" si="21"/>
        <v>0</v>
      </c>
      <c r="O381" s="4">
        <f>(SUM($E381:F381)+SUM($E381:E381))/2</f>
        <v>0</v>
      </c>
      <c r="P381" s="4">
        <f>(SUM($E381:G381)+SUM($E381:F381))/2</f>
        <v>0</v>
      </c>
      <c r="Q381" s="4">
        <f>(SUM($E381:H381)+SUM($E381:G381))/2</f>
        <v>0</v>
      </c>
      <c r="R381" s="4">
        <f>(SUM($E381:I381)+SUM($E381:H381))/2</f>
        <v>0</v>
      </c>
      <c r="S381" s="4">
        <f>(SUM($E381:J381)+SUM($E381:I381))/2</f>
        <v>0</v>
      </c>
      <c r="T381" s="4">
        <f>(SUM($E381:K381)+SUM($E381:J381))/2</f>
        <v>0</v>
      </c>
      <c r="U381" s="4">
        <f t="shared" si="22"/>
        <v>0</v>
      </c>
    </row>
    <row r="382" spans="1:21" hidden="1">
      <c r="A382" s="2">
        <v>7200</v>
      </c>
      <c r="B382" t="s">
        <v>24</v>
      </c>
      <c r="C382" t="str">
        <f t="shared" si="23"/>
        <v>7200 Elec Distribution 360-373</v>
      </c>
      <c r="D382" s="5">
        <v>1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f t="shared" si="20"/>
        <v>0</v>
      </c>
      <c r="N382" s="4">
        <f t="shared" si="21"/>
        <v>0</v>
      </c>
      <c r="O382" s="4">
        <f>(SUM($E382:F382)+SUM($E382:E382))/2</f>
        <v>0</v>
      </c>
      <c r="P382" s="4">
        <f>(SUM($E382:G382)+SUM($E382:F382))/2</f>
        <v>0</v>
      </c>
      <c r="Q382" s="4">
        <f>(SUM($E382:H382)+SUM($E382:G382))/2</f>
        <v>0</v>
      </c>
      <c r="R382" s="4">
        <f>(SUM($E382:I382)+SUM($E382:H382))/2</f>
        <v>0</v>
      </c>
      <c r="S382" s="4">
        <f>(SUM($E382:J382)+SUM($E382:I382))/2</f>
        <v>0</v>
      </c>
      <c r="T382" s="4">
        <f>(SUM($E382:K382)+SUM($E382:J382))/2</f>
        <v>0</v>
      </c>
      <c r="U382" s="4">
        <f t="shared" si="22"/>
        <v>0</v>
      </c>
    </row>
    <row r="383" spans="1:21" hidden="1">
      <c r="A383" s="2">
        <v>7200</v>
      </c>
      <c r="B383" t="s">
        <v>27</v>
      </c>
      <c r="C383" t="str">
        <f t="shared" si="23"/>
        <v>7200 General 389-391 / 393-395 / 397-398</v>
      </c>
      <c r="D383" s="5">
        <v>1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f t="shared" si="20"/>
        <v>0</v>
      </c>
      <c r="N383" s="4">
        <f t="shared" si="21"/>
        <v>0</v>
      </c>
      <c r="O383" s="4">
        <f>(SUM($E383:F383)+SUM($E383:E383))/2</f>
        <v>0</v>
      </c>
      <c r="P383" s="4">
        <f>(SUM($E383:G383)+SUM($E383:F383))/2</f>
        <v>0</v>
      </c>
      <c r="Q383" s="4">
        <f>(SUM($E383:H383)+SUM($E383:G383))/2</f>
        <v>0</v>
      </c>
      <c r="R383" s="4">
        <f>(SUM($E383:I383)+SUM($E383:H383))/2</f>
        <v>0</v>
      </c>
      <c r="S383" s="4">
        <f>(SUM($E383:J383)+SUM($E383:I383))/2</f>
        <v>0</v>
      </c>
      <c r="T383" s="4">
        <f>(SUM($E383:K383)+SUM($E383:J383))/2</f>
        <v>0</v>
      </c>
      <c r="U383" s="4">
        <f t="shared" si="22"/>
        <v>0</v>
      </c>
    </row>
    <row r="384" spans="1:21" hidden="1">
      <c r="A384" s="2">
        <v>7201</v>
      </c>
      <c r="B384" t="s">
        <v>35</v>
      </c>
      <c r="C384" t="str">
        <f t="shared" si="23"/>
        <v>7201 Gas Underground Storage 350-357</v>
      </c>
      <c r="D384" s="5">
        <v>1</v>
      </c>
      <c r="E384" s="4">
        <v>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f t="shared" si="20"/>
        <v>0</v>
      </c>
      <c r="N384" s="4">
        <f t="shared" si="21"/>
        <v>0</v>
      </c>
      <c r="O384" s="4">
        <f>(SUM($E384:F384)+SUM($E384:E384))/2</f>
        <v>0</v>
      </c>
      <c r="P384" s="4">
        <f>(SUM($E384:G384)+SUM($E384:F384))/2</f>
        <v>0</v>
      </c>
      <c r="Q384" s="4">
        <f>(SUM($E384:H384)+SUM($E384:G384))/2</f>
        <v>0</v>
      </c>
      <c r="R384" s="4">
        <f>(SUM($E384:I384)+SUM($E384:H384))/2</f>
        <v>0</v>
      </c>
      <c r="S384" s="4">
        <f>(SUM($E384:J384)+SUM($E384:I384))/2</f>
        <v>0</v>
      </c>
      <c r="T384" s="4">
        <f>(SUM($E384:K384)+SUM($E384:J384))/2</f>
        <v>0</v>
      </c>
      <c r="U384" s="4">
        <f t="shared" si="22"/>
        <v>0</v>
      </c>
    </row>
    <row r="385" spans="1:21" hidden="1">
      <c r="A385" s="2">
        <v>7205</v>
      </c>
      <c r="B385" t="s">
        <v>27</v>
      </c>
      <c r="C385" t="str">
        <f t="shared" si="23"/>
        <v>7205 General 389-391 / 393-395 / 397-398</v>
      </c>
      <c r="D385" s="5">
        <v>1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f t="shared" si="20"/>
        <v>0</v>
      </c>
      <c r="N385" s="4">
        <f t="shared" si="21"/>
        <v>0</v>
      </c>
      <c r="O385" s="4">
        <f>(SUM($E385:F385)+SUM($E385:E385))/2</f>
        <v>0</v>
      </c>
      <c r="P385" s="4">
        <f>(SUM($E385:G385)+SUM($E385:F385))/2</f>
        <v>0</v>
      </c>
      <c r="Q385" s="4">
        <f>(SUM($E385:H385)+SUM($E385:G385))/2</f>
        <v>0</v>
      </c>
      <c r="R385" s="4">
        <f>(SUM($E385:I385)+SUM($E385:H385))/2</f>
        <v>0</v>
      </c>
      <c r="S385" s="4">
        <f>(SUM($E385:J385)+SUM($E385:I385))/2</f>
        <v>0</v>
      </c>
      <c r="T385" s="4">
        <f>(SUM($E385:K385)+SUM($E385:J385))/2</f>
        <v>0</v>
      </c>
      <c r="U385" s="4">
        <f t="shared" si="22"/>
        <v>0</v>
      </c>
    </row>
    <row r="386" spans="1:21" hidden="1">
      <c r="A386" s="2">
        <v>7205</v>
      </c>
      <c r="B386" t="s">
        <v>28</v>
      </c>
      <c r="C386" t="str">
        <f t="shared" si="23"/>
        <v>7205 Software 303</v>
      </c>
      <c r="D386" s="5">
        <v>1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f t="shared" si="20"/>
        <v>0</v>
      </c>
      <c r="N386" s="4">
        <f t="shared" si="21"/>
        <v>0</v>
      </c>
      <c r="O386" s="4">
        <f>(SUM($E386:F386)+SUM($E386:E386))/2</f>
        <v>0</v>
      </c>
      <c r="P386" s="4">
        <f>(SUM($E386:G386)+SUM($E386:F386))/2</f>
        <v>0</v>
      </c>
      <c r="Q386" s="4">
        <f>(SUM($E386:H386)+SUM($E386:G386))/2</f>
        <v>0</v>
      </c>
      <c r="R386" s="4">
        <f>(SUM($E386:I386)+SUM($E386:H386))/2</f>
        <v>0</v>
      </c>
      <c r="S386" s="4">
        <f>(SUM($E386:J386)+SUM($E386:I386))/2</f>
        <v>0</v>
      </c>
      <c r="T386" s="4">
        <f>(SUM($E386:K386)+SUM($E386:J386))/2</f>
        <v>0</v>
      </c>
      <c r="U386" s="4">
        <f t="shared" si="22"/>
        <v>0</v>
      </c>
    </row>
    <row r="387" spans="1:21" hidden="1">
      <c r="A387" s="2">
        <v>7205</v>
      </c>
      <c r="B387" t="s">
        <v>24</v>
      </c>
      <c r="C387" t="str">
        <f t="shared" si="23"/>
        <v>7205 Elec Distribution 360-373</v>
      </c>
      <c r="D387" s="5">
        <v>1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f t="shared" si="20"/>
        <v>0</v>
      </c>
      <c r="N387" s="4">
        <f t="shared" si="21"/>
        <v>0</v>
      </c>
      <c r="O387" s="4">
        <f>(SUM($E387:F387)+SUM($E387:E387))/2</f>
        <v>0</v>
      </c>
      <c r="P387" s="4">
        <f>(SUM($E387:G387)+SUM($E387:F387))/2</f>
        <v>0</v>
      </c>
      <c r="Q387" s="4">
        <f>(SUM($E387:H387)+SUM($E387:G387))/2</f>
        <v>0</v>
      </c>
      <c r="R387" s="4">
        <f>(SUM($E387:I387)+SUM($E387:H387))/2</f>
        <v>0</v>
      </c>
      <c r="S387" s="4">
        <f>(SUM($E387:J387)+SUM($E387:I387))/2</f>
        <v>0</v>
      </c>
      <c r="T387" s="4">
        <f>(SUM($E387:K387)+SUM($E387:J387))/2</f>
        <v>0</v>
      </c>
      <c r="U387" s="4">
        <f t="shared" si="22"/>
        <v>0</v>
      </c>
    </row>
    <row r="388" spans="1:21" hidden="1">
      <c r="A388" s="2">
        <v>7206</v>
      </c>
      <c r="B388" t="s">
        <v>35</v>
      </c>
      <c r="C388" t="str">
        <f t="shared" si="23"/>
        <v>7206 Gas Underground Storage 350-357</v>
      </c>
      <c r="D388" s="5">
        <v>1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f t="shared" si="20"/>
        <v>0</v>
      </c>
      <c r="N388" s="4">
        <f t="shared" si="21"/>
        <v>0</v>
      </c>
      <c r="O388" s="4">
        <f>(SUM($E388:F388)+SUM($E388:E388))/2</f>
        <v>0</v>
      </c>
      <c r="P388" s="4">
        <f>(SUM($E388:G388)+SUM($E388:F388))/2</f>
        <v>0</v>
      </c>
      <c r="Q388" s="4">
        <f>(SUM($E388:H388)+SUM($E388:G388))/2</f>
        <v>0</v>
      </c>
      <c r="R388" s="4">
        <f>(SUM($E388:I388)+SUM($E388:H388))/2</f>
        <v>0</v>
      </c>
      <c r="S388" s="4">
        <f>(SUM($E388:J388)+SUM($E388:I388))/2</f>
        <v>0</v>
      </c>
      <c r="T388" s="4">
        <f>(SUM($E388:K388)+SUM($E388:J388))/2</f>
        <v>0</v>
      </c>
      <c r="U388" s="4">
        <f t="shared" si="22"/>
        <v>0</v>
      </c>
    </row>
    <row r="389" spans="1:21" hidden="1">
      <c r="A389" s="2">
        <v>8000</v>
      </c>
      <c r="B389" t="s">
        <v>24</v>
      </c>
      <c r="C389" t="str">
        <f t="shared" si="23"/>
        <v>8000 Elec Distribution 360-373</v>
      </c>
      <c r="D389" s="5">
        <v>1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f t="shared" si="20"/>
        <v>0</v>
      </c>
      <c r="N389" s="4">
        <f t="shared" si="21"/>
        <v>0</v>
      </c>
      <c r="O389" s="4">
        <f>(SUM($E389:F389)+SUM($E389:E389))/2</f>
        <v>0</v>
      </c>
      <c r="P389" s="4">
        <f>(SUM($E389:G389)+SUM($E389:F389))/2</f>
        <v>0</v>
      </c>
      <c r="Q389" s="4">
        <f>(SUM($E389:H389)+SUM($E389:G389))/2</f>
        <v>0</v>
      </c>
      <c r="R389" s="4">
        <f>(SUM($E389:I389)+SUM($E389:H389))/2</f>
        <v>0</v>
      </c>
      <c r="S389" s="4">
        <f>(SUM($E389:J389)+SUM($E389:I389))/2</f>
        <v>0</v>
      </c>
      <c r="T389" s="4">
        <f>(SUM($E389:K389)+SUM($E389:J389))/2</f>
        <v>0</v>
      </c>
      <c r="U389" s="4">
        <f t="shared" si="22"/>
        <v>0</v>
      </c>
    </row>
    <row r="390" spans="1:21" hidden="1">
      <c r="A390" s="2">
        <v>8000</v>
      </c>
      <c r="B390" t="s">
        <v>29</v>
      </c>
      <c r="C390" t="str">
        <f t="shared" si="23"/>
        <v>8000 Transportation and Tools 392 / 396</v>
      </c>
      <c r="D390" s="5">
        <v>1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f t="shared" ref="L390:L392" si="24">SUM(E390:K390)</f>
        <v>0</v>
      </c>
      <c r="N390" s="4">
        <f t="shared" si="21"/>
        <v>0</v>
      </c>
      <c r="O390" s="4">
        <f>(SUM($E390:F390)+SUM($E390:E390))/2</f>
        <v>0</v>
      </c>
      <c r="P390" s="4">
        <f>(SUM($E390:G390)+SUM($E390:F390))/2</f>
        <v>0</v>
      </c>
      <c r="Q390" s="4">
        <f>(SUM($E390:H390)+SUM($E390:G390))/2</f>
        <v>0</v>
      </c>
      <c r="R390" s="4">
        <f>(SUM($E390:I390)+SUM($E390:H390))/2</f>
        <v>0</v>
      </c>
      <c r="S390" s="4">
        <f>(SUM($E390:J390)+SUM($E390:I390))/2</f>
        <v>0</v>
      </c>
      <c r="T390" s="4">
        <f>(SUM($E390:K390)+SUM($E390:J390))/2</f>
        <v>0</v>
      </c>
      <c r="U390" s="4">
        <f t="shared" si="22"/>
        <v>0</v>
      </c>
    </row>
    <row r="391" spans="1:21" hidden="1">
      <c r="A391" s="2">
        <v>8000</v>
      </c>
      <c r="B391" t="s">
        <v>27</v>
      </c>
      <c r="C391" t="str">
        <f t="shared" si="23"/>
        <v>8000 General 389-391 / 393-395 / 397-398</v>
      </c>
      <c r="D391" s="5">
        <v>1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f t="shared" si="24"/>
        <v>0</v>
      </c>
      <c r="N391" s="4">
        <f t="shared" si="21"/>
        <v>0</v>
      </c>
      <c r="O391" s="4">
        <f>(SUM($E391:F391)+SUM($E391:E391))/2</f>
        <v>0</v>
      </c>
      <c r="P391" s="4">
        <f>(SUM($E391:G391)+SUM($E391:F391))/2</f>
        <v>0</v>
      </c>
      <c r="Q391" s="4">
        <f>(SUM($E391:H391)+SUM($E391:G391))/2</f>
        <v>0</v>
      </c>
      <c r="R391" s="4">
        <f>(SUM($E391:I391)+SUM($E391:H391))/2</f>
        <v>0</v>
      </c>
      <c r="S391" s="4">
        <f>(SUM($E391:J391)+SUM($E391:I391))/2</f>
        <v>0</v>
      </c>
      <c r="T391" s="4">
        <f>(SUM($E391:K391)+SUM($E391:J391))/2</f>
        <v>0</v>
      </c>
      <c r="U391" s="4">
        <f t="shared" ref="U391:U392" si="25">AVERAGE(N391:T391)</f>
        <v>0</v>
      </c>
    </row>
    <row r="392" spans="1:21" hidden="1">
      <c r="A392" s="2">
        <v>8000</v>
      </c>
      <c r="B392" t="s">
        <v>36</v>
      </c>
      <c r="C392" t="str">
        <f t="shared" si="23"/>
        <v>8000 None</v>
      </c>
      <c r="D392" s="5">
        <v>1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f t="shared" si="24"/>
        <v>0</v>
      </c>
      <c r="N392" s="4">
        <f t="shared" si="21"/>
        <v>0</v>
      </c>
      <c r="O392" s="4">
        <f>(SUM($E392:F392)+SUM($E392:E392))/2</f>
        <v>0</v>
      </c>
      <c r="P392" s="4">
        <f>(SUM($E392:G392)+SUM($E392:F392))/2</f>
        <v>0</v>
      </c>
      <c r="Q392" s="4">
        <f>(SUM($E392:H392)+SUM($E392:G392))/2</f>
        <v>0</v>
      </c>
      <c r="R392" s="4">
        <f>(SUM($E392:I392)+SUM($E392:H392))/2</f>
        <v>0</v>
      </c>
      <c r="S392" s="4">
        <f>(SUM($E392:J392)+SUM($E392:I392))/2</f>
        <v>0</v>
      </c>
      <c r="T392" s="4">
        <f>(SUM($E392:K392)+SUM($E392:J392))/2</f>
        <v>0</v>
      </c>
      <c r="U392" s="4">
        <f t="shared" si="25"/>
        <v>0</v>
      </c>
    </row>
    <row r="393" spans="1:21" ht="15" hidden="1" thickBot="1">
      <c r="E393" s="9">
        <f>SUM(E6:E392)</f>
        <v>3932421.1396989115</v>
      </c>
      <c r="F393" s="9">
        <f t="shared" ref="F393:L393" si="26">SUM(F6:F392)</f>
        <v>25038807.99317389</v>
      </c>
      <c r="G393" s="9">
        <f t="shared" si="26"/>
        <v>16500074.929011146</v>
      </c>
      <c r="H393" s="9">
        <f t="shared" si="26"/>
        <v>6955552.1645927867</v>
      </c>
      <c r="I393" s="9">
        <f t="shared" si="26"/>
        <v>22948739.061914518</v>
      </c>
      <c r="J393" s="9">
        <f t="shared" si="26"/>
        <v>7685316.2627224335</v>
      </c>
      <c r="K393" s="9">
        <f t="shared" si="26"/>
        <v>59744166.01242213</v>
      </c>
      <c r="L393" s="9">
        <f t="shared" si="26"/>
        <v>142805077.56353578</v>
      </c>
      <c r="N393" s="9">
        <f t="shared" ref="N393" si="27">SUM(N6:N392)</f>
        <v>1966210.5698494557</v>
      </c>
      <c r="O393" s="9">
        <f t="shared" ref="O393" si="28">SUM(O6:O392)</f>
        <v>16451825.136285856</v>
      </c>
      <c r="P393" s="9">
        <f t="shared" ref="P393" si="29">SUM(P6:P392)</f>
        <v>37221266.597378336</v>
      </c>
      <c r="Q393" s="9">
        <f t="shared" ref="Q393" si="30">SUM(Q6:Q392)</f>
        <v>48949080.144180328</v>
      </c>
      <c r="R393" s="9">
        <f t="shared" ref="R393" si="31">SUM(R6:R392)</f>
        <v>63901225.757433981</v>
      </c>
      <c r="S393" s="9">
        <f t="shared" ref="S393" si="32">SUM(S6:S392)</f>
        <v>79218253.419752464</v>
      </c>
      <c r="T393" s="9">
        <f t="shared" ref="T393" si="33">SUM(T6:T392)</f>
        <v>112932994.55732477</v>
      </c>
      <c r="U393" s="9">
        <f t="shared" ref="U393" si="34">SUM(U6:U392)</f>
        <v>51520122.311743587</v>
      </c>
    </row>
    <row r="395" spans="1:21">
      <c r="B395" s="7" t="s">
        <v>44</v>
      </c>
      <c r="C395" s="7"/>
    </row>
    <row r="396" spans="1:21">
      <c r="B396" t="s">
        <v>25</v>
      </c>
      <c r="E396" s="1">
        <f t="shared" ref="E396:K405" si="35">SUMIF($B$7:$B$392,$B396,E$7:E$392)</f>
        <v>197670.00598699998</v>
      </c>
      <c r="F396" s="1">
        <f t="shared" si="35"/>
        <v>551501.14968399995</v>
      </c>
      <c r="G396" s="1">
        <f t="shared" si="35"/>
        <v>7654803.5308810007</v>
      </c>
      <c r="H396" s="1">
        <f t="shared" si="35"/>
        <v>426272.97984200006</v>
      </c>
      <c r="I396" s="1">
        <f t="shared" si="35"/>
        <v>518908.93728200003</v>
      </c>
      <c r="J396" s="1">
        <f t="shared" si="35"/>
        <v>397659.00208300003</v>
      </c>
      <c r="K396" s="1">
        <f t="shared" si="35"/>
        <v>753933.85257800005</v>
      </c>
      <c r="L396" s="4">
        <f t="shared" ref="L396:L405" si="36">SUM(E396:K396)</f>
        <v>10500749.458337</v>
      </c>
      <c r="N396" s="1">
        <f t="shared" ref="N396:T405" si="37">SUMIF($B$7:$B$392,$B396,N$7:N$392)</f>
        <v>98835.002993499991</v>
      </c>
      <c r="O396" s="1">
        <f t="shared" si="37"/>
        <v>473420.58082899998</v>
      </c>
      <c r="P396" s="1">
        <f t="shared" si="37"/>
        <v>4576572.9211114999</v>
      </c>
      <c r="Q396" s="1">
        <f t="shared" si="37"/>
        <v>8617111.1764729992</v>
      </c>
      <c r="R396" s="1">
        <f t="shared" si="37"/>
        <v>9089702.1350350007</v>
      </c>
      <c r="S396" s="1">
        <f t="shared" si="37"/>
        <v>9547986.1047174986</v>
      </c>
      <c r="T396" s="1">
        <f t="shared" si="37"/>
        <v>10123782.532047998</v>
      </c>
      <c r="U396" s="4">
        <f>AVERAGE(N396:T396)</f>
        <v>6075344.3504582131</v>
      </c>
    </row>
    <row r="397" spans="1:21">
      <c r="B397" t="s">
        <v>24</v>
      </c>
      <c r="E397" s="1">
        <f t="shared" si="35"/>
        <v>1622589.4420600003</v>
      </c>
      <c r="F397" s="1">
        <f t="shared" si="35"/>
        <v>2835036.3935499997</v>
      </c>
      <c r="G397" s="1">
        <f t="shared" si="35"/>
        <v>6038085.7815299993</v>
      </c>
      <c r="H397" s="1">
        <f t="shared" si="35"/>
        <v>2444560.801049999</v>
      </c>
      <c r="I397" s="1">
        <f t="shared" si="35"/>
        <v>3606653.9376600003</v>
      </c>
      <c r="J397" s="1">
        <f t="shared" si="35"/>
        <v>2947415.01987</v>
      </c>
      <c r="K397" s="1">
        <f t="shared" si="35"/>
        <v>3273704.9627199993</v>
      </c>
      <c r="L397" s="4">
        <f t="shared" si="36"/>
        <v>22768046.338440001</v>
      </c>
      <c r="N397" s="1">
        <f t="shared" si="37"/>
        <v>811294.72103000013</v>
      </c>
      <c r="O397" s="1">
        <f t="shared" si="37"/>
        <v>3040107.6388349999</v>
      </c>
      <c r="P397" s="1">
        <f t="shared" si="37"/>
        <v>7476668.7263750006</v>
      </c>
      <c r="Q397" s="1">
        <f t="shared" si="37"/>
        <v>11717992.017664999</v>
      </c>
      <c r="R397" s="1">
        <f t="shared" si="37"/>
        <v>14743599.387019999</v>
      </c>
      <c r="S397" s="1">
        <f t="shared" si="37"/>
        <v>18020633.865784999</v>
      </c>
      <c r="T397" s="1">
        <f t="shared" si="37"/>
        <v>21131193.857080001</v>
      </c>
      <c r="U397" s="4">
        <f t="shared" ref="U397:U405" si="38">AVERAGE(N397:T397)</f>
        <v>10991641.459112857</v>
      </c>
    </row>
    <row r="398" spans="1:21">
      <c r="B398" t="s">
        <v>30</v>
      </c>
      <c r="E398" s="1">
        <f t="shared" si="35"/>
        <v>506008.842305</v>
      </c>
      <c r="F398" s="1">
        <f t="shared" si="35"/>
        <v>19424853.183249</v>
      </c>
      <c r="G398" s="1">
        <f t="shared" si="35"/>
        <v>431127.27653999999</v>
      </c>
      <c r="H398" s="1">
        <f t="shared" si="35"/>
        <v>1006982.5575730001</v>
      </c>
      <c r="I398" s="1">
        <f t="shared" si="35"/>
        <v>12532493.628911998</v>
      </c>
      <c r="J398" s="1">
        <f t="shared" si="35"/>
        <v>599649.66067500005</v>
      </c>
      <c r="K398" s="1">
        <f t="shared" si="35"/>
        <v>38030918.765871003</v>
      </c>
      <c r="L398" s="4">
        <f t="shared" si="36"/>
        <v>72532033.915125012</v>
      </c>
      <c r="N398" s="1">
        <f t="shared" si="37"/>
        <v>253004.4211525</v>
      </c>
      <c r="O398" s="1">
        <f t="shared" si="37"/>
        <v>10218435.433929499</v>
      </c>
      <c r="P398" s="1">
        <f t="shared" si="37"/>
        <v>20146425.663824003</v>
      </c>
      <c r="Q398" s="1">
        <f t="shared" si="37"/>
        <v>20865480.5808805</v>
      </c>
      <c r="R398" s="1">
        <f t="shared" si="37"/>
        <v>27635218.674122997</v>
      </c>
      <c r="S398" s="1">
        <f t="shared" si="37"/>
        <v>34201290.3189165</v>
      </c>
      <c r="T398" s="1">
        <f t="shared" si="37"/>
        <v>53516574.532189496</v>
      </c>
      <c r="U398" s="4">
        <f t="shared" si="38"/>
        <v>23833775.6607165</v>
      </c>
    </row>
    <row r="399" spans="1:21">
      <c r="B399" t="s">
        <v>31</v>
      </c>
      <c r="E399" s="1">
        <f t="shared" si="35"/>
        <v>-107629.14406599998</v>
      </c>
      <c r="F399" s="1">
        <f t="shared" si="35"/>
        <v>3905.9628870000001</v>
      </c>
      <c r="G399" s="1">
        <f t="shared" si="35"/>
        <v>-166559.12175199998</v>
      </c>
      <c r="H399" s="1">
        <f t="shared" si="35"/>
        <v>41911.606771999999</v>
      </c>
      <c r="I399" s="1">
        <f t="shared" si="35"/>
        <v>5449.1473290000004</v>
      </c>
      <c r="J399" s="1">
        <f t="shared" si="35"/>
        <v>9714.9070019999999</v>
      </c>
      <c r="K399" s="1">
        <f t="shared" si="35"/>
        <v>15175214.797819</v>
      </c>
      <c r="L399" s="4">
        <f t="shared" si="36"/>
        <v>14962008.155990999</v>
      </c>
      <c r="N399" s="1">
        <f t="shared" si="37"/>
        <v>-53814.572032999989</v>
      </c>
      <c r="O399" s="1">
        <f t="shared" si="37"/>
        <v>-105676.16262249998</v>
      </c>
      <c r="P399" s="1">
        <f t="shared" si="37"/>
        <v>-187002.74205499998</v>
      </c>
      <c r="Q399" s="1">
        <f t="shared" si="37"/>
        <v>-249326.49954499997</v>
      </c>
      <c r="R399" s="1">
        <f t="shared" si="37"/>
        <v>-225646.12249449998</v>
      </c>
      <c r="S399" s="1">
        <f t="shared" si="37"/>
        <v>-218064.09532899997</v>
      </c>
      <c r="T399" s="1">
        <f t="shared" si="37"/>
        <v>7374400.7570814993</v>
      </c>
      <c r="U399" s="4">
        <f t="shared" si="38"/>
        <v>904981.50900035701</v>
      </c>
    </row>
    <row r="400" spans="1:21">
      <c r="B400" t="s">
        <v>32</v>
      </c>
      <c r="E400" s="1">
        <f t="shared" si="35"/>
        <v>497216.42402000003</v>
      </c>
      <c r="F400" s="1">
        <f t="shared" si="35"/>
        <v>624225.92988500011</v>
      </c>
      <c r="G400" s="1">
        <f t="shared" si="35"/>
        <v>344807.09745300002</v>
      </c>
      <c r="H400" s="1">
        <f t="shared" si="35"/>
        <v>258577.82904199997</v>
      </c>
      <c r="I400" s="1">
        <f t="shared" si="35"/>
        <v>682780.62866799999</v>
      </c>
      <c r="J400" s="1">
        <f t="shared" si="35"/>
        <v>832013.59449499997</v>
      </c>
      <c r="K400" s="1">
        <f t="shared" si="35"/>
        <v>1124921.8727409998</v>
      </c>
      <c r="L400" s="4">
        <f t="shared" si="36"/>
        <v>4364543.3763040006</v>
      </c>
      <c r="N400" s="1">
        <f t="shared" si="37"/>
        <v>248608.21201000002</v>
      </c>
      <c r="O400" s="1">
        <f t="shared" si="37"/>
        <v>809329.38896250003</v>
      </c>
      <c r="P400" s="1">
        <f t="shared" si="37"/>
        <v>1293845.9026315</v>
      </c>
      <c r="Q400" s="1">
        <f t="shared" si="37"/>
        <v>1595538.3658790002</v>
      </c>
      <c r="R400" s="1">
        <f t="shared" si="37"/>
        <v>2066217.5947340003</v>
      </c>
      <c r="S400" s="1">
        <f t="shared" si="37"/>
        <v>2823614.7063154997</v>
      </c>
      <c r="T400" s="1">
        <f t="shared" si="37"/>
        <v>3802082.4399334998</v>
      </c>
      <c r="U400" s="4">
        <f t="shared" si="38"/>
        <v>1805605.2300665714</v>
      </c>
    </row>
    <row r="401" spans="2:21">
      <c r="B401" t="s">
        <v>27</v>
      </c>
      <c r="E401" s="1">
        <f t="shared" si="35"/>
        <v>855743.9750584705</v>
      </c>
      <c r="F401" s="1">
        <f t="shared" si="35"/>
        <v>487433.99650409241</v>
      </c>
      <c r="G401" s="1">
        <f t="shared" si="35"/>
        <v>731205.28634433006</v>
      </c>
      <c r="H401" s="1">
        <f t="shared" si="35"/>
        <v>-525697.43162326806</v>
      </c>
      <c r="I401" s="1">
        <f t="shared" si="35"/>
        <v>5263739.8792703282</v>
      </c>
      <c r="J401" s="1">
        <f t="shared" si="35"/>
        <v>1467847.7447076021</v>
      </c>
      <c r="K401" s="1">
        <f t="shared" si="35"/>
        <v>395246.87946157419</v>
      </c>
      <c r="L401" s="4">
        <f t="shared" si="36"/>
        <v>8675520.329723129</v>
      </c>
      <c r="N401" s="1">
        <f t="shared" si="37"/>
        <v>427871.98752923525</v>
      </c>
      <c r="O401" s="1">
        <f t="shared" si="37"/>
        <v>1099460.9733105167</v>
      </c>
      <c r="P401" s="1">
        <f t="shared" si="37"/>
        <v>1708780.6147347279</v>
      </c>
      <c r="Q401" s="1">
        <f t="shared" si="37"/>
        <v>1811534.5420952588</v>
      </c>
      <c r="R401" s="1">
        <f t="shared" si="37"/>
        <v>4180555.7659187894</v>
      </c>
      <c r="S401" s="1">
        <f t="shared" si="37"/>
        <v>7546349.5779077541</v>
      </c>
      <c r="T401" s="1">
        <f t="shared" si="37"/>
        <v>8477896.8899923433</v>
      </c>
      <c r="U401" s="4">
        <f t="shared" si="38"/>
        <v>3607492.9073555181</v>
      </c>
    </row>
    <row r="402" spans="2:21">
      <c r="B402" t="s">
        <v>28</v>
      </c>
      <c r="E402" s="1">
        <f t="shared" si="35"/>
        <v>62741.778521086337</v>
      </c>
      <c r="F402" s="1">
        <f t="shared" si="35"/>
        <v>395910.94008469715</v>
      </c>
      <c r="G402" s="1">
        <f t="shared" si="35"/>
        <v>1212058.9434727444</v>
      </c>
      <c r="H402" s="1">
        <f t="shared" si="35"/>
        <v>3025970.4821560583</v>
      </c>
      <c r="I402" s="1">
        <f t="shared" si="35"/>
        <v>335067.72061059217</v>
      </c>
      <c r="J402" s="1">
        <f t="shared" si="35"/>
        <v>653026.02366582956</v>
      </c>
      <c r="K402" s="1">
        <f t="shared" si="35"/>
        <v>900570.30233245366</v>
      </c>
      <c r="L402" s="4">
        <f t="shared" si="36"/>
        <v>6585346.190843462</v>
      </c>
      <c r="N402" s="1">
        <f t="shared" si="37"/>
        <v>31370.889260543168</v>
      </c>
      <c r="O402" s="1">
        <f t="shared" si="37"/>
        <v>260697.2485634349</v>
      </c>
      <c r="P402" s="1">
        <f t="shared" si="37"/>
        <v>1064682.1903421558</v>
      </c>
      <c r="Q402" s="1">
        <f t="shared" si="37"/>
        <v>3183696.9031565571</v>
      </c>
      <c r="R402" s="1">
        <f t="shared" si="37"/>
        <v>4864216.0045398828</v>
      </c>
      <c r="S402" s="1">
        <f t="shared" si="37"/>
        <v>5358262.8766780933</v>
      </c>
      <c r="T402" s="1">
        <f t="shared" si="37"/>
        <v>6135061.0396772344</v>
      </c>
      <c r="U402" s="4">
        <f t="shared" si="38"/>
        <v>2985426.736031129</v>
      </c>
    </row>
    <row r="403" spans="2:21">
      <c r="B403" t="s">
        <v>29</v>
      </c>
      <c r="E403" s="1">
        <f t="shared" si="35"/>
        <v>298079.81581335608</v>
      </c>
      <c r="F403" s="1">
        <f t="shared" si="35"/>
        <v>715940.4373301001</v>
      </c>
      <c r="G403" s="1">
        <f t="shared" si="35"/>
        <v>254546.13454206262</v>
      </c>
      <c r="H403" s="1">
        <f t="shared" si="35"/>
        <v>276973.33978099999</v>
      </c>
      <c r="I403" s="1">
        <f t="shared" si="35"/>
        <v>3645.1821826000005</v>
      </c>
      <c r="J403" s="1">
        <f t="shared" si="35"/>
        <v>777990.31022400002</v>
      </c>
      <c r="K403" s="1">
        <f t="shared" si="35"/>
        <v>89654.578899100001</v>
      </c>
      <c r="L403" s="4">
        <f t="shared" si="36"/>
        <v>2416829.7987722186</v>
      </c>
      <c r="N403" s="1">
        <f t="shared" si="37"/>
        <v>149039.90790667804</v>
      </c>
      <c r="O403" s="1">
        <f t="shared" si="37"/>
        <v>656050.03447840619</v>
      </c>
      <c r="P403" s="1">
        <f t="shared" si="37"/>
        <v>1141293.3204144877</v>
      </c>
      <c r="Q403" s="1">
        <f t="shared" si="37"/>
        <v>1407053.0575760189</v>
      </c>
      <c r="R403" s="1">
        <f t="shared" si="37"/>
        <v>1547362.3185578189</v>
      </c>
      <c r="S403" s="1">
        <f t="shared" si="37"/>
        <v>1938180.0647611187</v>
      </c>
      <c r="T403" s="1">
        <f t="shared" si="37"/>
        <v>2372002.5093226689</v>
      </c>
      <c r="U403" s="4">
        <f t="shared" si="38"/>
        <v>1315854.4590024569</v>
      </c>
    </row>
    <row r="404" spans="2:21">
      <c r="B404" t="s">
        <v>26</v>
      </c>
      <c r="E404" s="1">
        <f t="shared" si="35"/>
        <v>0</v>
      </c>
      <c r="F404" s="1">
        <f t="shared" si="35"/>
        <v>0</v>
      </c>
      <c r="G404" s="1">
        <f t="shared" si="35"/>
        <v>0</v>
      </c>
      <c r="H404" s="1">
        <f t="shared" si="35"/>
        <v>0</v>
      </c>
      <c r="I404" s="1">
        <f t="shared" si="35"/>
        <v>0</v>
      </c>
      <c r="J404" s="1">
        <f t="shared" si="35"/>
        <v>0</v>
      </c>
      <c r="K404" s="1">
        <f t="shared" si="35"/>
        <v>0</v>
      </c>
      <c r="L404" s="4">
        <f t="shared" si="36"/>
        <v>0</v>
      </c>
      <c r="N404" s="1">
        <f t="shared" si="37"/>
        <v>0</v>
      </c>
      <c r="O404" s="1">
        <f t="shared" si="37"/>
        <v>0</v>
      </c>
      <c r="P404" s="1">
        <f t="shared" si="37"/>
        <v>0</v>
      </c>
      <c r="Q404" s="1">
        <f t="shared" si="37"/>
        <v>0</v>
      </c>
      <c r="R404" s="1">
        <f t="shared" si="37"/>
        <v>0</v>
      </c>
      <c r="S404" s="1">
        <f t="shared" si="37"/>
        <v>0</v>
      </c>
      <c r="T404" s="1">
        <f t="shared" si="37"/>
        <v>0</v>
      </c>
      <c r="U404" s="4">
        <f t="shared" si="38"/>
        <v>0</v>
      </c>
    </row>
    <row r="405" spans="2:21">
      <c r="B405" t="s">
        <v>35</v>
      </c>
      <c r="E405" s="1">
        <f t="shared" si="35"/>
        <v>0</v>
      </c>
      <c r="F405" s="1">
        <f t="shared" si="35"/>
        <v>0</v>
      </c>
      <c r="G405" s="1">
        <f t="shared" si="35"/>
        <v>0</v>
      </c>
      <c r="H405" s="1">
        <f t="shared" si="35"/>
        <v>0</v>
      </c>
      <c r="I405" s="1">
        <f t="shared" si="35"/>
        <v>0</v>
      </c>
      <c r="J405" s="1">
        <f t="shared" si="35"/>
        <v>0</v>
      </c>
      <c r="K405" s="1">
        <f t="shared" si="35"/>
        <v>0</v>
      </c>
      <c r="L405" s="4">
        <f t="shared" si="36"/>
        <v>0</v>
      </c>
      <c r="N405" s="1">
        <f t="shared" si="37"/>
        <v>0</v>
      </c>
      <c r="O405" s="1">
        <f t="shared" si="37"/>
        <v>0</v>
      </c>
      <c r="P405" s="1">
        <f t="shared" si="37"/>
        <v>0</v>
      </c>
      <c r="Q405" s="1">
        <f t="shared" si="37"/>
        <v>0</v>
      </c>
      <c r="R405" s="1">
        <f t="shared" si="37"/>
        <v>0</v>
      </c>
      <c r="S405" s="1">
        <f t="shared" si="37"/>
        <v>0</v>
      </c>
      <c r="T405" s="1">
        <f t="shared" si="37"/>
        <v>0</v>
      </c>
      <c r="U405" s="4">
        <f t="shared" si="38"/>
        <v>0</v>
      </c>
    </row>
    <row r="406" spans="2:21">
      <c r="B406" s="7" t="s">
        <v>45</v>
      </c>
      <c r="C406" s="7"/>
      <c r="E406" s="8">
        <f>SUM(E396:E405)</f>
        <v>3932421.1396989133</v>
      </c>
      <c r="F406" s="8">
        <f t="shared" ref="F406:N406" si="39">SUM(F396:F405)</f>
        <v>25038807.993173886</v>
      </c>
      <c r="G406" s="8">
        <f t="shared" si="39"/>
        <v>16500074.929011138</v>
      </c>
      <c r="H406" s="8">
        <f t="shared" si="39"/>
        <v>6955552.1645927895</v>
      </c>
      <c r="I406" s="8">
        <f t="shared" si="39"/>
        <v>22948739.061914518</v>
      </c>
      <c r="J406" s="8">
        <f t="shared" si="39"/>
        <v>7685316.2627224317</v>
      </c>
      <c r="K406" s="8">
        <f t="shared" si="39"/>
        <v>59744166.012422122</v>
      </c>
      <c r="L406" s="17">
        <f t="shared" si="39"/>
        <v>142805077.56353584</v>
      </c>
      <c r="N406" s="8">
        <f t="shared" si="39"/>
        <v>1966210.5698494567</v>
      </c>
      <c r="O406" s="8">
        <f t="shared" ref="O406" si="40">SUM(O396:O405)</f>
        <v>16451825.136285856</v>
      </c>
      <c r="P406" s="8">
        <f t="shared" ref="P406" si="41">SUM(P396:P405)</f>
        <v>37221266.597378381</v>
      </c>
      <c r="Q406" s="8">
        <f t="shared" ref="Q406" si="42">SUM(Q396:Q405)</f>
        <v>48949080.144180328</v>
      </c>
      <c r="R406" s="8">
        <f t="shared" ref="R406" si="43">SUM(R396:R405)</f>
        <v>63901225.757433996</v>
      </c>
      <c r="S406" s="8">
        <f t="shared" ref="S406" si="44">SUM(S396:S405)</f>
        <v>79218253.419752464</v>
      </c>
      <c r="T406" s="8">
        <f t="shared" ref="T406" si="45">SUM(T396:T405)</f>
        <v>112932994.55732472</v>
      </c>
      <c r="U406" s="17">
        <f t="shared" ref="U406" si="46">SUM(U396:U405)</f>
        <v>51520122.311743595</v>
      </c>
    </row>
    <row r="409" spans="2:21">
      <c r="C409" t="s">
        <v>27</v>
      </c>
      <c r="E409" s="10">
        <f>E401</f>
        <v>855743.9750584705</v>
      </c>
      <c r="F409" s="10">
        <f t="shared" ref="F409:K409" si="47">F401</f>
        <v>487433.99650409241</v>
      </c>
      <c r="G409" s="10">
        <f t="shared" si="47"/>
        <v>731205.28634433006</v>
      </c>
      <c r="H409" s="10">
        <f t="shared" si="47"/>
        <v>-525697.43162326806</v>
      </c>
      <c r="I409" s="10">
        <f t="shared" si="47"/>
        <v>5263739.8792703282</v>
      </c>
      <c r="J409" s="10">
        <f t="shared" si="47"/>
        <v>1467847.7447076021</v>
      </c>
      <c r="K409" s="10">
        <f t="shared" si="47"/>
        <v>395246.87946157419</v>
      </c>
      <c r="L409" s="4">
        <f t="shared" ref="L409:L410" si="48">SUM(E409:K409)</f>
        <v>8675520.329723129</v>
      </c>
      <c r="N409" s="10">
        <f t="shared" ref="N409:T409" si="49">N401</f>
        <v>427871.98752923525</v>
      </c>
      <c r="O409" s="10">
        <f t="shared" si="49"/>
        <v>1099460.9733105167</v>
      </c>
      <c r="P409" s="10">
        <f t="shared" si="49"/>
        <v>1708780.6147347279</v>
      </c>
      <c r="Q409" s="10">
        <f t="shared" si="49"/>
        <v>1811534.5420952588</v>
      </c>
      <c r="R409" s="10">
        <f t="shared" si="49"/>
        <v>4180555.7659187894</v>
      </c>
      <c r="S409" s="10">
        <f t="shared" si="49"/>
        <v>7546349.5779077541</v>
      </c>
      <c r="T409" s="10">
        <f t="shared" si="49"/>
        <v>8477896.8899923433</v>
      </c>
      <c r="U409" s="4">
        <f t="shared" ref="U409:U410" si="50">AVERAGE(N409:T409)</f>
        <v>3607492.9073555181</v>
      </c>
    </row>
    <row r="410" spans="2:21">
      <c r="C410" t="s">
        <v>27</v>
      </c>
      <c r="D410" t="s">
        <v>46</v>
      </c>
      <c r="E410" s="4">
        <f>'WA 5000s General to Software'!C18</f>
        <v>202028.13893223106</v>
      </c>
      <c r="F410" s="4">
        <f>'WA 5000s General to Software'!D18</f>
        <v>125711.01749940304</v>
      </c>
      <c r="G410" s="4">
        <f>'WA 5000s General to Software'!E18</f>
        <v>266391.42910224432</v>
      </c>
      <c r="H410" s="4">
        <f>'WA 5000s General to Software'!F18</f>
        <v>1416911.5325511273</v>
      </c>
      <c r="I410" s="4">
        <f>'WA 5000s General to Software'!G18</f>
        <v>331224.55623086734</v>
      </c>
      <c r="J410" s="4">
        <f>'WA 5000s General to Software'!H18</f>
        <v>314464.15364828485</v>
      </c>
      <c r="K410" s="4">
        <f>'WA 5000s General to Software'!I18</f>
        <v>66067.316917297096</v>
      </c>
      <c r="L410" s="4">
        <f t="shared" si="48"/>
        <v>2722798.1448814548</v>
      </c>
      <c r="N410" s="4">
        <f>'WA 5000s General to Software'!C24</f>
        <v>101014.06946611553</v>
      </c>
      <c r="O410" s="4">
        <f>'WA 5000s General to Software'!D24</f>
        <v>264883.64768193255</v>
      </c>
      <c r="P410" s="4">
        <f>'WA 5000s General to Software'!E24</f>
        <v>460934.87098275626</v>
      </c>
      <c r="Q410" s="4">
        <f>'WA 5000s General to Software'!F24</f>
        <v>1302586.351809442</v>
      </c>
      <c r="R410" s="4">
        <f>'WA 5000s General to Software'!G24</f>
        <v>2176654.3962004394</v>
      </c>
      <c r="S410" s="4">
        <f>'WA 5000s General to Software'!H24</f>
        <v>2499498.7511400152</v>
      </c>
      <c r="T410" s="4">
        <f>'WA 5000s General to Software'!I24</f>
        <v>2689764.486422806</v>
      </c>
      <c r="U410" s="4">
        <f t="shared" si="50"/>
        <v>1356476.6533862152</v>
      </c>
    </row>
    <row r="411" spans="2:21" ht="15" thickBot="1">
      <c r="E411" s="11">
        <f>E409-E410</f>
        <v>653715.8361262395</v>
      </c>
      <c r="F411" s="11">
        <f t="shared" ref="F411:N411" si="51">F409-F410</f>
        <v>361722.97900468938</v>
      </c>
      <c r="G411" s="11">
        <f t="shared" si="51"/>
        <v>464813.85724208574</v>
      </c>
      <c r="H411" s="11">
        <f t="shared" si="51"/>
        <v>-1942608.9641743954</v>
      </c>
      <c r="I411" s="11">
        <f t="shared" si="51"/>
        <v>4932515.3230394609</v>
      </c>
      <c r="J411" s="11">
        <f t="shared" si="51"/>
        <v>1153383.5910593173</v>
      </c>
      <c r="K411" s="11">
        <f t="shared" si="51"/>
        <v>329179.56254427711</v>
      </c>
      <c r="L411" s="11">
        <f t="shared" si="51"/>
        <v>5952722.1848416738</v>
      </c>
      <c r="N411" s="11">
        <f t="shared" si="51"/>
        <v>326857.91806311975</v>
      </c>
      <c r="O411" s="11">
        <f t="shared" ref="O411" si="52">O409-O410</f>
        <v>834577.32562858413</v>
      </c>
      <c r="P411" s="11">
        <f t="shared" ref="P411" si="53">P409-P410</f>
        <v>1247845.7437519715</v>
      </c>
      <c r="Q411" s="11">
        <f t="shared" ref="Q411" si="54">Q409-Q410</f>
        <v>508948.19028581679</v>
      </c>
      <c r="R411" s="11">
        <f t="shared" ref="R411" si="55">R409-R410</f>
        <v>2003901.36971835</v>
      </c>
      <c r="S411" s="11">
        <f t="shared" ref="S411" si="56">S409-S410</f>
        <v>5046850.8267677389</v>
      </c>
      <c r="T411" s="11">
        <f>T409-T410</f>
        <v>5788132.4035695372</v>
      </c>
      <c r="U411" s="11">
        <f>U409-U410</f>
        <v>2251016.2539693029</v>
      </c>
    </row>
    <row r="412" spans="2:21">
      <c r="C412" t="s">
        <v>29</v>
      </c>
      <c r="E412" s="10">
        <f>E403</f>
        <v>298079.81581335608</v>
      </c>
      <c r="F412" s="10">
        <f t="shared" ref="F412:L412" si="57">F403</f>
        <v>715940.4373301001</v>
      </c>
      <c r="G412" s="10">
        <f t="shared" si="57"/>
        <v>254546.13454206262</v>
      </c>
      <c r="H412" s="10">
        <f t="shared" si="57"/>
        <v>276973.33978099999</v>
      </c>
      <c r="I412" s="10">
        <f t="shared" si="57"/>
        <v>3645.1821826000005</v>
      </c>
      <c r="J412" s="10">
        <f t="shared" si="57"/>
        <v>777990.31022400002</v>
      </c>
      <c r="K412" s="10">
        <f t="shared" si="57"/>
        <v>89654.578899100001</v>
      </c>
      <c r="L412" s="10">
        <f t="shared" si="57"/>
        <v>2416829.7987722186</v>
      </c>
      <c r="N412" s="10">
        <f t="shared" ref="N412:T412" si="58">N403</f>
        <v>149039.90790667804</v>
      </c>
      <c r="O412" s="10">
        <f t="shared" si="58"/>
        <v>656050.03447840619</v>
      </c>
      <c r="P412" s="10">
        <f t="shared" si="58"/>
        <v>1141293.3204144877</v>
      </c>
      <c r="Q412" s="10">
        <f t="shared" si="58"/>
        <v>1407053.0575760189</v>
      </c>
      <c r="R412" s="10">
        <f t="shared" si="58"/>
        <v>1547362.3185578189</v>
      </c>
      <c r="S412" s="10">
        <f t="shared" si="58"/>
        <v>1938180.0647611187</v>
      </c>
      <c r="T412" s="10">
        <f t="shared" si="58"/>
        <v>2372002.5093226689</v>
      </c>
      <c r="U412" s="4">
        <f t="shared" ref="U412" si="59">AVERAGE(N412:T412)</f>
        <v>1315854.4590024569</v>
      </c>
    </row>
    <row r="413" spans="2:21" ht="15" thickBot="1">
      <c r="D413" t="s">
        <v>47</v>
      </c>
      <c r="E413" s="13">
        <f>SUM(E411:E412)</f>
        <v>951795.65193959558</v>
      </c>
      <c r="F413" s="13">
        <f t="shared" ref="F413:N413" si="60">SUM(F411:F412)</f>
        <v>1077663.4163347895</v>
      </c>
      <c r="G413" s="13">
        <f t="shared" si="60"/>
        <v>719359.99178414838</v>
      </c>
      <c r="H413" s="13">
        <f t="shared" si="60"/>
        <v>-1665635.6243933954</v>
      </c>
      <c r="I413" s="13">
        <f t="shared" si="60"/>
        <v>4936160.5052220607</v>
      </c>
      <c r="J413" s="13">
        <f t="shared" si="60"/>
        <v>1931373.9012833172</v>
      </c>
      <c r="K413" s="13">
        <f t="shared" si="60"/>
        <v>418834.14144337713</v>
      </c>
      <c r="L413" s="12">
        <f t="shared" si="60"/>
        <v>8369551.9836138925</v>
      </c>
      <c r="N413" s="13">
        <f t="shared" si="60"/>
        <v>475897.82596979779</v>
      </c>
      <c r="O413" s="13">
        <f t="shared" ref="O413" si="61">SUM(O411:O412)</f>
        <v>1490627.3601069902</v>
      </c>
      <c r="P413" s="13">
        <f t="shared" ref="P413" si="62">SUM(P411:P412)</f>
        <v>2389139.0641664593</v>
      </c>
      <c r="Q413" s="13">
        <f t="shared" ref="Q413" si="63">SUM(Q411:Q412)</f>
        <v>1916001.2478618356</v>
      </c>
      <c r="R413" s="13">
        <f t="shared" ref="R413" si="64">SUM(R411:R412)</f>
        <v>3551263.6882761689</v>
      </c>
      <c r="S413" s="13">
        <f t="shared" ref="S413" si="65">SUM(S411:S412)</f>
        <v>6985030.8915288579</v>
      </c>
      <c r="T413" s="13">
        <f>SUM(T411:T412)</f>
        <v>8160134.9128922056</v>
      </c>
      <c r="U413" s="12">
        <f t="shared" ref="U413" si="66">SUM(U411:U412)</f>
        <v>3566870.71297176</v>
      </c>
    </row>
    <row r="414" spans="2:21">
      <c r="E414" s="14"/>
      <c r="F414" s="14"/>
      <c r="G414" s="14"/>
      <c r="H414" s="14"/>
      <c r="I414" s="14"/>
      <c r="J414" s="14"/>
      <c r="K414" s="14"/>
      <c r="N414" s="14"/>
      <c r="O414" s="14"/>
      <c r="P414" s="14"/>
      <c r="Q414" s="14"/>
      <c r="R414" s="14"/>
      <c r="S414" s="14"/>
      <c r="T414" s="14"/>
    </row>
    <row r="415" spans="2:21">
      <c r="C415" t="s">
        <v>48</v>
      </c>
      <c r="E415" s="15">
        <f>E402</f>
        <v>62741.778521086337</v>
      </c>
      <c r="F415" s="15">
        <f t="shared" ref="F415:K415" si="67">F402</f>
        <v>395910.94008469715</v>
      </c>
      <c r="G415" s="15">
        <f t="shared" si="67"/>
        <v>1212058.9434727444</v>
      </c>
      <c r="H415" s="15">
        <f t="shared" si="67"/>
        <v>3025970.4821560583</v>
      </c>
      <c r="I415" s="15">
        <f t="shared" si="67"/>
        <v>335067.72061059217</v>
      </c>
      <c r="J415" s="15">
        <f t="shared" si="67"/>
        <v>653026.02366582956</v>
      </c>
      <c r="K415" s="15">
        <f t="shared" si="67"/>
        <v>900570.30233245366</v>
      </c>
      <c r="L415" s="4">
        <f t="shared" ref="L415:L416" si="68">SUM(E415:K415)</f>
        <v>6585346.190843462</v>
      </c>
      <c r="N415" s="15">
        <f t="shared" ref="N415:T415" si="69">N402</f>
        <v>31370.889260543168</v>
      </c>
      <c r="O415" s="15">
        <f t="shared" si="69"/>
        <v>260697.2485634349</v>
      </c>
      <c r="P415" s="15">
        <f t="shared" si="69"/>
        <v>1064682.1903421558</v>
      </c>
      <c r="Q415" s="15">
        <f t="shared" si="69"/>
        <v>3183696.9031565571</v>
      </c>
      <c r="R415" s="15">
        <f t="shared" si="69"/>
        <v>4864216.0045398828</v>
      </c>
      <c r="S415" s="15">
        <f t="shared" si="69"/>
        <v>5358262.8766780933</v>
      </c>
      <c r="T415" s="15">
        <f t="shared" si="69"/>
        <v>6135061.0396772344</v>
      </c>
      <c r="U415" s="4">
        <f t="shared" ref="U415:U416" si="70">AVERAGE(N415:T415)</f>
        <v>2985426.736031129</v>
      </c>
    </row>
    <row r="416" spans="2:21">
      <c r="C416" t="s">
        <v>27</v>
      </c>
      <c r="D416" t="s">
        <v>46</v>
      </c>
      <c r="E416" s="16">
        <f>E410</f>
        <v>202028.13893223106</v>
      </c>
      <c r="F416" s="16">
        <f t="shared" ref="F416:K416" si="71">F410</f>
        <v>125711.01749940304</v>
      </c>
      <c r="G416" s="16">
        <f t="shared" si="71"/>
        <v>266391.42910224432</v>
      </c>
      <c r="H416" s="16">
        <f t="shared" si="71"/>
        <v>1416911.5325511273</v>
      </c>
      <c r="I416" s="16">
        <f t="shared" si="71"/>
        <v>331224.55623086734</v>
      </c>
      <c r="J416" s="16">
        <f t="shared" si="71"/>
        <v>314464.15364828485</v>
      </c>
      <c r="K416" s="16">
        <f t="shared" si="71"/>
        <v>66067.316917297096</v>
      </c>
      <c r="L416" s="4">
        <f t="shared" si="68"/>
        <v>2722798.1448814548</v>
      </c>
      <c r="N416" s="16">
        <f t="shared" ref="N416:T416" si="72">N410</f>
        <v>101014.06946611553</v>
      </c>
      <c r="O416" s="16">
        <f t="shared" si="72"/>
        <v>264883.64768193255</v>
      </c>
      <c r="P416" s="16">
        <f t="shared" si="72"/>
        <v>460934.87098275626</v>
      </c>
      <c r="Q416" s="16">
        <f t="shared" si="72"/>
        <v>1302586.351809442</v>
      </c>
      <c r="R416" s="16">
        <f t="shared" si="72"/>
        <v>2176654.3962004394</v>
      </c>
      <c r="S416" s="16">
        <f t="shared" si="72"/>
        <v>2499498.7511400152</v>
      </c>
      <c r="T416" s="16">
        <f t="shared" si="72"/>
        <v>2689764.486422806</v>
      </c>
      <c r="U416" s="4">
        <f t="shared" si="70"/>
        <v>1356476.6533862152</v>
      </c>
    </row>
    <row r="417" spans="1:21" ht="15" thickBot="1">
      <c r="D417" t="s">
        <v>49</v>
      </c>
      <c r="E417" s="13">
        <f>SUM(E415:E416)</f>
        <v>264769.91745331738</v>
      </c>
      <c r="F417" s="13">
        <f t="shared" ref="F417:N417" si="73">SUM(F415:F416)</f>
        <v>521621.95758410019</v>
      </c>
      <c r="G417" s="13">
        <f t="shared" si="73"/>
        <v>1478450.3725749888</v>
      </c>
      <c r="H417" s="13">
        <f t="shared" si="73"/>
        <v>4442882.0147071853</v>
      </c>
      <c r="I417" s="13">
        <f t="shared" si="73"/>
        <v>666292.27684145956</v>
      </c>
      <c r="J417" s="13">
        <f t="shared" si="73"/>
        <v>967490.17731411441</v>
      </c>
      <c r="K417" s="13">
        <f t="shared" si="73"/>
        <v>966637.61924975074</v>
      </c>
      <c r="L417" s="12">
        <f t="shared" si="73"/>
        <v>9308144.3357249163</v>
      </c>
      <c r="N417" s="13">
        <f t="shared" si="73"/>
        <v>132384.95872665869</v>
      </c>
      <c r="O417" s="13">
        <f t="shared" ref="O417" si="74">SUM(O415:O416)</f>
        <v>525580.89624536748</v>
      </c>
      <c r="P417" s="13">
        <f t="shared" ref="P417" si="75">SUM(P415:P416)</f>
        <v>1525617.0613249121</v>
      </c>
      <c r="Q417" s="13">
        <f t="shared" ref="Q417" si="76">SUM(Q415:Q416)</f>
        <v>4486283.2549659992</v>
      </c>
      <c r="R417" s="13">
        <f t="shared" ref="R417" si="77">SUM(R415:R416)</f>
        <v>7040870.4007403217</v>
      </c>
      <c r="S417" s="13">
        <f t="shared" ref="S417" si="78">SUM(S415:S416)</f>
        <v>7857761.6278181085</v>
      </c>
      <c r="T417" s="13">
        <f>SUM(T415:T416)</f>
        <v>8824825.5261000395</v>
      </c>
      <c r="U417" s="12">
        <f>SUM(U415:U416)</f>
        <v>4341903.3894173447</v>
      </c>
    </row>
    <row r="420" spans="1:21">
      <c r="B420" s="36" t="s">
        <v>57</v>
      </c>
      <c r="C420" t="s">
        <v>58</v>
      </c>
      <c r="E420" t="s">
        <v>4</v>
      </c>
      <c r="F420" t="s">
        <v>5</v>
      </c>
      <c r="G420" t="s">
        <v>6</v>
      </c>
      <c r="H420" t="s">
        <v>7</v>
      </c>
      <c r="I420" t="s">
        <v>8</v>
      </c>
      <c r="J420" t="s">
        <v>9</v>
      </c>
      <c r="K420" t="s">
        <v>10</v>
      </c>
    </row>
    <row r="421" spans="1:21">
      <c r="A421">
        <f>+A255</f>
        <v>4116</v>
      </c>
      <c r="B421" t="str">
        <f t="shared" ref="B421:U421" si="79">+B255</f>
        <v>Thermal 311-316</v>
      </c>
      <c r="C421" t="str">
        <f t="shared" si="79"/>
        <v>4116 Thermal 311-316</v>
      </c>
      <c r="D421">
        <f t="shared" si="79"/>
        <v>1</v>
      </c>
      <c r="E421">
        <f t="shared" si="79"/>
        <v>471259.050216</v>
      </c>
      <c r="F421">
        <f t="shared" si="79"/>
        <v>624225.92988500011</v>
      </c>
      <c r="G421">
        <f t="shared" si="79"/>
        <v>263970.770839</v>
      </c>
      <c r="H421">
        <f t="shared" si="79"/>
        <v>169359.38977699997</v>
      </c>
      <c r="I421">
        <f t="shared" si="79"/>
        <v>195187.57092599999</v>
      </c>
      <c r="J421">
        <f t="shared" si="79"/>
        <v>749437.38376599993</v>
      </c>
      <c r="K421">
        <f t="shared" si="79"/>
        <v>1127153.4305639998</v>
      </c>
      <c r="L421">
        <f t="shared" si="79"/>
        <v>3600593.5259730001</v>
      </c>
      <c r="M421">
        <f t="shared" si="79"/>
        <v>0</v>
      </c>
      <c r="N421" s="18">
        <f t="shared" si="79"/>
        <v>235629.525108</v>
      </c>
      <c r="O421" s="18">
        <f t="shared" si="79"/>
        <v>783372.01515850006</v>
      </c>
      <c r="P421" s="18">
        <f t="shared" si="79"/>
        <v>1227470.3655205001</v>
      </c>
      <c r="Q421" s="18">
        <f t="shared" si="79"/>
        <v>1444135.4458285002</v>
      </c>
      <c r="R421" s="18">
        <f t="shared" si="79"/>
        <v>1626408.9261800002</v>
      </c>
      <c r="S421" s="18">
        <f t="shared" si="79"/>
        <v>2098721.4035260002</v>
      </c>
      <c r="T421" s="18">
        <f t="shared" si="79"/>
        <v>3037016.810691</v>
      </c>
      <c r="U421" s="18">
        <f t="shared" si="79"/>
        <v>1493250.6417160716</v>
      </c>
    </row>
    <row r="422" spans="1:21">
      <c r="A422">
        <f>+A256</f>
        <v>4116</v>
      </c>
      <c r="B422" t="str">
        <f t="shared" ref="B422:U422" si="80">+B256</f>
        <v>Transportation and Tools 392 / 396</v>
      </c>
      <c r="C422" t="str">
        <f t="shared" si="80"/>
        <v>4116 Transportation and Tools 392 / 396</v>
      </c>
      <c r="D422">
        <f t="shared" si="80"/>
        <v>1</v>
      </c>
      <c r="E422">
        <f t="shared" si="80"/>
        <v>1820.6279279999999</v>
      </c>
      <c r="F422">
        <f t="shared" si="80"/>
        <v>55.296107999999997</v>
      </c>
      <c r="G422">
        <f t="shared" si="80"/>
        <v>1097.3967480000001</v>
      </c>
      <c r="H422">
        <f t="shared" si="80"/>
        <v>646.51607999999999</v>
      </c>
      <c r="I422">
        <f t="shared" si="80"/>
        <v>648.45522000000005</v>
      </c>
      <c r="J422">
        <f t="shared" si="80"/>
        <v>2732.2006320000005</v>
      </c>
      <c r="K422">
        <f t="shared" si="80"/>
        <v>4256.2285919999995</v>
      </c>
      <c r="L422">
        <f t="shared" si="80"/>
        <v>11256.721308</v>
      </c>
      <c r="M422">
        <f t="shared" si="80"/>
        <v>0</v>
      </c>
      <c r="N422" s="18">
        <f t="shared" si="80"/>
        <v>910.31396399999994</v>
      </c>
      <c r="O422" s="18">
        <f t="shared" si="80"/>
        <v>1848.2759819999999</v>
      </c>
      <c r="P422" s="18">
        <f t="shared" si="80"/>
        <v>2424.6224099999999</v>
      </c>
      <c r="Q422" s="18">
        <f t="shared" si="80"/>
        <v>3296.5788240000002</v>
      </c>
      <c r="R422" s="18">
        <f t="shared" si="80"/>
        <v>3944.0644739999998</v>
      </c>
      <c r="S422" s="18">
        <f t="shared" si="80"/>
        <v>5634.3924000000006</v>
      </c>
      <c r="T422" s="18">
        <f t="shared" si="80"/>
        <v>9128.6070120000004</v>
      </c>
      <c r="U422" s="18">
        <f t="shared" si="80"/>
        <v>3883.8364379999998</v>
      </c>
    </row>
    <row r="423" spans="1:21">
      <c r="A423">
        <f>+A259</f>
        <v>4140</v>
      </c>
      <c r="B423" t="str">
        <f t="shared" ref="B423:U423" si="81">+B259</f>
        <v>Hydro 331-336</v>
      </c>
      <c r="C423" t="str">
        <f t="shared" si="81"/>
        <v>4140 Hydro 331-336</v>
      </c>
      <c r="D423">
        <f t="shared" si="81"/>
        <v>1</v>
      </c>
      <c r="E423">
        <f t="shared" si="81"/>
        <v>45895.052436999998</v>
      </c>
      <c r="F423">
        <f t="shared" si="81"/>
        <v>83367.977611999988</v>
      </c>
      <c r="G423">
        <f t="shared" si="81"/>
        <v>1770.9664830000002</v>
      </c>
      <c r="H423">
        <f t="shared" si="81"/>
        <v>61445.194931999999</v>
      </c>
      <c r="I423">
        <f t="shared" si="81"/>
        <v>83064.747322999989</v>
      </c>
      <c r="J423">
        <f t="shared" si="81"/>
        <v>143798.91996100007</v>
      </c>
      <c r="K423">
        <f t="shared" si="81"/>
        <v>37465132.321304001</v>
      </c>
      <c r="L423">
        <f t="shared" si="81"/>
        <v>37884475.180051997</v>
      </c>
      <c r="M423">
        <f t="shared" si="81"/>
        <v>0</v>
      </c>
      <c r="N423" s="18">
        <f t="shared" si="81"/>
        <v>22947.526218499999</v>
      </c>
      <c r="O423" s="18">
        <f t="shared" si="81"/>
        <v>87579.041243</v>
      </c>
      <c r="P423" s="18">
        <f t="shared" si="81"/>
        <v>130148.51329049999</v>
      </c>
      <c r="Q423" s="18">
        <f t="shared" si="81"/>
        <v>161756.59399799997</v>
      </c>
      <c r="R423" s="18">
        <f t="shared" si="81"/>
        <v>234011.56512549997</v>
      </c>
      <c r="S423" s="18">
        <f t="shared" si="81"/>
        <v>347443.39876749995</v>
      </c>
      <c r="T423" s="18">
        <f t="shared" si="81"/>
        <v>19151909.019399997</v>
      </c>
      <c r="U423" s="18">
        <f t="shared" si="81"/>
        <v>2876542.2368632853</v>
      </c>
    </row>
    <row r="424" spans="1:21">
      <c r="A424">
        <f>+A260</f>
        <v>4140</v>
      </c>
      <c r="B424" t="str">
        <f t="shared" ref="B424:U424" si="82">+B260</f>
        <v>Elec Transmission 350-359</v>
      </c>
      <c r="C424" t="str">
        <f t="shared" si="82"/>
        <v>4140 Elec Transmission 350-359</v>
      </c>
      <c r="D424">
        <f t="shared" si="82"/>
        <v>1</v>
      </c>
      <c r="E424">
        <f t="shared" si="82"/>
        <v>0</v>
      </c>
      <c r="F424">
        <f t="shared" si="82"/>
        <v>0</v>
      </c>
      <c r="G424">
        <f t="shared" si="82"/>
        <v>0</v>
      </c>
      <c r="H424">
        <f t="shared" si="82"/>
        <v>0</v>
      </c>
      <c r="I424">
        <f t="shared" si="82"/>
        <v>6208.9261499999993</v>
      </c>
      <c r="J424">
        <f t="shared" si="82"/>
        <v>-5.4569682106375694E-12</v>
      </c>
      <c r="K424">
        <f t="shared" si="82"/>
        <v>749936.67055400007</v>
      </c>
      <c r="L424">
        <f t="shared" si="82"/>
        <v>756145.59670400003</v>
      </c>
      <c r="M424">
        <f t="shared" si="82"/>
        <v>0</v>
      </c>
      <c r="N424" s="18">
        <f t="shared" si="82"/>
        <v>0</v>
      </c>
      <c r="O424" s="18">
        <f t="shared" si="82"/>
        <v>0</v>
      </c>
      <c r="P424" s="18">
        <f t="shared" si="82"/>
        <v>0</v>
      </c>
      <c r="Q424" s="18">
        <f t="shared" si="82"/>
        <v>0</v>
      </c>
      <c r="R424" s="18">
        <f t="shared" si="82"/>
        <v>3104.4630749999997</v>
      </c>
      <c r="S424" s="18">
        <f t="shared" si="82"/>
        <v>6208.9261499999966</v>
      </c>
      <c r="T424" s="18">
        <f t="shared" si="82"/>
        <v>381177.26142699999</v>
      </c>
      <c r="U424" s="18">
        <f t="shared" si="82"/>
        <v>55784.378664571428</v>
      </c>
    </row>
    <row r="425" spans="1:21">
      <c r="A425">
        <f>+A261</f>
        <v>4140</v>
      </c>
      <c r="B425" t="str">
        <f t="shared" ref="B425:U425" si="83">+B261</f>
        <v>General 389-391 / 393-395 / 397-398</v>
      </c>
      <c r="C425" t="str">
        <f t="shared" si="83"/>
        <v>4140 General 389-391 / 393-395 / 397-398</v>
      </c>
      <c r="D425">
        <f t="shared" si="83"/>
        <v>1</v>
      </c>
      <c r="E425">
        <f t="shared" si="83"/>
        <v>2344.8080880000002</v>
      </c>
      <c r="F425">
        <f t="shared" si="83"/>
        <v>2132.530092</v>
      </c>
      <c r="G425">
        <f t="shared" si="83"/>
        <v>2057.2914599999999</v>
      </c>
      <c r="H425">
        <f t="shared" si="83"/>
        <v>2093.6928600000001</v>
      </c>
      <c r="I425">
        <f t="shared" si="83"/>
        <v>119136.277764</v>
      </c>
      <c r="J425">
        <f t="shared" si="83"/>
        <v>7243.5384000000004</v>
      </c>
      <c r="K425">
        <f t="shared" si="83"/>
        <v>5595.6368159999993</v>
      </c>
      <c r="L425">
        <f t="shared" si="83"/>
        <v>140603.77548000001</v>
      </c>
      <c r="M425">
        <f t="shared" si="83"/>
        <v>0</v>
      </c>
      <c r="N425" s="18">
        <f t="shared" si="83"/>
        <v>1172.4040440000001</v>
      </c>
      <c r="O425" s="18">
        <f t="shared" si="83"/>
        <v>3411.0731340000002</v>
      </c>
      <c r="P425" s="18">
        <f t="shared" si="83"/>
        <v>5505.9839100000008</v>
      </c>
      <c r="Q425" s="18">
        <f t="shared" si="83"/>
        <v>7581.4760700000015</v>
      </c>
      <c r="R425" s="18">
        <f t="shared" si="83"/>
        <v>68196.461382000009</v>
      </c>
      <c r="S425" s="18">
        <f t="shared" si="83"/>
        <v>131386.36946399999</v>
      </c>
      <c r="T425" s="18">
        <f t="shared" si="83"/>
        <v>137805.95707200002</v>
      </c>
      <c r="U425" s="18">
        <f t="shared" si="83"/>
        <v>50722.817868000006</v>
      </c>
    </row>
    <row r="426" spans="1:21">
      <c r="A426">
        <f>+A277</f>
        <v>4152</v>
      </c>
      <c r="B426" t="str">
        <f t="shared" ref="B426:U426" si="84">+B277</f>
        <v>Hydro 331-336</v>
      </c>
      <c r="C426" t="str">
        <f t="shared" si="84"/>
        <v>4152 Hydro 331-336</v>
      </c>
      <c r="D426">
        <f t="shared" si="84"/>
        <v>1</v>
      </c>
      <c r="E426">
        <f t="shared" si="84"/>
        <v>0</v>
      </c>
      <c r="F426">
        <f t="shared" si="84"/>
        <v>10017396.052654</v>
      </c>
      <c r="G426">
        <f t="shared" si="84"/>
        <v>234512.43031499998</v>
      </c>
      <c r="H426">
        <f t="shared" si="84"/>
        <v>24339.974957999999</v>
      </c>
      <c r="I426">
        <f t="shared" si="84"/>
        <v>19464.145057000002</v>
      </c>
      <c r="J426">
        <f t="shared" si="84"/>
        <v>13513.93893</v>
      </c>
      <c r="K426">
        <f t="shared" si="84"/>
        <v>149015.074227</v>
      </c>
      <c r="L426">
        <f t="shared" si="84"/>
        <v>10458241.616140999</v>
      </c>
      <c r="M426">
        <f t="shared" si="84"/>
        <v>0</v>
      </c>
      <c r="N426" s="18">
        <f t="shared" si="84"/>
        <v>0</v>
      </c>
      <c r="O426" s="18">
        <f t="shared" si="84"/>
        <v>5008698.026327</v>
      </c>
      <c r="P426" s="18">
        <f t="shared" si="84"/>
        <v>10134652.2678115</v>
      </c>
      <c r="Q426" s="18">
        <f t="shared" si="84"/>
        <v>10264078.470447998</v>
      </c>
      <c r="R426" s="18">
        <f t="shared" si="84"/>
        <v>10285980.5304555</v>
      </c>
      <c r="S426" s="18">
        <f t="shared" si="84"/>
        <v>10302469.572448999</v>
      </c>
      <c r="T426" s="18">
        <f t="shared" si="84"/>
        <v>10383734.0790275</v>
      </c>
      <c r="U426" s="18">
        <f t="shared" si="84"/>
        <v>8054230.4209312135</v>
      </c>
    </row>
    <row r="427" spans="1:21">
      <c r="A427">
        <f>+A278</f>
        <v>4161</v>
      </c>
      <c r="B427" t="str">
        <f t="shared" ref="B427:U427" si="85">+B278</f>
        <v>Hydro 331-336</v>
      </c>
      <c r="C427" t="str">
        <f t="shared" si="85"/>
        <v>4161 Hydro 331-336</v>
      </c>
      <c r="D427">
        <f t="shared" si="85"/>
        <v>1</v>
      </c>
      <c r="E427">
        <f t="shared" si="85"/>
        <v>0</v>
      </c>
      <c r="F427">
        <f t="shared" si="85"/>
        <v>0</v>
      </c>
      <c r="G427">
        <f t="shared" si="85"/>
        <v>0</v>
      </c>
      <c r="H427">
        <f t="shared" si="85"/>
        <v>0</v>
      </c>
      <c r="I427">
        <f t="shared" si="85"/>
        <v>10643825.654175</v>
      </c>
      <c r="J427">
        <f t="shared" si="85"/>
        <v>119221.758183</v>
      </c>
      <c r="K427">
        <f t="shared" si="85"/>
        <v>92685.337452000007</v>
      </c>
      <c r="L427">
        <f t="shared" si="85"/>
        <v>10855732.749810001</v>
      </c>
      <c r="M427">
        <f t="shared" si="85"/>
        <v>0</v>
      </c>
      <c r="N427" s="18">
        <f t="shared" si="85"/>
        <v>0</v>
      </c>
      <c r="O427" s="18">
        <f t="shared" si="85"/>
        <v>0</v>
      </c>
      <c r="P427" s="18">
        <f t="shared" si="85"/>
        <v>0</v>
      </c>
      <c r="Q427" s="18">
        <f t="shared" si="85"/>
        <v>0</v>
      </c>
      <c r="R427" s="18">
        <f t="shared" si="85"/>
        <v>5321912.8270875001</v>
      </c>
      <c r="S427" s="18">
        <f t="shared" si="85"/>
        <v>10703436.5332665</v>
      </c>
      <c r="T427" s="18">
        <f t="shared" si="85"/>
        <v>10809390.081084002</v>
      </c>
      <c r="U427" s="18">
        <f t="shared" si="85"/>
        <v>3833534.2059197142</v>
      </c>
    </row>
    <row r="428" spans="1:21">
      <c r="A428">
        <f>+A279</f>
        <v>4162</v>
      </c>
      <c r="B428" t="str">
        <f t="shared" ref="B428:U428" si="86">+B279</f>
        <v>General 389-391 / 393-395 / 397-398</v>
      </c>
      <c r="C428" t="str">
        <f t="shared" si="86"/>
        <v>4162 General 389-391 / 393-395 / 397-398</v>
      </c>
      <c r="D428">
        <f t="shared" si="86"/>
        <v>1</v>
      </c>
      <c r="E428">
        <f t="shared" si="86"/>
        <v>0</v>
      </c>
      <c r="F428">
        <f t="shared" si="86"/>
        <v>0</v>
      </c>
      <c r="G428">
        <f t="shared" si="86"/>
        <v>0</v>
      </c>
      <c r="H428">
        <f t="shared" si="86"/>
        <v>0</v>
      </c>
      <c r="I428">
        <f t="shared" si="86"/>
        <v>0</v>
      </c>
      <c r="J428">
        <f t="shared" si="86"/>
        <v>0</v>
      </c>
      <c r="K428">
        <f t="shared" si="86"/>
        <v>0</v>
      </c>
      <c r="L428">
        <f t="shared" si="86"/>
        <v>0</v>
      </c>
      <c r="M428">
        <f t="shared" si="86"/>
        <v>0</v>
      </c>
      <c r="N428" s="18">
        <f t="shared" si="86"/>
        <v>0</v>
      </c>
      <c r="O428" s="18">
        <f t="shared" si="86"/>
        <v>0</v>
      </c>
      <c r="P428" s="18">
        <f t="shared" si="86"/>
        <v>0</v>
      </c>
      <c r="Q428" s="18">
        <f t="shared" si="86"/>
        <v>0</v>
      </c>
      <c r="R428" s="18">
        <f t="shared" si="86"/>
        <v>0</v>
      </c>
      <c r="S428" s="18">
        <f t="shared" si="86"/>
        <v>0</v>
      </c>
      <c r="T428" s="18">
        <f t="shared" si="86"/>
        <v>0</v>
      </c>
      <c r="U428" s="18">
        <f t="shared" si="86"/>
        <v>0</v>
      </c>
    </row>
    <row r="429" spans="1:21">
      <c r="A429">
        <f>+A280</f>
        <v>4162</v>
      </c>
      <c r="B429" t="str">
        <f t="shared" ref="B429:U429" si="87">+B280</f>
        <v>Elec Distribution 360-373</v>
      </c>
      <c r="C429" t="str">
        <f t="shared" si="87"/>
        <v>4162 Elec Distribution 360-373</v>
      </c>
      <c r="D429">
        <f t="shared" si="87"/>
        <v>1</v>
      </c>
      <c r="E429">
        <f t="shared" si="87"/>
        <v>0</v>
      </c>
      <c r="F429">
        <f t="shared" si="87"/>
        <v>0</v>
      </c>
      <c r="G429">
        <f t="shared" si="87"/>
        <v>0</v>
      </c>
      <c r="H429">
        <f t="shared" si="87"/>
        <v>0</v>
      </c>
      <c r="I429">
        <f t="shared" si="87"/>
        <v>0</v>
      </c>
      <c r="J429">
        <f t="shared" si="87"/>
        <v>0</v>
      </c>
      <c r="K429">
        <f t="shared" si="87"/>
        <v>0</v>
      </c>
      <c r="L429">
        <f t="shared" si="87"/>
        <v>0</v>
      </c>
      <c r="M429">
        <f t="shared" si="87"/>
        <v>0</v>
      </c>
      <c r="N429" s="18">
        <f t="shared" si="87"/>
        <v>0</v>
      </c>
      <c r="O429" s="18">
        <f t="shared" si="87"/>
        <v>0</v>
      </c>
      <c r="P429" s="18">
        <f t="shared" si="87"/>
        <v>0</v>
      </c>
      <c r="Q429" s="18">
        <f t="shared" si="87"/>
        <v>0</v>
      </c>
      <c r="R429" s="18">
        <f t="shared" si="87"/>
        <v>0</v>
      </c>
      <c r="S429" s="18">
        <f t="shared" si="87"/>
        <v>0</v>
      </c>
      <c r="T429" s="18">
        <f t="shared" si="87"/>
        <v>0</v>
      </c>
      <c r="U429" s="18">
        <f t="shared" si="87"/>
        <v>0</v>
      </c>
    </row>
    <row r="430" spans="1:21">
      <c r="A430">
        <f>+A281</f>
        <v>4162</v>
      </c>
      <c r="B430" t="str">
        <f t="shared" ref="B430:U430" si="88">+B281</f>
        <v>Hydro 331-336</v>
      </c>
      <c r="C430" t="str">
        <f t="shared" si="88"/>
        <v>4162 Hydro 331-336</v>
      </c>
      <c r="D430">
        <f t="shared" si="88"/>
        <v>1</v>
      </c>
      <c r="E430">
        <f t="shared" si="88"/>
        <v>0</v>
      </c>
      <c r="F430">
        <f t="shared" si="88"/>
        <v>9300272.3541329987</v>
      </c>
      <c r="G430">
        <f t="shared" si="88"/>
        <v>139623.11276600001</v>
      </c>
      <c r="H430">
        <f t="shared" si="88"/>
        <v>184605.05501300003</v>
      </c>
      <c r="I430">
        <f t="shared" si="88"/>
        <v>32107.206702000003</v>
      </c>
      <c r="J430">
        <f t="shared" si="88"/>
        <v>242817.913378</v>
      </c>
      <c r="K430">
        <f t="shared" si="88"/>
        <v>52936.646085999993</v>
      </c>
      <c r="L430">
        <f t="shared" si="88"/>
        <v>9952362.288077997</v>
      </c>
      <c r="M430">
        <f t="shared" si="88"/>
        <v>0</v>
      </c>
      <c r="N430" s="18">
        <f t="shared" si="88"/>
        <v>0</v>
      </c>
      <c r="O430" s="18">
        <f t="shared" si="88"/>
        <v>4650136.1770664994</v>
      </c>
      <c r="P430" s="18">
        <f t="shared" si="88"/>
        <v>9370083.9105159976</v>
      </c>
      <c r="Q430" s="18">
        <f t="shared" si="88"/>
        <v>9532197.9944054969</v>
      </c>
      <c r="R430" s="18">
        <f t="shared" si="88"/>
        <v>9640554.125262998</v>
      </c>
      <c r="S430" s="18">
        <f t="shared" si="88"/>
        <v>9778016.685302997</v>
      </c>
      <c r="T430" s="18">
        <f t="shared" si="88"/>
        <v>9925893.9650349971</v>
      </c>
      <c r="U430" s="18">
        <f t="shared" si="88"/>
        <v>7556697.5510841403</v>
      </c>
    </row>
    <row r="431" spans="1:21">
      <c r="A431">
        <f>+A297</f>
        <v>5005</v>
      </c>
      <c r="B431" t="str">
        <f t="shared" ref="B431:U431" si="89">+B297</f>
        <v>Software 303</v>
      </c>
      <c r="C431" t="str">
        <f t="shared" si="89"/>
        <v>5005 Software 303</v>
      </c>
      <c r="D431">
        <f t="shared" si="89"/>
        <v>1</v>
      </c>
      <c r="E431">
        <f t="shared" si="89"/>
        <v>33759.744175062602</v>
      </c>
      <c r="F431">
        <f t="shared" si="89"/>
        <v>272936.47563617356</v>
      </c>
      <c r="G431">
        <f t="shared" si="89"/>
        <v>349265.65222192142</v>
      </c>
      <c r="H431">
        <f t="shared" si="89"/>
        <v>167310.19852073607</v>
      </c>
      <c r="I431">
        <f t="shared" si="89"/>
        <v>148793.18705406541</v>
      </c>
      <c r="J431">
        <f t="shared" si="89"/>
        <v>503830.96196217102</v>
      </c>
      <c r="K431">
        <f t="shared" si="89"/>
        <v>359707.46599249559</v>
      </c>
      <c r="L431">
        <f t="shared" si="89"/>
        <v>1835603.6855626258</v>
      </c>
      <c r="M431">
        <f t="shared" si="89"/>
        <v>0</v>
      </c>
      <c r="N431" s="18">
        <f t="shared" si="89"/>
        <v>16879.872087531301</v>
      </c>
      <c r="O431" s="18">
        <f t="shared" si="89"/>
        <v>170227.98199314938</v>
      </c>
      <c r="P431" s="18">
        <f t="shared" si="89"/>
        <v>481329.04592219688</v>
      </c>
      <c r="Q431" s="18">
        <f t="shared" si="89"/>
        <v>739616.97129352565</v>
      </c>
      <c r="R431" s="18">
        <f t="shared" si="89"/>
        <v>897668.66408092645</v>
      </c>
      <c r="S431" s="18">
        <f t="shared" si="89"/>
        <v>1223980.7385890447</v>
      </c>
      <c r="T431" s="18">
        <f t="shared" si="89"/>
        <v>1655749.9525663778</v>
      </c>
      <c r="U431" s="18">
        <f t="shared" si="89"/>
        <v>740779.03236182162</v>
      </c>
    </row>
    <row r="432" spans="1:21">
      <c r="A432">
        <f>+A298</f>
        <v>5005</v>
      </c>
      <c r="B432" t="str">
        <f t="shared" ref="B432:U432" si="90">+B298</f>
        <v>General 389-391 / 393-395 / 397-398</v>
      </c>
      <c r="C432" t="str">
        <f t="shared" si="90"/>
        <v>5005 General 389-391 / 393-395 / 397-398</v>
      </c>
      <c r="D432">
        <f t="shared" si="90"/>
        <v>1</v>
      </c>
      <c r="E432">
        <f t="shared" si="90"/>
        <v>167169.96920893498</v>
      </c>
      <c r="F432">
        <f t="shared" si="90"/>
        <v>98292.572344895074</v>
      </c>
      <c r="G432">
        <f t="shared" si="90"/>
        <v>224134.97191662696</v>
      </c>
      <c r="H432">
        <f t="shared" si="90"/>
        <v>1285580.1765113124</v>
      </c>
      <c r="I432">
        <f t="shared" si="90"/>
        <v>244997.75836982852</v>
      </c>
      <c r="J432">
        <f t="shared" si="90"/>
        <v>275352.46482037194</v>
      </c>
      <c r="K432">
        <f t="shared" si="90"/>
        <v>146129.33116713626</v>
      </c>
      <c r="L432">
        <f t="shared" si="90"/>
        <v>2441657.2443391061</v>
      </c>
      <c r="M432">
        <f t="shared" si="90"/>
        <v>0</v>
      </c>
      <c r="N432" s="18">
        <f t="shared" si="90"/>
        <v>83584.984604467492</v>
      </c>
      <c r="O432" s="18">
        <f t="shared" si="90"/>
        <v>216316.25538138251</v>
      </c>
      <c r="P432" s="18">
        <f t="shared" si="90"/>
        <v>377530.02751214348</v>
      </c>
      <c r="Q432" s="18">
        <f t="shared" si="90"/>
        <v>1132387.6017261131</v>
      </c>
      <c r="R432" s="18">
        <f t="shared" si="90"/>
        <v>1897676.5691666836</v>
      </c>
      <c r="S432" s="18">
        <f t="shared" si="90"/>
        <v>2157851.6807617838</v>
      </c>
      <c r="T432" s="18">
        <f t="shared" si="90"/>
        <v>2368592.578755538</v>
      </c>
      <c r="U432" s="18">
        <f t="shared" si="90"/>
        <v>1176277.0997011589</v>
      </c>
    </row>
    <row r="433" spans="2:21" ht="15" thickBot="1">
      <c r="E433" s="19">
        <f>SUBTOTAL(9,E421:E432)</f>
        <v>722249.25205299747</v>
      </c>
      <c r="F433" s="19">
        <f t="shared" ref="F433:K433" si="91">SUBTOTAL(9,F421:F432)</f>
        <v>20398679.188465066</v>
      </c>
      <c r="G433" s="19">
        <f t="shared" si="91"/>
        <v>1216432.5927495484</v>
      </c>
      <c r="H433" s="19">
        <f t="shared" si="91"/>
        <v>1895380.1986520486</v>
      </c>
      <c r="I433" s="19">
        <f t="shared" si="91"/>
        <v>11493433.928740893</v>
      </c>
      <c r="J433" s="19">
        <f t="shared" si="91"/>
        <v>2057949.0800325428</v>
      </c>
      <c r="K433" s="19">
        <f t="shared" si="91"/>
        <v>40152548.142754637</v>
      </c>
      <c r="N433" s="18"/>
      <c r="O433" s="18"/>
      <c r="P433" s="18"/>
      <c r="Q433" s="18"/>
      <c r="R433" s="18"/>
      <c r="S433" s="18"/>
      <c r="T433" s="18"/>
      <c r="U433" s="18"/>
    </row>
    <row r="434" spans="2:21" ht="15" thickTop="1">
      <c r="B434" s="7" t="s">
        <v>44</v>
      </c>
      <c r="C434" s="7"/>
      <c r="N434" s="18"/>
      <c r="O434" s="18"/>
      <c r="P434" s="18"/>
      <c r="Q434" s="18"/>
      <c r="R434" s="18"/>
      <c r="S434" s="18"/>
      <c r="T434" s="18"/>
      <c r="U434" s="18"/>
    </row>
    <row r="435" spans="2:21">
      <c r="B435" t="s">
        <v>25</v>
      </c>
      <c r="E435" s="1">
        <f>SUMIF($B$421:$B$432,$B435,E$421:E$432)</f>
        <v>0</v>
      </c>
      <c r="F435" s="1">
        <f t="shared" ref="F435:U444" si="92">SUMIF($B$421:$B$432,$B435,F$421:F$432)</f>
        <v>0</v>
      </c>
      <c r="G435" s="1">
        <f t="shared" si="92"/>
        <v>0</v>
      </c>
      <c r="H435" s="1">
        <f t="shared" si="92"/>
        <v>0</v>
      </c>
      <c r="I435" s="1">
        <f t="shared" si="92"/>
        <v>6208.9261499999993</v>
      </c>
      <c r="J435" s="1">
        <f t="shared" si="92"/>
        <v>-5.4569682106375694E-12</v>
      </c>
      <c r="K435" s="1">
        <f t="shared" si="92"/>
        <v>749936.67055400007</v>
      </c>
      <c r="L435" s="1">
        <f t="shared" si="92"/>
        <v>756145.59670400003</v>
      </c>
      <c r="M435" s="1">
        <f t="shared" si="92"/>
        <v>0</v>
      </c>
      <c r="N435" s="37">
        <f t="shared" si="92"/>
        <v>0</v>
      </c>
      <c r="O435" s="37">
        <f t="shared" si="92"/>
        <v>0</v>
      </c>
      <c r="P435" s="37">
        <f t="shared" si="92"/>
        <v>0</v>
      </c>
      <c r="Q435" s="37">
        <f t="shared" si="92"/>
        <v>0</v>
      </c>
      <c r="R435" s="37">
        <f t="shared" si="92"/>
        <v>3104.4630749999997</v>
      </c>
      <c r="S435" s="37">
        <f t="shared" si="92"/>
        <v>6208.9261499999966</v>
      </c>
      <c r="T435" s="37">
        <f t="shared" si="92"/>
        <v>381177.26142699999</v>
      </c>
      <c r="U435" s="37">
        <f t="shared" si="92"/>
        <v>55784.378664571428</v>
      </c>
    </row>
    <row r="436" spans="2:21">
      <c r="B436" t="s">
        <v>24</v>
      </c>
      <c r="E436" s="1">
        <f t="shared" ref="E436:T444" si="93">SUMIF($B$421:$B$432,$B436,E$421:E$432)</f>
        <v>0</v>
      </c>
      <c r="F436" s="1">
        <f t="shared" si="93"/>
        <v>0</v>
      </c>
      <c r="G436" s="1">
        <f t="shared" si="93"/>
        <v>0</v>
      </c>
      <c r="H436" s="1">
        <f t="shared" si="93"/>
        <v>0</v>
      </c>
      <c r="I436" s="1">
        <f t="shared" si="93"/>
        <v>0</v>
      </c>
      <c r="J436" s="1">
        <f t="shared" si="93"/>
        <v>0</v>
      </c>
      <c r="K436" s="1">
        <f t="shared" si="93"/>
        <v>0</v>
      </c>
      <c r="L436" s="1">
        <f t="shared" si="93"/>
        <v>0</v>
      </c>
      <c r="M436" s="1">
        <f t="shared" si="93"/>
        <v>0</v>
      </c>
      <c r="N436" s="37">
        <f t="shared" si="93"/>
        <v>0</v>
      </c>
      <c r="O436" s="37">
        <f t="shared" si="93"/>
        <v>0</v>
      </c>
      <c r="P436" s="37">
        <f t="shared" si="93"/>
        <v>0</v>
      </c>
      <c r="Q436" s="37">
        <f t="shared" si="93"/>
        <v>0</v>
      </c>
      <c r="R436" s="37">
        <f t="shared" si="93"/>
        <v>0</v>
      </c>
      <c r="S436" s="37">
        <f t="shared" si="93"/>
        <v>0</v>
      </c>
      <c r="T436" s="37">
        <f t="shared" si="93"/>
        <v>0</v>
      </c>
      <c r="U436" s="37">
        <f t="shared" si="92"/>
        <v>0</v>
      </c>
    </row>
    <row r="437" spans="2:21">
      <c r="B437" t="s">
        <v>30</v>
      </c>
      <c r="E437" s="1">
        <f t="shared" si="93"/>
        <v>45895.052436999998</v>
      </c>
      <c r="F437" s="1">
        <f t="shared" si="92"/>
        <v>19401036.384398997</v>
      </c>
      <c r="G437" s="1">
        <f t="shared" si="92"/>
        <v>375906.50956399995</v>
      </c>
      <c r="H437" s="1">
        <f t="shared" si="92"/>
        <v>270390.22490300005</v>
      </c>
      <c r="I437" s="1">
        <f t="shared" si="92"/>
        <v>10778461.753256999</v>
      </c>
      <c r="J437" s="1">
        <f t="shared" si="92"/>
        <v>519352.53045200009</v>
      </c>
      <c r="K437" s="1">
        <f t="shared" si="92"/>
        <v>37759769.379069</v>
      </c>
      <c r="L437" s="1">
        <f t="shared" si="92"/>
        <v>69150811.834080994</v>
      </c>
      <c r="M437" s="1">
        <f t="shared" si="92"/>
        <v>0</v>
      </c>
      <c r="N437" s="37">
        <f t="shared" si="92"/>
        <v>22947.526218499999</v>
      </c>
      <c r="O437" s="37">
        <f t="shared" si="92"/>
        <v>9746413.2446364984</v>
      </c>
      <c r="P437" s="37">
        <f t="shared" si="92"/>
        <v>19634884.691617996</v>
      </c>
      <c r="Q437" s="37">
        <f t="shared" si="92"/>
        <v>19958033.058851495</v>
      </c>
      <c r="R437" s="37">
        <f t="shared" si="92"/>
        <v>25482459.0479315</v>
      </c>
      <c r="S437" s="37">
        <f t="shared" si="92"/>
        <v>31131366.189785995</v>
      </c>
      <c r="T437" s="37">
        <f t="shared" si="92"/>
        <v>50270927.144546501</v>
      </c>
      <c r="U437" s="37">
        <f t="shared" si="92"/>
        <v>22321004.414798353</v>
      </c>
    </row>
    <row r="438" spans="2:21">
      <c r="B438" t="s">
        <v>31</v>
      </c>
      <c r="E438" s="1">
        <f t="shared" si="93"/>
        <v>0</v>
      </c>
      <c r="F438" s="1">
        <f t="shared" si="92"/>
        <v>0</v>
      </c>
      <c r="G438" s="1">
        <f t="shared" si="92"/>
        <v>0</v>
      </c>
      <c r="H438" s="1">
        <f t="shared" si="92"/>
        <v>0</v>
      </c>
      <c r="I438" s="1">
        <f t="shared" si="92"/>
        <v>0</v>
      </c>
      <c r="J438" s="1">
        <f t="shared" si="92"/>
        <v>0</v>
      </c>
      <c r="K438" s="1">
        <f t="shared" si="92"/>
        <v>0</v>
      </c>
      <c r="L438" s="1">
        <f t="shared" si="92"/>
        <v>0</v>
      </c>
      <c r="M438" s="1">
        <f t="shared" si="92"/>
        <v>0</v>
      </c>
      <c r="N438" s="37">
        <f t="shared" si="92"/>
        <v>0</v>
      </c>
      <c r="O438" s="37">
        <f t="shared" si="92"/>
        <v>0</v>
      </c>
      <c r="P438" s="37">
        <f t="shared" si="92"/>
        <v>0</v>
      </c>
      <c r="Q438" s="37">
        <f t="shared" si="92"/>
        <v>0</v>
      </c>
      <c r="R438" s="37">
        <f t="shared" si="92"/>
        <v>0</v>
      </c>
      <c r="S438" s="37">
        <f t="shared" si="92"/>
        <v>0</v>
      </c>
      <c r="T438" s="37">
        <f t="shared" si="92"/>
        <v>0</v>
      </c>
      <c r="U438" s="37">
        <f t="shared" si="92"/>
        <v>0</v>
      </c>
    </row>
    <row r="439" spans="2:21">
      <c r="B439" t="s">
        <v>32</v>
      </c>
      <c r="E439" s="1">
        <f t="shared" si="93"/>
        <v>471259.050216</v>
      </c>
      <c r="F439" s="1">
        <f t="shared" si="92"/>
        <v>624225.92988500011</v>
      </c>
      <c r="G439" s="1">
        <f t="shared" si="92"/>
        <v>263970.770839</v>
      </c>
      <c r="H439" s="1">
        <f t="shared" si="92"/>
        <v>169359.38977699997</v>
      </c>
      <c r="I439" s="1">
        <f t="shared" si="92"/>
        <v>195187.57092599999</v>
      </c>
      <c r="J439" s="1">
        <f t="shared" si="92"/>
        <v>749437.38376599993</v>
      </c>
      <c r="K439" s="1">
        <f t="shared" si="92"/>
        <v>1127153.4305639998</v>
      </c>
      <c r="L439" s="1">
        <f t="shared" si="92"/>
        <v>3600593.5259730001</v>
      </c>
      <c r="M439" s="1">
        <f t="shared" si="92"/>
        <v>0</v>
      </c>
      <c r="N439" s="37">
        <f t="shared" si="92"/>
        <v>235629.525108</v>
      </c>
      <c r="O439" s="37">
        <f t="shared" si="92"/>
        <v>783372.01515850006</v>
      </c>
      <c r="P439" s="37">
        <f t="shared" si="92"/>
        <v>1227470.3655205001</v>
      </c>
      <c r="Q439" s="37">
        <f t="shared" si="92"/>
        <v>1444135.4458285002</v>
      </c>
      <c r="R439" s="37">
        <f t="shared" si="92"/>
        <v>1626408.9261800002</v>
      </c>
      <c r="S439" s="37">
        <f t="shared" si="92"/>
        <v>2098721.4035260002</v>
      </c>
      <c r="T439" s="37">
        <f t="shared" si="92"/>
        <v>3037016.810691</v>
      </c>
      <c r="U439" s="37">
        <f t="shared" si="92"/>
        <v>1493250.6417160716</v>
      </c>
    </row>
    <row r="440" spans="2:21">
      <c r="B440" t="s">
        <v>27</v>
      </c>
      <c r="E440" s="1">
        <f t="shared" si="93"/>
        <v>169514.77729693498</v>
      </c>
      <c r="F440" s="1">
        <f t="shared" si="92"/>
        <v>100425.10243689507</v>
      </c>
      <c r="G440" s="1">
        <f t="shared" si="92"/>
        <v>226192.26337662697</v>
      </c>
      <c r="H440" s="1">
        <f t="shared" si="92"/>
        <v>1287673.8693713124</v>
      </c>
      <c r="I440" s="1">
        <f t="shared" si="92"/>
        <v>364134.03613382851</v>
      </c>
      <c r="J440" s="1">
        <f t="shared" si="92"/>
        <v>282596.00322037196</v>
      </c>
      <c r="K440" s="1">
        <f t="shared" si="92"/>
        <v>151724.96798313627</v>
      </c>
      <c r="L440" s="1">
        <f t="shared" si="92"/>
        <v>2582261.019819106</v>
      </c>
      <c r="M440" s="1">
        <f t="shared" si="92"/>
        <v>0</v>
      </c>
      <c r="N440" s="37">
        <f t="shared" si="92"/>
        <v>84757.388648467488</v>
      </c>
      <c r="O440" s="37">
        <f t="shared" si="92"/>
        <v>219727.32851538251</v>
      </c>
      <c r="P440" s="37">
        <f t="shared" si="92"/>
        <v>383036.01142214349</v>
      </c>
      <c r="Q440" s="37">
        <f t="shared" si="92"/>
        <v>1139969.0777961132</v>
      </c>
      <c r="R440" s="37">
        <f t="shared" si="92"/>
        <v>1965873.0305486836</v>
      </c>
      <c r="S440" s="37">
        <f t="shared" si="92"/>
        <v>2289238.0502257841</v>
      </c>
      <c r="T440" s="37">
        <f t="shared" si="92"/>
        <v>2506398.535827538</v>
      </c>
      <c r="U440" s="37">
        <f t="shared" si="92"/>
        <v>1226999.9175691588</v>
      </c>
    </row>
    <row r="441" spans="2:21">
      <c r="B441" t="s">
        <v>28</v>
      </c>
      <c r="E441" s="1">
        <f t="shared" si="93"/>
        <v>33759.744175062602</v>
      </c>
      <c r="F441" s="1">
        <f t="shared" si="92"/>
        <v>272936.47563617356</v>
      </c>
      <c r="G441" s="1">
        <f t="shared" si="92"/>
        <v>349265.65222192142</v>
      </c>
      <c r="H441" s="1">
        <f t="shared" si="92"/>
        <v>167310.19852073607</v>
      </c>
      <c r="I441" s="1">
        <f t="shared" si="92"/>
        <v>148793.18705406541</v>
      </c>
      <c r="J441" s="1">
        <f t="shared" si="92"/>
        <v>503830.96196217102</v>
      </c>
      <c r="K441" s="1">
        <f t="shared" si="92"/>
        <v>359707.46599249559</v>
      </c>
      <c r="L441" s="1">
        <f t="shared" si="92"/>
        <v>1835603.6855626258</v>
      </c>
      <c r="M441" s="1">
        <f t="shared" si="92"/>
        <v>0</v>
      </c>
      <c r="N441" s="37">
        <f t="shared" si="92"/>
        <v>16879.872087531301</v>
      </c>
      <c r="O441" s="37">
        <f t="shared" si="92"/>
        <v>170227.98199314938</v>
      </c>
      <c r="P441" s="37">
        <f t="shared" si="92"/>
        <v>481329.04592219688</v>
      </c>
      <c r="Q441" s="37">
        <f t="shared" si="92"/>
        <v>739616.97129352565</v>
      </c>
      <c r="R441" s="37">
        <f t="shared" si="92"/>
        <v>897668.66408092645</v>
      </c>
      <c r="S441" s="37">
        <f t="shared" si="92"/>
        <v>1223980.7385890447</v>
      </c>
      <c r="T441" s="37">
        <f t="shared" si="92"/>
        <v>1655749.9525663778</v>
      </c>
      <c r="U441" s="37">
        <f t="shared" si="92"/>
        <v>740779.03236182162</v>
      </c>
    </row>
    <row r="442" spans="2:21">
      <c r="B442" t="s">
        <v>29</v>
      </c>
      <c r="E442" s="1">
        <f t="shared" si="93"/>
        <v>1820.6279279999999</v>
      </c>
      <c r="F442" s="1">
        <f t="shared" si="92"/>
        <v>55.296107999999997</v>
      </c>
      <c r="G442" s="1">
        <f t="shared" si="92"/>
        <v>1097.3967480000001</v>
      </c>
      <c r="H442" s="1">
        <f t="shared" si="92"/>
        <v>646.51607999999999</v>
      </c>
      <c r="I442" s="1">
        <f t="shared" si="92"/>
        <v>648.45522000000005</v>
      </c>
      <c r="J442" s="1">
        <f t="shared" si="92"/>
        <v>2732.2006320000005</v>
      </c>
      <c r="K442" s="1">
        <f t="shared" si="92"/>
        <v>4256.2285919999995</v>
      </c>
      <c r="L442" s="1">
        <f t="shared" si="92"/>
        <v>11256.721308</v>
      </c>
      <c r="M442" s="1">
        <f t="shared" si="92"/>
        <v>0</v>
      </c>
      <c r="N442" s="37">
        <f t="shared" si="92"/>
        <v>910.31396399999994</v>
      </c>
      <c r="O442" s="37">
        <f t="shared" si="92"/>
        <v>1848.2759819999999</v>
      </c>
      <c r="P442" s="37">
        <f t="shared" si="92"/>
        <v>2424.6224099999999</v>
      </c>
      <c r="Q442" s="37">
        <f t="shared" si="92"/>
        <v>3296.5788240000002</v>
      </c>
      <c r="R442" s="37">
        <f t="shared" si="92"/>
        <v>3944.0644739999998</v>
      </c>
      <c r="S442" s="37">
        <f t="shared" si="92"/>
        <v>5634.3924000000006</v>
      </c>
      <c r="T442" s="37">
        <f t="shared" si="92"/>
        <v>9128.6070120000004</v>
      </c>
      <c r="U442" s="37">
        <f t="shared" si="92"/>
        <v>3883.8364379999998</v>
      </c>
    </row>
    <row r="443" spans="2:21">
      <c r="B443" t="s">
        <v>26</v>
      </c>
      <c r="E443" s="1">
        <f t="shared" si="93"/>
        <v>0</v>
      </c>
      <c r="F443" s="1">
        <f t="shared" si="92"/>
        <v>0</v>
      </c>
      <c r="G443" s="1">
        <f t="shared" si="92"/>
        <v>0</v>
      </c>
      <c r="H443" s="1">
        <f t="shared" si="92"/>
        <v>0</v>
      </c>
      <c r="I443" s="1">
        <f t="shared" si="92"/>
        <v>0</v>
      </c>
      <c r="J443" s="1">
        <f t="shared" si="92"/>
        <v>0</v>
      </c>
      <c r="K443" s="1">
        <f t="shared" si="92"/>
        <v>0</v>
      </c>
      <c r="L443" s="1">
        <f t="shared" si="92"/>
        <v>0</v>
      </c>
      <c r="M443" s="1">
        <f t="shared" si="92"/>
        <v>0</v>
      </c>
      <c r="N443" s="37">
        <f t="shared" si="92"/>
        <v>0</v>
      </c>
      <c r="O443" s="37">
        <f t="shared" si="92"/>
        <v>0</v>
      </c>
      <c r="P443" s="37">
        <f t="shared" si="92"/>
        <v>0</v>
      </c>
      <c r="Q443" s="37">
        <f t="shared" si="92"/>
        <v>0</v>
      </c>
      <c r="R443" s="37">
        <f t="shared" si="92"/>
        <v>0</v>
      </c>
      <c r="S443" s="37">
        <f t="shared" si="92"/>
        <v>0</v>
      </c>
      <c r="T443" s="37">
        <f t="shared" si="92"/>
        <v>0</v>
      </c>
      <c r="U443" s="37">
        <f t="shared" si="92"/>
        <v>0</v>
      </c>
    </row>
    <row r="444" spans="2:21">
      <c r="B444" t="s">
        <v>35</v>
      </c>
      <c r="E444" s="1">
        <f t="shared" si="93"/>
        <v>0</v>
      </c>
      <c r="F444" s="1">
        <f t="shared" si="92"/>
        <v>0</v>
      </c>
      <c r="G444" s="1">
        <f t="shared" si="92"/>
        <v>0</v>
      </c>
      <c r="H444" s="1">
        <f t="shared" si="92"/>
        <v>0</v>
      </c>
      <c r="I444" s="1">
        <f t="shared" si="92"/>
        <v>0</v>
      </c>
      <c r="J444" s="1">
        <f t="shared" si="92"/>
        <v>0</v>
      </c>
      <c r="K444" s="1">
        <f t="shared" si="92"/>
        <v>0</v>
      </c>
      <c r="L444" s="1">
        <f t="shared" si="92"/>
        <v>0</v>
      </c>
      <c r="M444" s="1">
        <f t="shared" si="92"/>
        <v>0</v>
      </c>
      <c r="N444" s="37">
        <f t="shared" si="92"/>
        <v>0</v>
      </c>
      <c r="O444" s="37">
        <f t="shared" si="92"/>
        <v>0</v>
      </c>
      <c r="P444" s="37">
        <f t="shared" si="92"/>
        <v>0</v>
      </c>
      <c r="Q444" s="37">
        <f t="shared" si="92"/>
        <v>0</v>
      </c>
      <c r="R444" s="37">
        <f t="shared" si="92"/>
        <v>0</v>
      </c>
      <c r="S444" s="37">
        <f t="shared" si="92"/>
        <v>0</v>
      </c>
      <c r="T444" s="37">
        <f t="shared" si="92"/>
        <v>0</v>
      </c>
      <c r="U444" s="37">
        <f t="shared" si="92"/>
        <v>0</v>
      </c>
    </row>
    <row r="445" spans="2:21">
      <c r="B445" s="7" t="s">
        <v>45</v>
      </c>
      <c r="C445" s="7"/>
      <c r="E445" s="8">
        <f>SUM(E435:E444)</f>
        <v>722249.25205299759</v>
      </c>
      <c r="F445" s="8">
        <f t="shared" ref="F445:L445" si="94">SUM(F435:F444)</f>
        <v>20398679.188465066</v>
      </c>
      <c r="G445" s="8">
        <f t="shared" si="94"/>
        <v>1216432.5927495484</v>
      </c>
      <c r="H445" s="8">
        <f t="shared" si="94"/>
        <v>1895380.1986520484</v>
      </c>
      <c r="I445" s="8">
        <f t="shared" si="94"/>
        <v>11493433.928740893</v>
      </c>
      <c r="J445" s="8">
        <f t="shared" si="94"/>
        <v>2057949.080032543</v>
      </c>
      <c r="K445" s="8">
        <f t="shared" si="94"/>
        <v>40152548.142754629</v>
      </c>
      <c r="L445" s="17">
        <f t="shared" si="94"/>
        <v>77936672.383447737</v>
      </c>
      <c r="N445" s="38">
        <f t="shared" ref="N445:U445" si="95">SUM(N435:N444)</f>
        <v>361124.62602649879</v>
      </c>
      <c r="O445" s="38">
        <f t="shared" si="95"/>
        <v>10921588.846285531</v>
      </c>
      <c r="P445" s="38">
        <f t="shared" si="95"/>
        <v>21729144.736892834</v>
      </c>
      <c r="Q445" s="38">
        <f t="shared" si="95"/>
        <v>23285051.132593632</v>
      </c>
      <c r="R445" s="38">
        <f t="shared" si="95"/>
        <v>29979458.196290113</v>
      </c>
      <c r="S445" s="38">
        <f t="shared" si="95"/>
        <v>36755149.700676829</v>
      </c>
      <c r="T445" s="38">
        <f t="shared" si="95"/>
        <v>57860398.312070422</v>
      </c>
      <c r="U445" s="39">
        <f t="shared" si="95"/>
        <v>25841702.221547976</v>
      </c>
    </row>
    <row r="446" spans="2:21">
      <c r="D446" s="20" t="s">
        <v>64</v>
      </c>
      <c r="K446" s="21">
        <f>+SUM(E445:K445)</f>
        <v>77936672.383447722</v>
      </c>
      <c r="M446" s="20" t="s">
        <v>70</v>
      </c>
      <c r="N446" s="18"/>
      <c r="O446" s="18"/>
      <c r="P446" s="18"/>
      <c r="Q446" s="18"/>
      <c r="R446" s="18"/>
      <c r="S446" s="18"/>
      <c r="T446" s="18"/>
      <c r="U446" s="18"/>
    </row>
    <row r="447" spans="2:21">
      <c r="C447" s="22"/>
      <c r="D447" s="23" t="s">
        <v>59</v>
      </c>
      <c r="E447" s="24">
        <f>+SUM(E435:K435)</f>
        <v>756145.59670400003</v>
      </c>
      <c r="F447" s="24"/>
      <c r="H447" s="24">
        <f>SUBTOTAL(9,E447:G447)</f>
        <v>756145.59670400003</v>
      </c>
      <c r="M447" s="23" t="s">
        <v>59</v>
      </c>
      <c r="N447" s="40">
        <f>+AVERAGE(N435:T435)</f>
        <v>55784.378664571428</v>
      </c>
      <c r="O447" s="40"/>
      <c r="P447" s="18"/>
      <c r="Q447" s="40">
        <f>SUBTOTAL(9,N447:P447)</f>
        <v>55784.378664571428</v>
      </c>
      <c r="R447" s="18"/>
      <c r="S447" s="18"/>
      <c r="T447" s="18"/>
      <c r="U447" s="18"/>
    </row>
    <row r="448" spans="2:21">
      <c r="C448" s="22"/>
      <c r="D448" s="23" t="s">
        <v>60</v>
      </c>
      <c r="E448" s="24">
        <f t="shared" ref="E448:E454" si="96">+SUM(E436:K436)</f>
        <v>0</v>
      </c>
      <c r="F448" s="24"/>
      <c r="H448" s="24">
        <f t="shared" ref="H448:H453" si="97">SUBTOTAL(9,E448:G448)</f>
        <v>0</v>
      </c>
      <c r="M448" s="23" t="s">
        <v>60</v>
      </c>
      <c r="N448" s="40">
        <f t="shared" ref="N448:N454" si="98">+AVERAGE(N436:T436)</f>
        <v>0</v>
      </c>
      <c r="O448" s="40"/>
      <c r="P448" s="18"/>
      <c r="Q448" s="40">
        <f t="shared" ref="Q448:Q453" si="99">SUBTOTAL(9,N448:P448)</f>
        <v>0</v>
      </c>
      <c r="R448" s="18"/>
      <c r="S448" s="18"/>
      <c r="T448" s="18"/>
      <c r="U448" s="18"/>
    </row>
    <row r="449" spans="3:21">
      <c r="C449" s="22"/>
      <c r="D449" s="23" t="s">
        <v>65</v>
      </c>
      <c r="E449" s="24">
        <f t="shared" si="96"/>
        <v>69150811.834080994</v>
      </c>
      <c r="F449" s="24"/>
      <c r="H449" s="24">
        <f t="shared" si="97"/>
        <v>69150811.834080994</v>
      </c>
      <c r="M449" s="23" t="s">
        <v>65</v>
      </c>
      <c r="N449" s="40">
        <f t="shared" si="98"/>
        <v>22321004.414798353</v>
      </c>
      <c r="O449" s="40"/>
      <c r="P449" s="18"/>
      <c r="Q449" s="40">
        <f t="shared" si="99"/>
        <v>22321004.414798353</v>
      </c>
      <c r="R449" s="18"/>
      <c r="S449" s="18"/>
      <c r="T449" s="18"/>
      <c r="U449" s="18"/>
    </row>
    <row r="450" spans="3:21">
      <c r="D450" s="23" t="s">
        <v>61</v>
      </c>
      <c r="E450" s="24">
        <f t="shared" si="96"/>
        <v>0</v>
      </c>
      <c r="F450" s="24"/>
      <c r="H450" s="24">
        <f t="shared" si="97"/>
        <v>0</v>
      </c>
      <c r="M450" s="23" t="s">
        <v>61</v>
      </c>
      <c r="N450" s="40">
        <f t="shared" si="98"/>
        <v>0</v>
      </c>
      <c r="O450" s="40"/>
      <c r="P450" s="18"/>
      <c r="Q450" s="40">
        <f t="shared" si="99"/>
        <v>0</v>
      </c>
      <c r="R450" s="18"/>
      <c r="S450" s="18"/>
      <c r="T450" s="18"/>
      <c r="U450" s="18"/>
    </row>
    <row r="451" spans="3:21">
      <c r="D451" s="25" t="s">
        <v>66</v>
      </c>
      <c r="E451" s="24">
        <f t="shared" si="96"/>
        <v>3600593.5259730001</v>
      </c>
      <c r="F451" s="24"/>
      <c r="H451" s="24">
        <f t="shared" si="97"/>
        <v>3600593.5259730001</v>
      </c>
      <c r="M451" s="25" t="s">
        <v>66</v>
      </c>
      <c r="N451" s="40">
        <f t="shared" si="98"/>
        <v>1493250.6417160716</v>
      </c>
      <c r="O451" s="40"/>
      <c r="P451" s="18"/>
      <c r="Q451" s="40">
        <f t="shared" si="99"/>
        <v>1493250.6417160716</v>
      </c>
      <c r="R451" s="18"/>
      <c r="S451" s="18"/>
      <c r="T451" s="18"/>
      <c r="U451" s="18"/>
    </row>
    <row r="452" spans="3:21">
      <c r="D452" s="23" t="s">
        <v>62</v>
      </c>
      <c r="E452" s="24">
        <f t="shared" si="96"/>
        <v>2582261.0198191064</v>
      </c>
      <c r="F452" s="26">
        <f>+E454</f>
        <v>11256.721308</v>
      </c>
      <c r="G452" s="10">
        <f>-F453</f>
        <v>-2441657.2443391061</v>
      </c>
      <c r="H452" s="24">
        <f t="shared" si="97"/>
        <v>151860.49678800022</v>
      </c>
      <c r="M452" s="23" t="s">
        <v>62</v>
      </c>
      <c r="N452" s="40">
        <f t="shared" si="98"/>
        <v>1226999.9175691588</v>
      </c>
      <c r="O452" s="41">
        <f>+N454</f>
        <v>3883.8364379999998</v>
      </c>
      <c r="P452" s="18">
        <f>-O453</f>
        <v>-1176277.0997011589</v>
      </c>
      <c r="Q452" s="40">
        <f t="shared" si="99"/>
        <v>54606.654305999866</v>
      </c>
      <c r="R452" s="18"/>
      <c r="S452" s="18"/>
      <c r="T452" s="18"/>
      <c r="U452" s="18"/>
    </row>
    <row r="453" spans="3:21">
      <c r="D453" s="23" t="s">
        <v>63</v>
      </c>
      <c r="E453" s="24">
        <f t="shared" si="96"/>
        <v>1835603.6855626258</v>
      </c>
      <c r="F453" s="21">
        <f>+SUM(E432:K432)</f>
        <v>2441657.2443391061</v>
      </c>
      <c r="H453" s="24">
        <f t="shared" si="97"/>
        <v>4277260.9299017321</v>
      </c>
      <c r="M453" s="23" t="s">
        <v>63</v>
      </c>
      <c r="N453" s="40">
        <f t="shared" si="98"/>
        <v>740779.03236182162</v>
      </c>
      <c r="O453" s="42">
        <f>+AVERAGE(N432:T432)</f>
        <v>1176277.0997011589</v>
      </c>
      <c r="P453" s="18"/>
      <c r="Q453" s="40">
        <f t="shared" si="99"/>
        <v>1917056.1320629804</v>
      </c>
      <c r="R453" s="18"/>
      <c r="S453" s="18"/>
      <c r="T453" s="18"/>
      <c r="U453" s="18"/>
    </row>
    <row r="454" spans="3:21">
      <c r="D454" s="23" t="s">
        <v>67</v>
      </c>
      <c r="E454" s="27">
        <f t="shared" si="96"/>
        <v>11256.721308</v>
      </c>
      <c r="F454" s="23"/>
      <c r="G454" s="23"/>
      <c r="H454" s="24">
        <v>0</v>
      </c>
      <c r="M454" s="23" t="s">
        <v>67</v>
      </c>
      <c r="N454" s="40">
        <f t="shared" si="98"/>
        <v>3883.8364379999998</v>
      </c>
      <c r="O454" s="42"/>
      <c r="P454" s="42"/>
      <c r="Q454" s="40">
        <v>0</v>
      </c>
      <c r="R454" s="18"/>
      <c r="S454" s="18"/>
      <c r="T454" s="18"/>
      <c r="U454" s="18"/>
    </row>
    <row r="455" spans="3:21" ht="15" thickBot="1">
      <c r="G455" s="28" t="s">
        <v>16</v>
      </c>
      <c r="H455" s="29">
        <f>+SUM(H447:H454)</f>
        <v>77936672.383447737</v>
      </c>
      <c r="N455" s="18"/>
      <c r="O455" s="18"/>
      <c r="P455" s="43" t="s">
        <v>16</v>
      </c>
      <c r="Q455" s="44">
        <f>+SUM(Q447:Q454)</f>
        <v>25841702.221547972</v>
      </c>
      <c r="R455" s="18"/>
      <c r="S455" s="18"/>
      <c r="T455" s="18"/>
      <c r="U455" s="18"/>
    </row>
    <row r="456" spans="3:21" ht="15" thickTop="1">
      <c r="N456" s="18"/>
      <c r="O456" s="18"/>
      <c r="P456" s="18"/>
      <c r="Q456" s="18"/>
      <c r="R456" s="18"/>
      <c r="S456" s="18"/>
      <c r="T456" s="18"/>
      <c r="U456" s="18"/>
    </row>
    <row r="457" spans="3:21">
      <c r="D457" t="s">
        <v>68</v>
      </c>
      <c r="E457" t="s">
        <v>63</v>
      </c>
      <c r="F457" t="s">
        <v>69</v>
      </c>
      <c r="G457" t="s">
        <v>62</v>
      </c>
      <c r="H457" t="s">
        <v>59</v>
      </c>
      <c r="I457" s="30" t="s">
        <v>16</v>
      </c>
      <c r="J457" s="31"/>
      <c r="K457" s="32"/>
      <c r="M457" t="s">
        <v>68</v>
      </c>
      <c r="N457" s="18" t="s">
        <v>63</v>
      </c>
      <c r="O457" s="18" t="s">
        <v>69</v>
      </c>
      <c r="P457" s="18" t="s">
        <v>62</v>
      </c>
      <c r="Q457" s="18" t="s">
        <v>59</v>
      </c>
      <c r="R457" s="45" t="s">
        <v>16</v>
      </c>
      <c r="S457" s="18"/>
      <c r="T457" s="18"/>
      <c r="U457" s="18"/>
    </row>
    <row r="458" spans="3:21">
      <c r="D458" s="31">
        <f>+SUM(E423:K423)</f>
        <v>37884475.180051997</v>
      </c>
      <c r="F458" s="10">
        <f>+H449</f>
        <v>69150811.834080994</v>
      </c>
      <c r="I458" s="33"/>
      <c r="J458" s="33"/>
      <c r="K458" s="32"/>
      <c r="M458" s="31">
        <f>+SUM(N423:T423)</f>
        <v>20135795.658042997</v>
      </c>
      <c r="N458" s="18"/>
      <c r="O458" s="18">
        <f>+Q449</f>
        <v>22321004.414798353</v>
      </c>
      <c r="P458" s="18"/>
      <c r="Q458" s="18"/>
      <c r="R458" s="46"/>
      <c r="S458" s="18"/>
      <c r="T458" s="18"/>
      <c r="U458" s="18"/>
    </row>
    <row r="459" spans="3:21">
      <c r="D459" s="31">
        <f>+H447</f>
        <v>756145.59670400003</v>
      </c>
      <c r="E459" s="10">
        <f>+F453</f>
        <v>2441657.2443391061</v>
      </c>
      <c r="F459" s="21">
        <f>+E451</f>
        <v>3600593.5259730001</v>
      </c>
      <c r="G459" s="31"/>
      <c r="I459" s="33"/>
      <c r="K459" s="32"/>
      <c r="M459" s="31">
        <f>+Q447</f>
        <v>55784.378664571428</v>
      </c>
      <c r="N459" s="18">
        <f>+O453</f>
        <v>1176277.0997011589</v>
      </c>
      <c r="O459" s="42">
        <f>+N451</f>
        <v>1493250.6417160716</v>
      </c>
      <c r="P459" s="47"/>
      <c r="Q459" s="18"/>
      <c r="R459" s="46"/>
      <c r="S459" s="18"/>
      <c r="T459" s="18"/>
      <c r="U459" s="18"/>
    </row>
    <row r="460" spans="3:21">
      <c r="D460" s="31">
        <f>+SUM(E425:K425)</f>
        <v>140603.77548000001</v>
      </c>
      <c r="E460" s="10">
        <f>+E453</f>
        <v>1835603.6855626258</v>
      </c>
      <c r="F460" s="10"/>
      <c r="G460" s="10">
        <f>+H452</f>
        <v>151860.49678800022</v>
      </c>
      <c r="H460" s="10">
        <f>+H447</f>
        <v>756145.59670400003</v>
      </c>
      <c r="K460" s="32"/>
      <c r="M460" s="31">
        <f>+SUM(N425:T425)</f>
        <v>355059.72507600003</v>
      </c>
      <c r="N460" s="18">
        <f>+N453</f>
        <v>740779.03236182162</v>
      </c>
      <c r="O460" s="18"/>
      <c r="P460" s="18">
        <f>+Q452</f>
        <v>54606.654305999866</v>
      </c>
      <c r="Q460" s="18">
        <f>+Q447</f>
        <v>55784.378664571428</v>
      </c>
      <c r="R460" s="18"/>
      <c r="S460" s="18"/>
      <c r="T460" s="18"/>
      <c r="U460" s="18"/>
    </row>
    <row r="461" spans="3:21" ht="15" thickBot="1">
      <c r="D461" s="34">
        <f>SUBTOTAL(9,D458:D460)</f>
        <v>38781224.552235998</v>
      </c>
      <c r="E461" s="34">
        <f t="shared" ref="E461:H461" si="100">SUBTOTAL(9,E458:E460)</f>
        <v>4277260.9299017321</v>
      </c>
      <c r="F461" s="34">
        <f t="shared" si="100"/>
        <v>72751405.360054001</v>
      </c>
      <c r="G461" s="34">
        <f t="shared" si="100"/>
        <v>151860.49678800022</v>
      </c>
      <c r="H461" s="34">
        <f t="shared" si="100"/>
        <v>756145.59670400003</v>
      </c>
      <c r="I461" s="35">
        <f>+SUM(E461:H461)</f>
        <v>77936672.383447737</v>
      </c>
      <c r="K461" s="32"/>
      <c r="M461" s="34">
        <f>SUBTOTAL(9,M458:M460)</f>
        <v>20546639.76178357</v>
      </c>
      <c r="N461" s="48">
        <f t="shared" ref="N461:Q461" si="101">SUBTOTAL(9,N458:N460)</f>
        <v>1917056.1320629804</v>
      </c>
      <c r="O461" s="48">
        <f t="shared" si="101"/>
        <v>23814255.056514423</v>
      </c>
      <c r="P461" s="48">
        <f t="shared" si="101"/>
        <v>54606.654305999866</v>
      </c>
      <c r="Q461" s="48">
        <f t="shared" si="101"/>
        <v>55784.378664571428</v>
      </c>
      <c r="R461" s="19">
        <f>+SUM(N461:Q461)</f>
        <v>25841702.221547972</v>
      </c>
      <c r="S461" s="18"/>
      <c r="T461" s="18"/>
      <c r="U461" s="18"/>
    </row>
    <row r="462" spans="3:21" ht="15" thickTop="1">
      <c r="N462" s="18"/>
      <c r="O462" s="18"/>
      <c r="P462" s="18"/>
      <c r="Q462" s="18"/>
      <c r="R462" s="18"/>
      <c r="S462" s="18"/>
      <c r="T462" s="18"/>
      <c r="U462" s="18"/>
    </row>
    <row r="463" spans="3:21">
      <c r="N463" s="18"/>
      <c r="O463" s="18"/>
      <c r="P463" s="18"/>
      <c r="Q463" s="18"/>
      <c r="R463" s="18"/>
      <c r="S463" s="18"/>
      <c r="T463" s="18"/>
      <c r="U463" s="18"/>
    </row>
    <row r="464" spans="3:21">
      <c r="N464" s="18"/>
      <c r="O464" s="18"/>
      <c r="P464" s="18"/>
      <c r="Q464" s="18"/>
      <c r="R464" s="18"/>
      <c r="S464" s="18"/>
      <c r="T464" s="18"/>
      <c r="U464" s="18"/>
    </row>
    <row r="465" spans="14:21">
      <c r="N465" s="18"/>
      <c r="O465" s="18"/>
      <c r="P465" s="18"/>
      <c r="Q465" s="18"/>
      <c r="R465" s="18"/>
      <c r="S465" s="18"/>
      <c r="T465" s="18"/>
      <c r="U465" s="18"/>
    </row>
    <row r="466" spans="14:21">
      <c r="N466" s="18"/>
      <c r="O466" s="18"/>
      <c r="P466" s="18"/>
      <c r="Q466" s="18"/>
      <c r="R466" s="18"/>
      <c r="S466" s="18"/>
      <c r="T466" s="18"/>
      <c r="U466" s="18"/>
    </row>
    <row r="467" spans="14:21">
      <c r="N467" s="18"/>
      <c r="O467" s="18"/>
      <c r="P467" s="18"/>
      <c r="Q467" s="18"/>
      <c r="R467" s="18"/>
      <c r="S467" s="18"/>
      <c r="T467" s="18"/>
      <c r="U467" s="18"/>
    </row>
    <row r="468" spans="14:21">
      <c r="N468" s="18"/>
      <c r="O468" s="18"/>
      <c r="P468" s="18"/>
      <c r="Q468" s="18"/>
      <c r="R468" s="18"/>
      <c r="S468" s="18"/>
      <c r="T468" s="18"/>
      <c r="U468" s="18"/>
    </row>
    <row r="469" spans="14:21">
      <c r="N469" s="18"/>
      <c r="O469" s="18"/>
      <c r="P469" s="18"/>
      <c r="Q469" s="18"/>
      <c r="R469" s="18"/>
      <c r="S469" s="18"/>
      <c r="T469" s="18"/>
      <c r="U469" s="18"/>
    </row>
    <row r="470" spans="14:21">
      <c r="N470" s="18"/>
      <c r="O470" s="18"/>
      <c r="P470" s="18"/>
      <c r="Q470" s="18"/>
      <c r="R470" s="18"/>
      <c r="S470" s="18"/>
      <c r="T470" s="18"/>
      <c r="U470" s="18"/>
    </row>
    <row r="471" spans="14:21">
      <c r="N471" s="18"/>
      <c r="O471" s="18"/>
      <c r="P471" s="18"/>
      <c r="Q471" s="18"/>
      <c r="R471" s="18"/>
      <c r="S471" s="18"/>
      <c r="T471" s="18"/>
      <c r="U471" s="18"/>
    </row>
    <row r="472" spans="14:21">
      <c r="N472" s="18"/>
      <c r="O472" s="18"/>
      <c r="P472" s="18"/>
      <c r="Q472" s="18"/>
      <c r="R472" s="18"/>
      <c r="S472" s="18"/>
      <c r="T472" s="18"/>
      <c r="U472" s="18"/>
    </row>
    <row r="473" spans="14:21">
      <c r="N473" s="18"/>
      <c r="O473" s="18"/>
      <c r="P473" s="18"/>
      <c r="Q473" s="18"/>
      <c r="R473" s="18"/>
      <c r="S473" s="18"/>
      <c r="T473" s="18"/>
      <c r="U473" s="18"/>
    </row>
    <row r="474" spans="14:21">
      <c r="N474" s="18"/>
      <c r="O474" s="18"/>
      <c r="P474" s="18"/>
      <c r="Q474" s="18"/>
      <c r="R474" s="18"/>
      <c r="S474" s="18"/>
      <c r="T474" s="18"/>
      <c r="U474" s="18"/>
    </row>
    <row r="475" spans="14:21">
      <c r="N475" s="18"/>
      <c r="O475" s="18"/>
      <c r="P475" s="18"/>
      <c r="Q475" s="18"/>
      <c r="R475" s="18"/>
      <c r="S475" s="18"/>
      <c r="T475" s="18"/>
      <c r="U475" s="18"/>
    </row>
    <row r="476" spans="14:21">
      <c r="N476" s="18"/>
      <c r="O476" s="18"/>
      <c r="P476" s="18"/>
      <c r="Q476" s="18"/>
      <c r="R476" s="18"/>
      <c r="S476" s="18"/>
      <c r="T476" s="18"/>
      <c r="U476" s="18"/>
    </row>
    <row r="477" spans="14:21">
      <c r="N477" s="18"/>
      <c r="O477" s="18"/>
      <c r="P477" s="18"/>
      <c r="Q477" s="18"/>
      <c r="R477" s="18"/>
      <c r="S477" s="18"/>
      <c r="T477" s="18"/>
      <c r="U477" s="18"/>
    </row>
    <row r="478" spans="14:21">
      <c r="N478" s="18"/>
      <c r="O478" s="18"/>
      <c r="P478" s="18"/>
      <c r="Q478" s="18"/>
      <c r="R478" s="18"/>
      <c r="S478" s="18"/>
      <c r="T478" s="18"/>
      <c r="U478" s="18"/>
    </row>
    <row r="479" spans="14:21">
      <c r="N479" s="18"/>
      <c r="O479" s="18"/>
      <c r="P479" s="18"/>
      <c r="Q479" s="18"/>
      <c r="R479" s="18"/>
      <c r="S479" s="18"/>
      <c r="T479" s="18"/>
      <c r="U479" s="18"/>
    </row>
    <row r="480" spans="14:21">
      <c r="N480" s="18"/>
      <c r="O480" s="18"/>
      <c r="P480" s="18"/>
      <c r="Q480" s="18"/>
      <c r="R480" s="18"/>
      <c r="S480" s="18"/>
      <c r="T480" s="18"/>
      <c r="U480" s="18"/>
    </row>
    <row r="481" spans="14:21">
      <c r="N481" s="18"/>
      <c r="O481" s="18"/>
      <c r="P481" s="18"/>
      <c r="Q481" s="18"/>
      <c r="R481" s="18"/>
      <c r="S481" s="18"/>
      <c r="T481" s="18"/>
      <c r="U481" s="18"/>
    </row>
    <row r="482" spans="14:21">
      <c r="N482" s="18"/>
      <c r="O482" s="18"/>
      <c r="P482" s="18"/>
      <c r="Q482" s="18"/>
      <c r="R482" s="18"/>
      <c r="S482" s="18"/>
      <c r="T482" s="18"/>
      <c r="U482" s="18"/>
    </row>
    <row r="483" spans="14:21">
      <c r="N483" s="18"/>
      <c r="O483" s="18"/>
      <c r="P483" s="18"/>
      <c r="Q483" s="18"/>
      <c r="R483" s="18"/>
      <c r="S483" s="18"/>
      <c r="T483" s="18"/>
      <c r="U483" s="18"/>
    </row>
    <row r="484" spans="14:21">
      <c r="N484" s="18"/>
      <c r="O484" s="18"/>
      <c r="P484" s="18"/>
      <c r="Q484" s="18"/>
      <c r="R484" s="18"/>
      <c r="S484" s="18"/>
      <c r="T484" s="18"/>
      <c r="U484" s="18"/>
    </row>
    <row r="485" spans="14:21">
      <c r="N485" s="18"/>
      <c r="O485" s="18"/>
      <c r="P485" s="18"/>
      <c r="Q485" s="18"/>
      <c r="R485" s="18"/>
      <c r="S485" s="18"/>
      <c r="T485" s="18"/>
      <c r="U485" s="18"/>
    </row>
    <row r="486" spans="14:21">
      <c r="N486" s="18"/>
      <c r="O486" s="18"/>
      <c r="P486" s="18"/>
      <c r="Q486" s="18"/>
      <c r="R486" s="18"/>
      <c r="S486" s="18"/>
      <c r="T486" s="18"/>
      <c r="U486" s="18"/>
    </row>
    <row r="487" spans="14:21">
      <c r="N487" s="18"/>
      <c r="O487" s="18"/>
      <c r="P487" s="18"/>
      <c r="Q487" s="18"/>
      <c r="R487" s="18"/>
      <c r="S487" s="18"/>
      <c r="T487" s="18"/>
      <c r="U487" s="18"/>
    </row>
    <row r="488" spans="14:21">
      <c r="N488" s="18"/>
      <c r="O488" s="18"/>
      <c r="P488" s="18"/>
      <c r="Q488" s="18"/>
      <c r="R488" s="18"/>
      <c r="S488" s="18"/>
      <c r="T488" s="18"/>
      <c r="U488" s="18"/>
    </row>
    <row r="489" spans="14:21">
      <c r="N489" s="18"/>
      <c r="O489" s="18"/>
      <c r="P489" s="18"/>
      <c r="Q489" s="18"/>
      <c r="R489" s="18"/>
      <c r="S489" s="18"/>
      <c r="T489" s="18"/>
      <c r="U489" s="18"/>
    </row>
    <row r="490" spans="14:21">
      <c r="N490" s="18"/>
      <c r="O490" s="18"/>
      <c r="P490" s="18"/>
      <c r="Q490" s="18"/>
      <c r="R490" s="18"/>
      <c r="S490" s="18"/>
      <c r="T490" s="18"/>
      <c r="U490" s="18"/>
    </row>
    <row r="491" spans="14:21">
      <c r="N491" s="18"/>
      <c r="O491" s="18"/>
      <c r="P491" s="18"/>
      <c r="Q491" s="18"/>
      <c r="R491" s="18"/>
      <c r="S491" s="18"/>
      <c r="T491" s="18"/>
      <c r="U491" s="18"/>
    </row>
    <row r="492" spans="14:21">
      <c r="N492" s="18"/>
      <c r="O492" s="18"/>
      <c r="P492" s="18"/>
      <c r="Q492" s="18"/>
      <c r="R492" s="18"/>
      <c r="S492" s="18"/>
      <c r="T492" s="18"/>
      <c r="U492" s="18"/>
    </row>
    <row r="493" spans="14:21">
      <c r="N493" s="18"/>
      <c r="O493" s="18"/>
      <c r="P493" s="18"/>
      <c r="Q493" s="18"/>
      <c r="R493" s="18"/>
      <c r="S493" s="18"/>
      <c r="T493" s="18"/>
      <c r="U493" s="18"/>
    </row>
  </sheetData>
  <autoFilter ref="A5:U393">
    <filterColumn colId="0">
      <filters>
        <filter val="4116"/>
        <filter val="4140"/>
        <filter val="4152"/>
        <filter val="4161"/>
        <filter val="4162"/>
        <filter val="5005"/>
      </filters>
    </filterColumn>
  </autoFilter>
  <mergeCells count="1">
    <mergeCell ref="N3:U3"/>
  </mergeCells>
  <pageMargins left="0.7" right="0.7" top="0.75" bottom="0.75" header="0.3" footer="0.3"/>
  <pageSetup scale="50" fitToWidth="0" fitToHeight="0" orientation="portrait" r:id="rId1"/>
  <headerFooter>
    <oddFooter>&amp;L&amp;F&amp;R&amp;P of &amp;N</oddFooter>
  </headerFooter>
  <colBreaks count="1" manualBreakCount="1">
    <brk id="12" max="418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U448"/>
  <sheetViews>
    <sheetView tabSelected="1" topLeftCell="A414" zoomScale="83" zoomScaleNormal="83" workbookViewId="0">
      <selection activeCell="Q447" sqref="Q447"/>
    </sheetView>
  </sheetViews>
  <sheetFormatPr defaultRowHeight="14.5"/>
  <cols>
    <col min="2" max="2" width="37.7265625" bestFit="1" customWidth="1"/>
    <col min="3" max="3" width="37.7265625" customWidth="1"/>
    <col min="4" max="4" width="15.81640625" customWidth="1"/>
    <col min="5" max="5" width="12.7265625" bestFit="1" customWidth="1"/>
    <col min="6" max="6" width="14.453125" bestFit="1" customWidth="1"/>
    <col min="7" max="7" width="14.81640625" bestFit="1" customWidth="1"/>
    <col min="8" max="8" width="15.453125" bestFit="1" customWidth="1"/>
    <col min="9" max="10" width="14.81640625" bestFit="1" customWidth="1"/>
    <col min="11" max="11" width="15.453125" bestFit="1" customWidth="1"/>
    <col min="12" max="12" width="15.81640625" bestFit="1" customWidth="1"/>
    <col min="13" max="13" width="4.54296875" customWidth="1"/>
    <col min="14" max="14" width="16.1796875" bestFit="1" customWidth="1"/>
    <col min="15" max="15" width="16.26953125" bestFit="1" customWidth="1"/>
    <col min="16" max="16" width="16.54296875" bestFit="1" customWidth="1"/>
    <col min="17" max="17" width="16.1796875" bestFit="1" customWidth="1"/>
    <col min="18" max="18" width="16.81640625" bestFit="1" customWidth="1"/>
    <col min="19" max="19" width="16.54296875" bestFit="1" customWidth="1"/>
    <col min="20" max="20" width="15.81640625" bestFit="1" customWidth="1"/>
    <col min="21" max="21" width="17.7265625" bestFit="1" customWidth="1"/>
  </cols>
  <sheetData>
    <row r="1" spans="1:21">
      <c r="A1" s="7" t="s">
        <v>52</v>
      </c>
    </row>
    <row r="2" spans="1:21">
      <c r="A2" s="7" t="s">
        <v>53</v>
      </c>
      <c r="O2" s="62" t="s">
        <v>56</v>
      </c>
      <c r="P2" s="63"/>
      <c r="Q2" s="63"/>
      <c r="R2" s="63"/>
      <c r="S2" s="63"/>
      <c r="T2" s="63"/>
      <c r="U2" s="64"/>
    </row>
    <row r="3" spans="1:21"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 s="1"/>
    </row>
    <row r="4" spans="1:21">
      <c r="E4" t="str">
        <f>INDEX('[1]2016 Inputs'!$B$5:$B$16,'Actl Forcst - WA G'!E$3)</f>
        <v>Actual</v>
      </c>
      <c r="F4" t="str">
        <f>INDEX('[1]2016 Inputs'!$B$5:$B$16,'Actl Forcst - WA G'!F$3)</f>
        <v>Actual</v>
      </c>
      <c r="G4" t="str">
        <f>INDEX('[1]2016 Inputs'!$B$5:$B$16,'Actl Forcst - WA G'!G$3)</f>
        <v>Actual</v>
      </c>
      <c r="H4" t="str">
        <f>INDEX('[1]2016 Inputs'!$B$5:$B$16,'Actl Forcst - WA G'!H$3)</f>
        <v>Actual</v>
      </c>
      <c r="I4" t="str">
        <f>INDEX('[1]2016 Inputs'!$B$5:$B$16,'Actl Forcst - WA G'!I$3)</f>
        <v>Actual</v>
      </c>
      <c r="J4" t="str">
        <f>INDEX('[1]2016 Inputs'!$B$5:$B$16,'Actl Forcst - WA G'!J$3)</f>
        <v>Actual</v>
      </c>
      <c r="K4" t="str">
        <f>INDEX('[1]2016 Inputs'!$B$5:$B$16,'Actl Forcst - WA G'!K$3)</f>
        <v>Actual</v>
      </c>
    </row>
    <row r="5" spans="1:21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51</v>
      </c>
      <c r="N5" t="s">
        <v>17</v>
      </c>
      <c r="O5" t="s">
        <v>18</v>
      </c>
      <c r="P5" t="s">
        <v>19</v>
      </c>
      <c r="Q5" t="s">
        <v>20</v>
      </c>
      <c r="R5" t="s">
        <v>21</v>
      </c>
      <c r="S5" t="s">
        <v>22</v>
      </c>
      <c r="T5" t="s">
        <v>23</v>
      </c>
      <c r="U5" t="s">
        <v>54</v>
      </c>
    </row>
    <row r="6" spans="1:21" hidden="1">
      <c r="A6" s="2">
        <v>1000</v>
      </c>
      <c r="B6" t="s">
        <v>24</v>
      </c>
      <c r="C6" t="str">
        <f t="shared" ref="C6:C70" si="0">CONCATENATE(A6," ",B6)</f>
        <v>1000 Elec Distribution 360-373</v>
      </c>
      <c r="D6" s="3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f>SUM(E6:K6)</f>
        <v>0</v>
      </c>
      <c r="N6" s="4">
        <f t="shared" ref="N6:N69" si="1">E6/2</f>
        <v>0</v>
      </c>
      <c r="O6" s="4">
        <f>(SUM($E6:F6)+SUM($E6:E6))/2</f>
        <v>0</v>
      </c>
      <c r="P6" s="4">
        <f>(SUM($E6:G6)+SUM($E6:F6))/2</f>
        <v>0</v>
      </c>
      <c r="Q6" s="4">
        <f>(SUM($E6:H6)+SUM($E6:G6))/2</f>
        <v>0</v>
      </c>
      <c r="R6" s="4">
        <f>(SUM($E6:I6)+SUM($E6:H6))/2</f>
        <v>0</v>
      </c>
      <c r="S6" s="4">
        <f>(SUM($E6:J6)+SUM($E6:I6))/2</f>
        <v>0</v>
      </c>
      <c r="T6" s="4">
        <f>(SUM($E6:K6)+SUM($E6:J6))/2</f>
        <v>0</v>
      </c>
      <c r="U6" s="4">
        <f>AVERAGE(N6:T6)</f>
        <v>0</v>
      </c>
    </row>
    <row r="7" spans="1:21" hidden="1">
      <c r="A7" s="2">
        <v>1000</v>
      </c>
      <c r="B7" t="s">
        <v>25</v>
      </c>
      <c r="C7" t="str">
        <f t="shared" si="0"/>
        <v>1000 Elec Transmission 350-359</v>
      </c>
      <c r="D7" s="3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f t="shared" ref="L7:L70" si="2">SUM(E7:K7)</f>
        <v>0</v>
      </c>
      <c r="N7" s="4">
        <f t="shared" si="1"/>
        <v>0</v>
      </c>
      <c r="O7" s="4">
        <f>(SUM($E7:F7)+SUM($E7:E7))/2</f>
        <v>0</v>
      </c>
      <c r="P7" s="4">
        <f>(SUM($E7:G7)+SUM($E7:F7))/2</f>
        <v>0</v>
      </c>
      <c r="Q7" s="4">
        <f>(SUM($E7:H7)+SUM($E7:G7))/2</f>
        <v>0</v>
      </c>
      <c r="R7" s="4">
        <f>(SUM($E7:I7)+SUM($E7:H7))/2</f>
        <v>0</v>
      </c>
      <c r="S7" s="4">
        <f>(SUM($E7:J7)+SUM($E7:I7))/2</f>
        <v>0</v>
      </c>
      <c r="T7" s="4">
        <f>(SUM($E7:K7)+SUM($E7:J7))/2</f>
        <v>0</v>
      </c>
      <c r="U7" s="4">
        <f t="shared" ref="U7:U70" si="3">AVERAGE(N7:T7)</f>
        <v>0</v>
      </c>
    </row>
    <row r="8" spans="1:21" hidden="1">
      <c r="A8" s="2">
        <v>1001</v>
      </c>
      <c r="B8" t="s">
        <v>26</v>
      </c>
      <c r="C8" t="str">
        <f t="shared" si="0"/>
        <v>1001 Gas Distribution 374-387</v>
      </c>
      <c r="D8" s="3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f t="shared" si="2"/>
        <v>0</v>
      </c>
      <c r="N8" s="4">
        <f t="shared" si="1"/>
        <v>0</v>
      </c>
      <c r="O8" s="4">
        <f>(SUM($E8:F8)+SUM($E8:E8))/2</f>
        <v>0</v>
      </c>
      <c r="P8" s="4">
        <f>(SUM($E8:G8)+SUM($E8:F8))/2</f>
        <v>0</v>
      </c>
      <c r="Q8" s="4">
        <f>(SUM($E8:H8)+SUM($E8:G8))/2</f>
        <v>0</v>
      </c>
      <c r="R8" s="4">
        <f>(SUM($E8:I8)+SUM($E8:H8))/2</f>
        <v>0</v>
      </c>
      <c r="S8" s="4">
        <f>(SUM($E8:J8)+SUM($E8:I8))/2</f>
        <v>0</v>
      </c>
      <c r="T8" s="4">
        <f>(SUM($E8:K8)+SUM($E8:J8))/2</f>
        <v>0</v>
      </c>
      <c r="U8" s="4">
        <f t="shared" si="3"/>
        <v>0</v>
      </c>
    </row>
    <row r="9" spans="1:21" hidden="1">
      <c r="A9" s="2">
        <v>1002</v>
      </c>
      <c r="B9" t="s">
        <v>24</v>
      </c>
      <c r="C9" t="str">
        <f t="shared" si="0"/>
        <v>1002 Elec Distribution 360-373</v>
      </c>
      <c r="D9" s="3">
        <v>8.5000000000000006E-2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f t="shared" si="2"/>
        <v>0</v>
      </c>
      <c r="N9" s="4">
        <f t="shared" si="1"/>
        <v>0</v>
      </c>
      <c r="O9" s="4">
        <f>(SUM($E9:F9)+SUM($E9:E9))/2</f>
        <v>0</v>
      </c>
      <c r="P9" s="4">
        <f>(SUM($E9:G9)+SUM($E9:F9))/2</f>
        <v>0</v>
      </c>
      <c r="Q9" s="4">
        <f>(SUM($E9:H9)+SUM($E9:G9))/2</f>
        <v>0</v>
      </c>
      <c r="R9" s="4">
        <f>(SUM($E9:I9)+SUM($E9:H9))/2</f>
        <v>0</v>
      </c>
      <c r="S9" s="4">
        <f>(SUM($E9:J9)+SUM($E9:I9))/2</f>
        <v>0</v>
      </c>
      <c r="T9" s="4">
        <f>(SUM($E9:K9)+SUM($E9:J9))/2</f>
        <v>0</v>
      </c>
      <c r="U9" s="4">
        <f t="shared" si="3"/>
        <v>0</v>
      </c>
    </row>
    <row r="10" spans="1:21" hidden="1">
      <c r="A10" s="2">
        <v>1003</v>
      </c>
      <c r="B10" t="s">
        <v>24</v>
      </c>
      <c r="C10" t="str">
        <f t="shared" si="0"/>
        <v>1003 Elec Distribution 360-373</v>
      </c>
      <c r="D10" s="3">
        <v>0.83899999999999997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f t="shared" si="2"/>
        <v>0</v>
      </c>
      <c r="N10" s="4">
        <f t="shared" si="1"/>
        <v>0</v>
      </c>
      <c r="O10" s="4">
        <f>(SUM($E10:F10)+SUM($E10:E10))/2</f>
        <v>0</v>
      </c>
      <c r="P10" s="4">
        <f>(SUM($E10:G10)+SUM($E10:F10))/2</f>
        <v>0</v>
      </c>
      <c r="Q10" s="4">
        <f>(SUM($E10:H10)+SUM($E10:G10))/2</f>
        <v>0</v>
      </c>
      <c r="R10" s="4">
        <f>(SUM($E10:I10)+SUM($E10:H10))/2</f>
        <v>0</v>
      </c>
      <c r="S10" s="4">
        <f>(SUM($E10:J10)+SUM($E10:I10))/2</f>
        <v>0</v>
      </c>
      <c r="T10" s="4">
        <f>(SUM($E10:K10)+SUM($E10:J10))/2</f>
        <v>0</v>
      </c>
      <c r="U10" s="4">
        <f t="shared" si="3"/>
        <v>0</v>
      </c>
    </row>
    <row r="11" spans="1:21" hidden="1">
      <c r="A11" s="2">
        <v>1004</v>
      </c>
      <c r="B11" t="s">
        <v>24</v>
      </c>
      <c r="C11" t="str">
        <f t="shared" si="0"/>
        <v>1004 Elec Distribution 360-373</v>
      </c>
      <c r="D11" s="3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f t="shared" si="2"/>
        <v>0</v>
      </c>
      <c r="N11" s="4">
        <f t="shared" si="1"/>
        <v>0</v>
      </c>
      <c r="O11" s="4">
        <f>(SUM($E11:F11)+SUM($E11:E11))/2</f>
        <v>0</v>
      </c>
      <c r="P11" s="4">
        <f>(SUM($E11:G11)+SUM($E11:F11))/2</f>
        <v>0</v>
      </c>
      <c r="Q11" s="4">
        <f>(SUM($E11:H11)+SUM($E11:G11))/2</f>
        <v>0</v>
      </c>
      <c r="R11" s="4">
        <f>(SUM($E11:I11)+SUM($E11:H11))/2</f>
        <v>0</v>
      </c>
      <c r="S11" s="4">
        <f>(SUM($E11:J11)+SUM($E11:I11))/2</f>
        <v>0</v>
      </c>
      <c r="T11" s="4">
        <f>(SUM($E11:K11)+SUM($E11:J11))/2</f>
        <v>0</v>
      </c>
      <c r="U11" s="4">
        <f t="shared" si="3"/>
        <v>0</v>
      </c>
    </row>
    <row r="12" spans="1:21" hidden="1">
      <c r="A12" s="2">
        <v>1005</v>
      </c>
      <c r="B12" t="s">
        <v>24</v>
      </c>
      <c r="C12" t="str">
        <f t="shared" si="0"/>
        <v>1005 Elec Distribution 360-373</v>
      </c>
      <c r="D12" s="3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f t="shared" si="2"/>
        <v>0</v>
      </c>
      <c r="N12" s="4">
        <f t="shared" si="1"/>
        <v>0</v>
      </c>
      <c r="O12" s="4">
        <f>(SUM($E12:F12)+SUM($E12:E12))/2</f>
        <v>0</v>
      </c>
      <c r="P12" s="4">
        <f>(SUM($E12:G12)+SUM($E12:F12))/2</f>
        <v>0</v>
      </c>
      <c r="Q12" s="4">
        <f>(SUM($E12:H12)+SUM($E12:G12))/2</f>
        <v>0</v>
      </c>
      <c r="R12" s="4">
        <f>(SUM($E12:I12)+SUM($E12:H12))/2</f>
        <v>0</v>
      </c>
      <c r="S12" s="4">
        <f>(SUM($E12:J12)+SUM($E12:I12))/2</f>
        <v>0</v>
      </c>
      <c r="T12" s="4">
        <f>(SUM($E12:K12)+SUM($E12:J12))/2</f>
        <v>0</v>
      </c>
      <c r="U12" s="4">
        <f t="shared" si="3"/>
        <v>0</v>
      </c>
    </row>
    <row r="13" spans="1:21" hidden="1">
      <c r="A13" s="2">
        <v>1006</v>
      </c>
      <c r="B13" t="s">
        <v>24</v>
      </c>
      <c r="C13" t="str">
        <f t="shared" si="0"/>
        <v>1006 Elec Distribution 360-373</v>
      </c>
      <c r="D13" s="3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f t="shared" si="2"/>
        <v>0</v>
      </c>
      <c r="N13" s="4">
        <f t="shared" si="1"/>
        <v>0</v>
      </c>
      <c r="O13" s="4">
        <f>(SUM($E13:F13)+SUM($E13:E13))/2</f>
        <v>0</v>
      </c>
      <c r="P13" s="4">
        <f>(SUM($E13:G13)+SUM($E13:F13))/2</f>
        <v>0</v>
      </c>
      <c r="Q13" s="4">
        <f>(SUM($E13:H13)+SUM($E13:G13))/2</f>
        <v>0</v>
      </c>
      <c r="R13" s="4">
        <f>(SUM($E13:I13)+SUM($E13:H13))/2</f>
        <v>0</v>
      </c>
      <c r="S13" s="4">
        <f>(SUM($E13:J13)+SUM($E13:I13))/2</f>
        <v>0</v>
      </c>
      <c r="T13" s="4">
        <f>(SUM($E13:K13)+SUM($E13:J13))/2</f>
        <v>0</v>
      </c>
      <c r="U13" s="4">
        <f t="shared" si="3"/>
        <v>0</v>
      </c>
    </row>
    <row r="14" spans="1:21" hidden="1">
      <c r="A14" s="2">
        <v>1009</v>
      </c>
      <c r="B14" t="s">
        <v>24</v>
      </c>
      <c r="C14" t="str">
        <f t="shared" si="0"/>
        <v>1009 Elec Distribution 360-373</v>
      </c>
      <c r="D14" s="3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f t="shared" si="2"/>
        <v>0</v>
      </c>
      <c r="N14" s="4">
        <f t="shared" si="1"/>
        <v>0</v>
      </c>
      <c r="O14" s="4">
        <f>(SUM($E14:F14)+SUM($E14:E14))/2</f>
        <v>0</v>
      </c>
      <c r="P14" s="4">
        <f>(SUM($E14:G14)+SUM($E14:F14))/2</f>
        <v>0</v>
      </c>
      <c r="Q14" s="4">
        <f>(SUM($E14:H14)+SUM($E14:G14))/2</f>
        <v>0</v>
      </c>
      <c r="R14" s="4">
        <f>(SUM($E14:I14)+SUM($E14:H14))/2</f>
        <v>0</v>
      </c>
      <c r="S14" s="4">
        <f>(SUM($E14:J14)+SUM($E14:I14))/2</f>
        <v>0</v>
      </c>
      <c r="T14" s="4">
        <f>(SUM($E14:K14)+SUM($E14:J14))/2</f>
        <v>0</v>
      </c>
      <c r="U14" s="4">
        <f t="shared" si="3"/>
        <v>0</v>
      </c>
    </row>
    <row r="15" spans="1:21" hidden="1">
      <c r="A15" s="2">
        <v>1050</v>
      </c>
      <c r="B15" t="s">
        <v>26</v>
      </c>
      <c r="C15" t="str">
        <f t="shared" si="0"/>
        <v>1050 Gas Distribution 374-387</v>
      </c>
      <c r="D15" s="3">
        <v>0.59199999999999997</v>
      </c>
      <c r="E15" s="4">
        <v>0</v>
      </c>
      <c r="F15" s="4">
        <v>49721.251199999999</v>
      </c>
      <c r="G15" s="4">
        <v>24062.106400000001</v>
      </c>
      <c r="H15" s="4">
        <v>65265.335999999996</v>
      </c>
      <c r="I15" s="4">
        <v>103441.344</v>
      </c>
      <c r="J15" s="4">
        <v>28889.807199999999</v>
      </c>
      <c r="K15" s="4">
        <v>16241.41936</v>
      </c>
      <c r="L15" s="4">
        <f t="shared" si="2"/>
        <v>287621.26415999996</v>
      </c>
      <c r="N15" s="4">
        <f t="shared" si="1"/>
        <v>0</v>
      </c>
      <c r="O15" s="4">
        <f>(SUM($E15:F15)+SUM($E15:E15))/2</f>
        <v>24860.625599999999</v>
      </c>
      <c r="P15" s="4">
        <f>(SUM($E15:G15)+SUM($E15:F15))/2</f>
        <v>61752.304400000001</v>
      </c>
      <c r="Q15" s="4">
        <f>(SUM($E15:H15)+SUM($E15:G15))/2</f>
        <v>106416.02559999999</v>
      </c>
      <c r="R15" s="4">
        <f>(SUM($E15:I15)+SUM($E15:H15))/2</f>
        <v>190769.36559999999</v>
      </c>
      <c r="S15" s="4">
        <f>(SUM($E15:J15)+SUM($E15:I15))/2</f>
        <v>256934.94119999997</v>
      </c>
      <c r="T15" s="4">
        <f>(SUM($E15:K15)+SUM($E15:J15))/2</f>
        <v>279500.55447999993</v>
      </c>
      <c r="U15" s="4">
        <f t="shared" si="3"/>
        <v>131461.97383999999</v>
      </c>
    </row>
    <row r="16" spans="1:21" hidden="1">
      <c r="A16" s="2">
        <v>1051</v>
      </c>
      <c r="B16" t="s">
        <v>26</v>
      </c>
      <c r="C16" t="str">
        <f t="shared" si="0"/>
        <v>1051 Gas Distribution 374-387</v>
      </c>
      <c r="D16" s="3">
        <v>0.59199999999999997</v>
      </c>
      <c r="E16" s="4">
        <v>48306.963199999998</v>
      </c>
      <c r="F16" s="4">
        <v>27747.48992</v>
      </c>
      <c r="G16" s="4">
        <v>42876.310399999995</v>
      </c>
      <c r="H16" s="4">
        <v>7439.33248</v>
      </c>
      <c r="I16" s="4">
        <v>-15728.244159999998</v>
      </c>
      <c r="J16" s="4">
        <v>21781.26656</v>
      </c>
      <c r="K16" s="4">
        <v>15365.26528</v>
      </c>
      <c r="L16" s="4">
        <f t="shared" si="2"/>
        <v>147788.38367999997</v>
      </c>
      <c r="N16" s="4">
        <f t="shared" si="1"/>
        <v>24153.481599999999</v>
      </c>
      <c r="O16" s="4">
        <f>(SUM($E16:F16)+SUM($E16:E16))/2</f>
        <v>62180.708159999995</v>
      </c>
      <c r="P16" s="4">
        <f>(SUM($E16:G16)+SUM($E16:F16))/2</f>
        <v>97492.608319999985</v>
      </c>
      <c r="Q16" s="4">
        <f>(SUM($E16:H16)+SUM($E16:G16))/2</f>
        <v>122650.42975999997</v>
      </c>
      <c r="R16" s="4">
        <f>(SUM($E16:I16)+SUM($E16:H16))/2</f>
        <v>118505.97391999997</v>
      </c>
      <c r="S16" s="4">
        <f>(SUM($E16:J16)+SUM($E16:I16))/2</f>
        <v>121532.48511999997</v>
      </c>
      <c r="T16" s="4">
        <f>(SUM($E16:K16)+SUM($E16:J16))/2</f>
        <v>140105.75103999997</v>
      </c>
      <c r="U16" s="4">
        <f t="shared" si="3"/>
        <v>98088.776845714281</v>
      </c>
    </row>
    <row r="17" spans="1:21" hidden="1">
      <c r="A17" s="2">
        <v>1053</v>
      </c>
      <c r="B17" t="s">
        <v>26</v>
      </c>
      <c r="C17" t="str">
        <f t="shared" si="0"/>
        <v>1053 Gas Distribution 374-387</v>
      </c>
      <c r="D17" s="3">
        <v>0.59199999999999997</v>
      </c>
      <c r="E17" s="4">
        <v>0</v>
      </c>
      <c r="F17" s="4">
        <v>0</v>
      </c>
      <c r="G17" s="4">
        <v>285.80576000000002</v>
      </c>
      <c r="H17" s="4">
        <v>17266.840319999999</v>
      </c>
      <c r="I17" s="4">
        <v>0</v>
      </c>
      <c r="J17" s="4">
        <v>0</v>
      </c>
      <c r="K17" s="4">
        <v>15256.047200000001</v>
      </c>
      <c r="L17" s="4">
        <f t="shared" si="2"/>
        <v>32808.69328</v>
      </c>
      <c r="N17" s="4">
        <f t="shared" si="1"/>
        <v>0</v>
      </c>
      <c r="O17" s="4">
        <f>(SUM($E17:F17)+SUM($E17:E17))/2</f>
        <v>0</v>
      </c>
      <c r="P17" s="4">
        <f>(SUM($E17:G17)+SUM($E17:F17))/2</f>
        <v>142.90288000000001</v>
      </c>
      <c r="Q17" s="4">
        <f>(SUM($E17:H17)+SUM($E17:G17))/2</f>
        <v>8919.225919999999</v>
      </c>
      <c r="R17" s="4">
        <f>(SUM($E17:I17)+SUM($E17:H17))/2</f>
        <v>17552.646079999999</v>
      </c>
      <c r="S17" s="4">
        <f>(SUM($E17:J17)+SUM($E17:I17))/2</f>
        <v>17552.646079999999</v>
      </c>
      <c r="T17" s="4">
        <f>(SUM($E17:K17)+SUM($E17:J17))/2</f>
        <v>25180.669679999999</v>
      </c>
      <c r="U17" s="4">
        <f t="shared" si="3"/>
        <v>9906.870091428571</v>
      </c>
    </row>
    <row r="18" spans="1:21" hidden="1">
      <c r="A18" s="2">
        <v>1106</v>
      </c>
      <c r="B18" t="s">
        <v>24</v>
      </c>
      <c r="C18" t="str">
        <f t="shared" si="0"/>
        <v>1106 Elec Distribution 360-373</v>
      </c>
      <c r="D18" s="5">
        <v>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f t="shared" si="2"/>
        <v>0</v>
      </c>
      <c r="N18" s="4">
        <f t="shared" si="1"/>
        <v>0</v>
      </c>
      <c r="O18" s="4">
        <f>(SUM($E18:F18)+SUM($E18:E18))/2</f>
        <v>0</v>
      </c>
      <c r="P18" s="4">
        <f>(SUM($E18:G18)+SUM($E18:F18))/2</f>
        <v>0</v>
      </c>
      <c r="Q18" s="4">
        <f>(SUM($E18:H18)+SUM($E18:G18))/2</f>
        <v>0</v>
      </c>
      <c r="R18" s="4">
        <f>(SUM($E18:I18)+SUM($E18:H18))/2</f>
        <v>0</v>
      </c>
      <c r="S18" s="4">
        <f>(SUM($E18:J18)+SUM($E18:I18))/2</f>
        <v>0</v>
      </c>
      <c r="T18" s="4">
        <f>(SUM($E18:K18)+SUM($E18:J18))/2</f>
        <v>0</v>
      </c>
      <c r="U18" s="4">
        <f t="shared" si="3"/>
        <v>0</v>
      </c>
    </row>
    <row r="19" spans="1:21" hidden="1">
      <c r="A19" s="2">
        <v>1106</v>
      </c>
      <c r="B19" t="s">
        <v>25</v>
      </c>
      <c r="C19" t="str">
        <f t="shared" si="0"/>
        <v>1106 Elec Transmission 350-359</v>
      </c>
      <c r="D19" s="5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f t="shared" si="2"/>
        <v>0</v>
      </c>
      <c r="N19" s="4">
        <f t="shared" si="1"/>
        <v>0</v>
      </c>
      <c r="O19" s="4">
        <f>(SUM($E19:F19)+SUM($E19:E19))/2</f>
        <v>0</v>
      </c>
      <c r="P19" s="4">
        <f>(SUM($E19:G19)+SUM($E19:F19))/2</f>
        <v>0</v>
      </c>
      <c r="Q19" s="4">
        <f>(SUM($E19:H19)+SUM($E19:G19))/2</f>
        <v>0</v>
      </c>
      <c r="R19" s="4">
        <f>(SUM($E19:I19)+SUM($E19:H19))/2</f>
        <v>0</v>
      </c>
      <c r="S19" s="4">
        <f>(SUM($E19:J19)+SUM($E19:I19))/2</f>
        <v>0</v>
      </c>
      <c r="T19" s="4">
        <f>(SUM($E19:K19)+SUM($E19:J19))/2</f>
        <v>0</v>
      </c>
      <c r="U19" s="4">
        <f t="shared" si="3"/>
        <v>0</v>
      </c>
    </row>
    <row r="20" spans="1:21" hidden="1">
      <c r="A20" s="2">
        <v>1107</v>
      </c>
      <c r="B20" t="s">
        <v>24</v>
      </c>
      <c r="C20" t="str">
        <f t="shared" si="0"/>
        <v>1107 Elec Distribution 360-373</v>
      </c>
      <c r="D20" s="5">
        <v>1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f t="shared" si="2"/>
        <v>0</v>
      </c>
      <c r="N20" s="4">
        <f t="shared" si="1"/>
        <v>0</v>
      </c>
      <c r="O20" s="4">
        <f>(SUM($E20:F20)+SUM($E20:E20))/2</f>
        <v>0</v>
      </c>
      <c r="P20" s="4">
        <f>(SUM($E20:G20)+SUM($E20:F20))/2</f>
        <v>0</v>
      </c>
      <c r="Q20" s="4">
        <f>(SUM($E20:H20)+SUM($E20:G20))/2</f>
        <v>0</v>
      </c>
      <c r="R20" s="4">
        <f>(SUM($E20:I20)+SUM($E20:H20))/2</f>
        <v>0</v>
      </c>
      <c r="S20" s="4">
        <f>(SUM($E20:J20)+SUM($E20:I20))/2</f>
        <v>0</v>
      </c>
      <c r="T20" s="4">
        <f>(SUM($E20:K20)+SUM($E20:J20))/2</f>
        <v>0</v>
      </c>
      <c r="U20" s="4">
        <f t="shared" si="3"/>
        <v>0</v>
      </c>
    </row>
    <row r="21" spans="1:21" hidden="1">
      <c r="A21" s="2">
        <v>1107</v>
      </c>
      <c r="B21" t="s">
        <v>25</v>
      </c>
      <c r="C21" t="str">
        <f t="shared" si="0"/>
        <v>1107 Elec Transmission 350-359</v>
      </c>
      <c r="D21" s="5">
        <v>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f t="shared" si="2"/>
        <v>0</v>
      </c>
      <c r="N21" s="4">
        <f t="shared" si="1"/>
        <v>0</v>
      </c>
      <c r="O21" s="4">
        <f>(SUM($E21:F21)+SUM($E21:E21))/2</f>
        <v>0</v>
      </c>
      <c r="P21" s="4">
        <f>(SUM($E21:G21)+SUM($E21:F21))/2</f>
        <v>0</v>
      </c>
      <c r="Q21" s="4">
        <f>(SUM($E21:H21)+SUM($E21:G21))/2</f>
        <v>0</v>
      </c>
      <c r="R21" s="4">
        <f>(SUM($E21:I21)+SUM($E21:H21))/2</f>
        <v>0</v>
      </c>
      <c r="S21" s="4">
        <f>(SUM($E21:J21)+SUM($E21:I21))/2</f>
        <v>0</v>
      </c>
      <c r="T21" s="4">
        <f>(SUM($E21:K21)+SUM($E21:J21))/2</f>
        <v>0</v>
      </c>
      <c r="U21" s="4">
        <f t="shared" si="3"/>
        <v>0</v>
      </c>
    </row>
    <row r="22" spans="1:21" hidden="1">
      <c r="A22" s="2">
        <v>1107</v>
      </c>
      <c r="B22" t="s">
        <v>27</v>
      </c>
      <c r="C22" t="str">
        <f t="shared" si="0"/>
        <v>1107 General 389-391 / 393-395 / 397-398</v>
      </c>
      <c r="D22" s="5">
        <v>1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f t="shared" si="2"/>
        <v>0</v>
      </c>
      <c r="N22" s="4">
        <f t="shared" si="1"/>
        <v>0</v>
      </c>
      <c r="O22" s="4">
        <f>(SUM($E22:F22)+SUM($E22:E22))/2</f>
        <v>0</v>
      </c>
      <c r="P22" s="4">
        <f>(SUM($E22:G22)+SUM($E22:F22))/2</f>
        <v>0</v>
      </c>
      <c r="Q22" s="4">
        <f>(SUM($E22:H22)+SUM($E22:G22))/2</f>
        <v>0</v>
      </c>
      <c r="R22" s="4">
        <f>(SUM($E22:I22)+SUM($E22:H22))/2</f>
        <v>0</v>
      </c>
      <c r="S22" s="4">
        <f>(SUM($E22:J22)+SUM($E22:I22))/2</f>
        <v>0</v>
      </c>
      <c r="T22" s="4">
        <f>(SUM($E22:K22)+SUM($E22:J22))/2</f>
        <v>0</v>
      </c>
      <c r="U22" s="4">
        <f t="shared" si="3"/>
        <v>0</v>
      </c>
    </row>
    <row r="23" spans="1:21" hidden="1">
      <c r="A23" s="2">
        <v>1108</v>
      </c>
      <c r="B23" t="s">
        <v>24</v>
      </c>
      <c r="C23" t="str">
        <f t="shared" si="0"/>
        <v>1108 Elec Distribution 360-373</v>
      </c>
      <c r="D23" s="5">
        <v>1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f t="shared" si="2"/>
        <v>0</v>
      </c>
      <c r="N23" s="4">
        <f t="shared" si="1"/>
        <v>0</v>
      </c>
      <c r="O23" s="4">
        <f>(SUM($E23:F23)+SUM($E23:E23))/2</f>
        <v>0</v>
      </c>
      <c r="P23" s="4">
        <f>(SUM($E23:G23)+SUM($E23:F23))/2</f>
        <v>0</v>
      </c>
      <c r="Q23" s="4">
        <f>(SUM($E23:H23)+SUM($E23:G23))/2</f>
        <v>0</v>
      </c>
      <c r="R23" s="4">
        <f>(SUM($E23:I23)+SUM($E23:H23))/2</f>
        <v>0</v>
      </c>
      <c r="S23" s="4">
        <f>(SUM($E23:J23)+SUM($E23:I23))/2</f>
        <v>0</v>
      </c>
      <c r="T23" s="4">
        <f>(SUM($E23:K23)+SUM($E23:J23))/2</f>
        <v>0</v>
      </c>
      <c r="U23" s="4">
        <f t="shared" si="3"/>
        <v>0</v>
      </c>
    </row>
    <row r="24" spans="1:21" hidden="1">
      <c r="A24" s="2">
        <v>2000</v>
      </c>
      <c r="B24" t="s">
        <v>25</v>
      </c>
      <c r="C24" t="str">
        <f t="shared" si="0"/>
        <v>2000 Elec Transmission 350-359</v>
      </c>
      <c r="D24" s="5">
        <v>1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f t="shared" si="2"/>
        <v>0</v>
      </c>
      <c r="N24" s="4">
        <f t="shared" si="1"/>
        <v>0</v>
      </c>
      <c r="O24" s="4">
        <f>(SUM($E24:F24)+SUM($E24:E24))/2</f>
        <v>0</v>
      </c>
      <c r="P24" s="4">
        <f>(SUM($E24:G24)+SUM($E24:F24))/2</f>
        <v>0</v>
      </c>
      <c r="Q24" s="4">
        <f>(SUM($E24:H24)+SUM($E24:G24))/2</f>
        <v>0</v>
      </c>
      <c r="R24" s="4">
        <f>(SUM($E24:I24)+SUM($E24:H24))/2</f>
        <v>0</v>
      </c>
      <c r="S24" s="4">
        <f>(SUM($E24:J24)+SUM($E24:I24))/2</f>
        <v>0</v>
      </c>
      <c r="T24" s="4">
        <f>(SUM($E24:K24)+SUM($E24:J24))/2</f>
        <v>0</v>
      </c>
      <c r="U24" s="4">
        <f t="shared" si="3"/>
        <v>0</v>
      </c>
    </row>
    <row r="25" spans="1:21" hidden="1">
      <c r="A25" s="2">
        <v>2001</v>
      </c>
      <c r="B25" t="s">
        <v>25</v>
      </c>
      <c r="C25" t="str">
        <f t="shared" si="0"/>
        <v>2001 Elec Transmission 350-359</v>
      </c>
      <c r="D25" s="5">
        <v>1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f t="shared" si="2"/>
        <v>0</v>
      </c>
      <c r="N25" s="4">
        <f t="shared" si="1"/>
        <v>0</v>
      </c>
      <c r="O25" s="4">
        <f>(SUM($E25:F25)+SUM($E25:E25))/2</f>
        <v>0</v>
      </c>
      <c r="P25" s="4">
        <f>(SUM($E25:G25)+SUM($E25:F25))/2</f>
        <v>0</v>
      </c>
      <c r="Q25" s="4">
        <f>(SUM($E25:H25)+SUM($E25:G25))/2</f>
        <v>0</v>
      </c>
      <c r="R25" s="4">
        <f>(SUM($E25:I25)+SUM($E25:H25))/2</f>
        <v>0</v>
      </c>
      <c r="S25" s="4">
        <f>(SUM($E25:J25)+SUM($E25:I25))/2</f>
        <v>0</v>
      </c>
      <c r="T25" s="4">
        <f>(SUM($E25:K25)+SUM($E25:J25))/2</f>
        <v>0</v>
      </c>
      <c r="U25" s="4">
        <f t="shared" si="3"/>
        <v>0</v>
      </c>
    </row>
    <row r="26" spans="1:21" hidden="1">
      <c r="A26" s="2">
        <v>2051</v>
      </c>
      <c r="B26" t="s">
        <v>25</v>
      </c>
      <c r="C26" t="str">
        <f t="shared" si="0"/>
        <v>2051 Elec Transmission 350-359</v>
      </c>
      <c r="D26" s="5">
        <v>1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f t="shared" si="2"/>
        <v>0</v>
      </c>
      <c r="N26" s="4">
        <f t="shared" si="1"/>
        <v>0</v>
      </c>
      <c r="O26" s="4">
        <f>(SUM($E26:F26)+SUM($E26:E26))/2</f>
        <v>0</v>
      </c>
      <c r="P26" s="4">
        <f>(SUM($E26:G26)+SUM($E26:F26))/2</f>
        <v>0</v>
      </c>
      <c r="Q26" s="4">
        <f>(SUM($E26:H26)+SUM($E26:G26))/2</f>
        <v>0</v>
      </c>
      <c r="R26" s="4">
        <f>(SUM($E26:I26)+SUM($E26:H26))/2</f>
        <v>0</v>
      </c>
      <c r="S26" s="4">
        <f>(SUM($E26:J26)+SUM($E26:I26))/2</f>
        <v>0</v>
      </c>
      <c r="T26" s="4">
        <f>(SUM($E26:K26)+SUM($E26:J26))/2</f>
        <v>0</v>
      </c>
      <c r="U26" s="4">
        <f t="shared" si="3"/>
        <v>0</v>
      </c>
    </row>
    <row r="27" spans="1:21" hidden="1">
      <c r="A27" s="2">
        <v>2054</v>
      </c>
      <c r="B27" t="s">
        <v>24</v>
      </c>
      <c r="C27" t="str">
        <f t="shared" si="0"/>
        <v>2054 Elec Distribution 360-373</v>
      </c>
      <c r="D27" s="5">
        <v>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f t="shared" si="2"/>
        <v>0</v>
      </c>
      <c r="N27" s="4">
        <f t="shared" si="1"/>
        <v>0</v>
      </c>
      <c r="O27" s="4">
        <f>(SUM($E27:F27)+SUM($E27:E27))/2</f>
        <v>0</v>
      </c>
      <c r="P27" s="4">
        <f>(SUM($E27:G27)+SUM($E27:F27))/2</f>
        <v>0</v>
      </c>
      <c r="Q27" s="4">
        <f>(SUM($E27:H27)+SUM($E27:G27))/2</f>
        <v>0</v>
      </c>
      <c r="R27" s="4">
        <f>(SUM($E27:I27)+SUM($E27:H27))/2</f>
        <v>0</v>
      </c>
      <c r="S27" s="4">
        <f>(SUM($E27:J27)+SUM($E27:I27))/2</f>
        <v>0</v>
      </c>
      <c r="T27" s="4">
        <f>(SUM($E27:K27)+SUM($E27:J27))/2</f>
        <v>0</v>
      </c>
      <c r="U27" s="4">
        <f t="shared" si="3"/>
        <v>0</v>
      </c>
    </row>
    <row r="28" spans="1:21" hidden="1">
      <c r="A28" s="2">
        <v>2055</v>
      </c>
      <c r="B28" t="s">
        <v>24</v>
      </c>
      <c r="C28" t="str">
        <f t="shared" si="0"/>
        <v>2055 Elec Distribution 360-373</v>
      </c>
      <c r="D28" s="5">
        <v>1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f t="shared" si="2"/>
        <v>0</v>
      </c>
      <c r="N28" s="4">
        <f t="shared" si="1"/>
        <v>0</v>
      </c>
      <c r="O28" s="4">
        <f>(SUM($E28:F28)+SUM($E28:E28))/2</f>
        <v>0</v>
      </c>
      <c r="P28" s="4">
        <f>(SUM($E28:G28)+SUM($E28:F28))/2</f>
        <v>0</v>
      </c>
      <c r="Q28" s="4">
        <f>(SUM($E28:H28)+SUM($E28:G28))/2</f>
        <v>0</v>
      </c>
      <c r="R28" s="4">
        <f>(SUM($E28:I28)+SUM($E28:H28))/2</f>
        <v>0</v>
      </c>
      <c r="S28" s="4">
        <f>(SUM($E28:J28)+SUM($E28:I28))/2</f>
        <v>0</v>
      </c>
      <c r="T28" s="4">
        <f>(SUM($E28:K28)+SUM($E28:J28))/2</f>
        <v>0</v>
      </c>
      <c r="U28" s="4">
        <f t="shared" si="3"/>
        <v>0</v>
      </c>
    </row>
    <row r="29" spans="1:21" hidden="1">
      <c r="A29" s="2">
        <v>2055</v>
      </c>
      <c r="B29" t="s">
        <v>25</v>
      </c>
      <c r="C29" t="str">
        <f t="shared" si="0"/>
        <v>2055 Elec Transmission 350-359</v>
      </c>
      <c r="D29" s="5">
        <v>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f t="shared" si="2"/>
        <v>0</v>
      </c>
      <c r="N29" s="4">
        <f t="shared" si="1"/>
        <v>0</v>
      </c>
      <c r="O29" s="4">
        <f>(SUM($E29:F29)+SUM($E29:E29))/2</f>
        <v>0</v>
      </c>
      <c r="P29" s="4">
        <f>(SUM($E29:G29)+SUM($E29:F29))/2</f>
        <v>0</v>
      </c>
      <c r="Q29" s="4">
        <f>(SUM($E29:H29)+SUM($E29:G29))/2</f>
        <v>0</v>
      </c>
      <c r="R29" s="4">
        <f>(SUM($E29:I29)+SUM($E29:H29))/2</f>
        <v>0</v>
      </c>
      <c r="S29" s="4">
        <f>(SUM($E29:J29)+SUM($E29:I29))/2</f>
        <v>0</v>
      </c>
      <c r="T29" s="4">
        <f>(SUM($E29:K29)+SUM($E29:J29))/2</f>
        <v>0</v>
      </c>
      <c r="U29" s="4">
        <f t="shared" si="3"/>
        <v>0</v>
      </c>
    </row>
    <row r="30" spans="1:21" hidden="1">
      <c r="A30" s="2">
        <v>2055</v>
      </c>
      <c r="B30" t="s">
        <v>27</v>
      </c>
      <c r="C30" t="str">
        <f t="shared" si="0"/>
        <v>2055 General 389-391 / 393-395 / 397-398</v>
      </c>
      <c r="D30" s="5">
        <v>1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f t="shared" si="2"/>
        <v>0</v>
      </c>
      <c r="N30" s="4">
        <f t="shared" si="1"/>
        <v>0</v>
      </c>
      <c r="O30" s="4">
        <f>(SUM($E30:F30)+SUM($E30:E30))/2</f>
        <v>0</v>
      </c>
      <c r="P30" s="4">
        <f>(SUM($E30:G30)+SUM($E30:F30))/2</f>
        <v>0</v>
      </c>
      <c r="Q30" s="4">
        <f>(SUM($E30:H30)+SUM($E30:G30))/2</f>
        <v>0</v>
      </c>
      <c r="R30" s="4">
        <f>(SUM($E30:I30)+SUM($E30:H30))/2</f>
        <v>0</v>
      </c>
      <c r="S30" s="4">
        <f>(SUM($E30:J30)+SUM($E30:I30))/2</f>
        <v>0</v>
      </c>
      <c r="T30" s="4">
        <f>(SUM($E30:K30)+SUM($E30:J30))/2</f>
        <v>0</v>
      </c>
      <c r="U30" s="4">
        <f t="shared" si="3"/>
        <v>0</v>
      </c>
    </row>
    <row r="31" spans="1:21" hidden="1">
      <c r="A31" s="2">
        <v>2056</v>
      </c>
      <c r="B31" t="s">
        <v>24</v>
      </c>
      <c r="C31" t="str">
        <f t="shared" si="0"/>
        <v>2056 Elec Distribution 360-373</v>
      </c>
      <c r="D31" s="5">
        <v>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f t="shared" si="2"/>
        <v>0</v>
      </c>
      <c r="N31" s="4">
        <f t="shared" si="1"/>
        <v>0</v>
      </c>
      <c r="O31" s="4">
        <f>(SUM($E31:F31)+SUM($E31:E31))/2</f>
        <v>0</v>
      </c>
      <c r="P31" s="4">
        <f>(SUM($E31:G31)+SUM($E31:F31))/2</f>
        <v>0</v>
      </c>
      <c r="Q31" s="4">
        <f>(SUM($E31:H31)+SUM($E31:G31))/2</f>
        <v>0</v>
      </c>
      <c r="R31" s="4">
        <f>(SUM($E31:I31)+SUM($E31:H31))/2</f>
        <v>0</v>
      </c>
      <c r="S31" s="4">
        <f>(SUM($E31:J31)+SUM($E31:I31))/2</f>
        <v>0</v>
      </c>
      <c r="T31" s="4">
        <f>(SUM($E31:K31)+SUM($E31:J31))/2</f>
        <v>0</v>
      </c>
      <c r="U31" s="4">
        <f t="shared" si="3"/>
        <v>0</v>
      </c>
    </row>
    <row r="32" spans="1:21" hidden="1">
      <c r="A32" s="2">
        <v>2056</v>
      </c>
      <c r="B32" t="s">
        <v>25</v>
      </c>
      <c r="C32" t="str">
        <f t="shared" si="0"/>
        <v>2056 Elec Transmission 350-359</v>
      </c>
      <c r="D32" s="5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f t="shared" si="2"/>
        <v>0</v>
      </c>
      <c r="N32" s="4">
        <f t="shared" si="1"/>
        <v>0</v>
      </c>
      <c r="O32" s="4">
        <f>(SUM($E32:F32)+SUM($E32:E32))/2</f>
        <v>0</v>
      </c>
      <c r="P32" s="4">
        <f>(SUM($E32:G32)+SUM($E32:F32))/2</f>
        <v>0</v>
      </c>
      <c r="Q32" s="4">
        <f>(SUM($E32:H32)+SUM($E32:G32))/2</f>
        <v>0</v>
      </c>
      <c r="R32" s="4">
        <f>(SUM($E32:I32)+SUM($E32:H32))/2</f>
        <v>0</v>
      </c>
      <c r="S32" s="4">
        <f>(SUM($E32:J32)+SUM($E32:I32))/2</f>
        <v>0</v>
      </c>
      <c r="T32" s="4">
        <f>(SUM($E32:K32)+SUM($E32:J32))/2</f>
        <v>0</v>
      </c>
      <c r="U32" s="4">
        <f t="shared" si="3"/>
        <v>0</v>
      </c>
    </row>
    <row r="33" spans="1:21" hidden="1">
      <c r="A33" s="2">
        <v>2057</v>
      </c>
      <c r="B33" t="s">
        <v>25</v>
      </c>
      <c r="C33" t="str">
        <f t="shared" si="0"/>
        <v>2057 Elec Transmission 350-359</v>
      </c>
      <c r="D33" s="5">
        <v>1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f t="shared" si="2"/>
        <v>0</v>
      </c>
      <c r="N33" s="4">
        <f t="shared" si="1"/>
        <v>0</v>
      </c>
      <c r="O33" s="4">
        <f>(SUM($E33:F33)+SUM($E33:E33))/2</f>
        <v>0</v>
      </c>
      <c r="P33" s="4">
        <f>(SUM($E33:G33)+SUM($E33:F33))/2</f>
        <v>0</v>
      </c>
      <c r="Q33" s="4">
        <f>(SUM($E33:H33)+SUM($E33:G33))/2</f>
        <v>0</v>
      </c>
      <c r="R33" s="4">
        <f>(SUM($E33:I33)+SUM($E33:H33))/2</f>
        <v>0</v>
      </c>
      <c r="S33" s="4">
        <f>(SUM($E33:J33)+SUM($E33:I33))/2</f>
        <v>0</v>
      </c>
      <c r="T33" s="4">
        <f>(SUM($E33:K33)+SUM($E33:J33))/2</f>
        <v>0</v>
      </c>
      <c r="U33" s="4">
        <f t="shared" si="3"/>
        <v>0</v>
      </c>
    </row>
    <row r="34" spans="1:21" hidden="1">
      <c r="A34" s="2">
        <v>2057</v>
      </c>
      <c r="B34" t="s">
        <v>24</v>
      </c>
      <c r="C34" t="str">
        <f t="shared" si="0"/>
        <v>2057 Elec Distribution 360-373</v>
      </c>
      <c r="D34" s="5">
        <v>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f t="shared" si="2"/>
        <v>0</v>
      </c>
      <c r="N34" s="4">
        <f t="shared" si="1"/>
        <v>0</v>
      </c>
      <c r="O34" s="4">
        <f>(SUM($E34:F34)+SUM($E34:E34))/2</f>
        <v>0</v>
      </c>
      <c r="P34" s="4">
        <f>(SUM($E34:G34)+SUM($E34:F34))/2</f>
        <v>0</v>
      </c>
      <c r="Q34" s="4">
        <f>(SUM($E34:H34)+SUM($E34:G34))/2</f>
        <v>0</v>
      </c>
      <c r="R34" s="4">
        <f>(SUM($E34:I34)+SUM($E34:H34))/2</f>
        <v>0</v>
      </c>
      <c r="S34" s="4">
        <f>(SUM($E34:J34)+SUM($E34:I34))/2</f>
        <v>0</v>
      </c>
      <c r="T34" s="4">
        <f>(SUM($E34:K34)+SUM($E34:J34))/2</f>
        <v>0</v>
      </c>
      <c r="U34" s="4">
        <f t="shared" si="3"/>
        <v>0</v>
      </c>
    </row>
    <row r="35" spans="1:21" hidden="1">
      <c r="A35" s="2">
        <v>2058</v>
      </c>
      <c r="B35" t="s">
        <v>24</v>
      </c>
      <c r="C35" t="str">
        <f t="shared" si="0"/>
        <v>2058 Elec Distribution 360-373</v>
      </c>
      <c r="D35" s="5">
        <v>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f t="shared" si="2"/>
        <v>0</v>
      </c>
      <c r="N35" s="4">
        <f t="shared" si="1"/>
        <v>0</v>
      </c>
      <c r="O35" s="4">
        <f>(SUM($E35:F35)+SUM($E35:E35))/2</f>
        <v>0</v>
      </c>
      <c r="P35" s="4">
        <f>(SUM($E35:G35)+SUM($E35:F35))/2</f>
        <v>0</v>
      </c>
      <c r="Q35" s="4">
        <f>(SUM($E35:H35)+SUM($E35:G35))/2</f>
        <v>0</v>
      </c>
      <c r="R35" s="4">
        <f>(SUM($E35:I35)+SUM($E35:H35))/2</f>
        <v>0</v>
      </c>
      <c r="S35" s="4">
        <f>(SUM($E35:J35)+SUM($E35:I35))/2</f>
        <v>0</v>
      </c>
      <c r="T35" s="4">
        <f>(SUM($E35:K35)+SUM($E35:J35))/2</f>
        <v>0</v>
      </c>
      <c r="U35" s="4">
        <f t="shared" si="3"/>
        <v>0</v>
      </c>
    </row>
    <row r="36" spans="1:21" hidden="1">
      <c r="A36" s="2">
        <v>2059</v>
      </c>
      <c r="B36" t="s">
        <v>24</v>
      </c>
      <c r="C36" t="str">
        <f t="shared" si="0"/>
        <v>2059 Elec Distribution 360-373</v>
      </c>
      <c r="D36" s="5">
        <v>1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f t="shared" si="2"/>
        <v>0</v>
      </c>
      <c r="N36" s="4">
        <f t="shared" si="1"/>
        <v>0</v>
      </c>
      <c r="O36" s="4">
        <f>(SUM($E36:F36)+SUM($E36:E36))/2</f>
        <v>0</v>
      </c>
      <c r="P36" s="4">
        <f>(SUM($E36:G36)+SUM($E36:F36))/2</f>
        <v>0</v>
      </c>
      <c r="Q36" s="4">
        <f>(SUM($E36:H36)+SUM($E36:G36))/2</f>
        <v>0</v>
      </c>
      <c r="R36" s="4">
        <f>(SUM($E36:I36)+SUM($E36:H36))/2</f>
        <v>0</v>
      </c>
      <c r="S36" s="4">
        <f>(SUM($E36:J36)+SUM($E36:I36))/2</f>
        <v>0</v>
      </c>
      <c r="T36" s="4">
        <f>(SUM($E36:K36)+SUM($E36:J36))/2</f>
        <v>0</v>
      </c>
      <c r="U36" s="4">
        <f t="shared" si="3"/>
        <v>0</v>
      </c>
    </row>
    <row r="37" spans="1:21" hidden="1">
      <c r="A37" s="2">
        <v>2060</v>
      </c>
      <c r="B37" t="s">
        <v>24</v>
      </c>
      <c r="C37" t="str">
        <f t="shared" si="0"/>
        <v>2060 Elec Distribution 360-373</v>
      </c>
      <c r="D37" s="5">
        <v>1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f t="shared" si="2"/>
        <v>0</v>
      </c>
      <c r="N37" s="4">
        <f t="shared" si="1"/>
        <v>0</v>
      </c>
      <c r="O37" s="4">
        <f>(SUM($E37:F37)+SUM($E37:E37))/2</f>
        <v>0</v>
      </c>
      <c r="P37" s="4">
        <f>(SUM($E37:G37)+SUM($E37:F37))/2</f>
        <v>0</v>
      </c>
      <c r="Q37" s="4">
        <f>(SUM($E37:H37)+SUM($E37:G37))/2</f>
        <v>0</v>
      </c>
      <c r="R37" s="4">
        <f>(SUM($E37:I37)+SUM($E37:H37))/2</f>
        <v>0</v>
      </c>
      <c r="S37" s="4">
        <f>(SUM($E37:J37)+SUM($E37:I37))/2</f>
        <v>0</v>
      </c>
      <c r="T37" s="4">
        <f>(SUM($E37:K37)+SUM($E37:J37))/2</f>
        <v>0</v>
      </c>
      <c r="U37" s="4">
        <f t="shared" si="3"/>
        <v>0</v>
      </c>
    </row>
    <row r="38" spans="1:21" hidden="1">
      <c r="A38" s="2">
        <v>2061</v>
      </c>
      <c r="B38" t="s">
        <v>24</v>
      </c>
      <c r="C38" t="str">
        <f t="shared" si="0"/>
        <v>2061 Elec Distribution 360-373</v>
      </c>
      <c r="D38" s="5"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f t="shared" si="2"/>
        <v>0</v>
      </c>
      <c r="N38" s="4">
        <f t="shared" si="1"/>
        <v>0</v>
      </c>
      <c r="O38" s="4">
        <f>(SUM($E38:F38)+SUM($E38:E38))/2</f>
        <v>0</v>
      </c>
      <c r="P38" s="4">
        <f>(SUM($E38:G38)+SUM($E38:F38))/2</f>
        <v>0</v>
      </c>
      <c r="Q38" s="4">
        <f>(SUM($E38:H38)+SUM($E38:G38))/2</f>
        <v>0</v>
      </c>
      <c r="R38" s="4">
        <f>(SUM($E38:I38)+SUM($E38:H38))/2</f>
        <v>0</v>
      </c>
      <c r="S38" s="4">
        <f>(SUM($E38:J38)+SUM($E38:I38))/2</f>
        <v>0</v>
      </c>
      <c r="T38" s="4">
        <f>(SUM($E38:K38)+SUM($E38:J38))/2</f>
        <v>0</v>
      </c>
      <c r="U38" s="4">
        <f t="shared" si="3"/>
        <v>0</v>
      </c>
    </row>
    <row r="39" spans="1:21" hidden="1">
      <c r="A39" s="2">
        <v>2070</v>
      </c>
      <c r="B39" t="s">
        <v>25</v>
      </c>
      <c r="C39" t="str">
        <f t="shared" si="0"/>
        <v>2070 Elec Transmission 350-359</v>
      </c>
      <c r="D39" s="5">
        <v>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f t="shared" si="2"/>
        <v>0</v>
      </c>
      <c r="N39" s="4">
        <f t="shared" si="1"/>
        <v>0</v>
      </c>
      <c r="O39" s="4">
        <f>(SUM($E39:F39)+SUM($E39:E39))/2</f>
        <v>0</v>
      </c>
      <c r="P39" s="4">
        <f>(SUM($E39:G39)+SUM($E39:F39))/2</f>
        <v>0</v>
      </c>
      <c r="Q39" s="4">
        <f>(SUM($E39:H39)+SUM($E39:G39))/2</f>
        <v>0</v>
      </c>
      <c r="R39" s="4">
        <f>(SUM($E39:I39)+SUM($E39:H39))/2</f>
        <v>0</v>
      </c>
      <c r="S39" s="4">
        <f>(SUM($E39:J39)+SUM($E39:I39))/2</f>
        <v>0</v>
      </c>
      <c r="T39" s="4">
        <f>(SUM($E39:K39)+SUM($E39:J39))/2</f>
        <v>0</v>
      </c>
      <c r="U39" s="4">
        <f t="shared" si="3"/>
        <v>0</v>
      </c>
    </row>
    <row r="40" spans="1:21" hidden="1">
      <c r="A40" s="2">
        <v>2070</v>
      </c>
      <c r="B40" t="s">
        <v>24</v>
      </c>
      <c r="C40" t="str">
        <f t="shared" si="0"/>
        <v>2070 Elec Distribution 360-373</v>
      </c>
      <c r="D40" s="5">
        <v>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f t="shared" si="2"/>
        <v>0</v>
      </c>
      <c r="N40" s="4">
        <f t="shared" si="1"/>
        <v>0</v>
      </c>
      <c r="O40" s="4">
        <f>(SUM($E40:F40)+SUM($E40:E40))/2</f>
        <v>0</v>
      </c>
      <c r="P40" s="4">
        <f>(SUM($E40:G40)+SUM($E40:F40))/2</f>
        <v>0</v>
      </c>
      <c r="Q40" s="4">
        <f>(SUM($E40:H40)+SUM($E40:G40))/2</f>
        <v>0</v>
      </c>
      <c r="R40" s="4">
        <f>(SUM($E40:I40)+SUM($E40:H40))/2</f>
        <v>0</v>
      </c>
      <c r="S40" s="4">
        <f>(SUM($E40:J40)+SUM($E40:I40))/2</f>
        <v>0</v>
      </c>
      <c r="T40" s="4">
        <f>(SUM($E40:K40)+SUM($E40:J40))/2</f>
        <v>0</v>
      </c>
      <c r="U40" s="4">
        <f t="shared" si="3"/>
        <v>0</v>
      </c>
    </row>
    <row r="41" spans="1:21" hidden="1">
      <c r="A41" s="2">
        <v>2072</v>
      </c>
      <c r="B41" t="s">
        <v>24</v>
      </c>
      <c r="C41" t="str">
        <f t="shared" si="0"/>
        <v>2072 Elec Distribution 360-373</v>
      </c>
      <c r="D41" s="5">
        <v>1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f t="shared" si="2"/>
        <v>0</v>
      </c>
      <c r="N41" s="4">
        <f t="shared" si="1"/>
        <v>0</v>
      </c>
      <c r="O41" s="4">
        <f>(SUM($E41:F41)+SUM($E41:E41))/2</f>
        <v>0</v>
      </c>
      <c r="P41" s="4">
        <f>(SUM($E41:G41)+SUM($E41:F41))/2</f>
        <v>0</v>
      </c>
      <c r="Q41" s="4">
        <f>(SUM($E41:H41)+SUM($E41:G41))/2</f>
        <v>0</v>
      </c>
      <c r="R41" s="4">
        <f>(SUM($E41:I41)+SUM($E41:H41))/2</f>
        <v>0</v>
      </c>
      <c r="S41" s="4">
        <f>(SUM($E41:J41)+SUM($E41:I41))/2</f>
        <v>0</v>
      </c>
      <c r="T41" s="4">
        <f>(SUM($E41:K41)+SUM($E41:J41))/2</f>
        <v>0</v>
      </c>
      <c r="U41" s="4">
        <f t="shared" si="3"/>
        <v>0</v>
      </c>
    </row>
    <row r="42" spans="1:21" hidden="1">
      <c r="A42" s="2">
        <v>2073</v>
      </c>
      <c r="B42" t="s">
        <v>24</v>
      </c>
      <c r="C42" t="str">
        <f t="shared" si="0"/>
        <v>2073 Elec Distribution 360-373</v>
      </c>
      <c r="D42" s="5">
        <v>1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f t="shared" si="2"/>
        <v>0</v>
      </c>
      <c r="N42" s="4">
        <f t="shared" si="1"/>
        <v>0</v>
      </c>
      <c r="O42" s="4">
        <f>(SUM($E42:F42)+SUM($E42:E42))/2</f>
        <v>0</v>
      </c>
      <c r="P42" s="4">
        <f>(SUM($E42:G42)+SUM($E42:F42))/2</f>
        <v>0</v>
      </c>
      <c r="Q42" s="4">
        <f>(SUM($E42:H42)+SUM($E42:G42))/2</f>
        <v>0</v>
      </c>
      <c r="R42" s="4">
        <f>(SUM($E42:I42)+SUM($E42:H42))/2</f>
        <v>0</v>
      </c>
      <c r="S42" s="4">
        <f>(SUM($E42:J42)+SUM($E42:I42))/2</f>
        <v>0</v>
      </c>
      <c r="T42" s="4">
        <f>(SUM($E42:K42)+SUM($E42:J42))/2</f>
        <v>0</v>
      </c>
      <c r="U42" s="4">
        <f t="shared" si="3"/>
        <v>0</v>
      </c>
    </row>
    <row r="43" spans="1:21" hidden="1">
      <c r="A43" s="2">
        <v>2073</v>
      </c>
      <c r="B43" t="s">
        <v>27</v>
      </c>
      <c r="C43" t="str">
        <f t="shared" si="0"/>
        <v>2073 General 389-391 / 393-395 / 397-398</v>
      </c>
      <c r="D43" s="5">
        <v>1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f t="shared" si="2"/>
        <v>0</v>
      </c>
      <c r="N43" s="4">
        <f t="shared" si="1"/>
        <v>0</v>
      </c>
      <c r="O43" s="4">
        <f>(SUM($E43:F43)+SUM($E43:E43))/2</f>
        <v>0</v>
      </c>
      <c r="P43" s="4">
        <f>(SUM($E43:G43)+SUM($E43:F43))/2</f>
        <v>0</v>
      </c>
      <c r="Q43" s="4">
        <f>(SUM($E43:H43)+SUM($E43:G43))/2</f>
        <v>0</v>
      </c>
      <c r="R43" s="4">
        <f>(SUM($E43:I43)+SUM($E43:H43))/2</f>
        <v>0</v>
      </c>
      <c r="S43" s="4">
        <f>(SUM($E43:J43)+SUM($E43:I43))/2</f>
        <v>0</v>
      </c>
      <c r="T43" s="4">
        <f>(SUM($E43:K43)+SUM($E43:J43))/2</f>
        <v>0</v>
      </c>
      <c r="U43" s="4">
        <f t="shared" si="3"/>
        <v>0</v>
      </c>
    </row>
    <row r="44" spans="1:21" hidden="1">
      <c r="A44" s="2">
        <v>2103</v>
      </c>
      <c r="B44" t="s">
        <v>27</v>
      </c>
      <c r="C44" t="str">
        <f t="shared" si="0"/>
        <v>2103 General 389-391 / 393-395 / 397-398</v>
      </c>
      <c r="D44" s="5">
        <v>1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f t="shared" si="2"/>
        <v>0</v>
      </c>
      <c r="N44" s="4">
        <f t="shared" si="1"/>
        <v>0</v>
      </c>
      <c r="O44" s="4">
        <f>(SUM($E44:F44)+SUM($E44:E44))/2</f>
        <v>0</v>
      </c>
      <c r="P44" s="4">
        <f>(SUM($E44:G44)+SUM($E44:F44))/2</f>
        <v>0</v>
      </c>
      <c r="Q44" s="4">
        <f>(SUM($E44:H44)+SUM($E44:G44))/2</f>
        <v>0</v>
      </c>
      <c r="R44" s="4">
        <f>(SUM($E44:I44)+SUM($E44:H44))/2</f>
        <v>0</v>
      </c>
      <c r="S44" s="4">
        <f>(SUM($E44:J44)+SUM($E44:I44))/2</f>
        <v>0</v>
      </c>
      <c r="T44" s="4">
        <f>(SUM($E44:K44)+SUM($E44:J44))/2</f>
        <v>0</v>
      </c>
      <c r="U44" s="4">
        <f t="shared" si="3"/>
        <v>0</v>
      </c>
    </row>
    <row r="45" spans="1:21" hidden="1">
      <c r="A45" s="2">
        <v>2106</v>
      </c>
      <c r="B45" t="s">
        <v>27</v>
      </c>
      <c r="C45" t="str">
        <f t="shared" si="0"/>
        <v>2106 General 389-391 / 393-395 / 397-398</v>
      </c>
      <c r="D45" s="5">
        <v>1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f t="shared" si="2"/>
        <v>0</v>
      </c>
      <c r="N45" s="4">
        <f t="shared" si="1"/>
        <v>0</v>
      </c>
      <c r="O45" s="4">
        <f>(SUM($E45:F45)+SUM($E45:E45))/2</f>
        <v>0</v>
      </c>
      <c r="P45" s="4">
        <f>(SUM($E45:G45)+SUM($E45:F45))/2</f>
        <v>0</v>
      </c>
      <c r="Q45" s="4">
        <f>(SUM($E45:H45)+SUM($E45:G45))/2</f>
        <v>0</v>
      </c>
      <c r="R45" s="4">
        <f>(SUM($E45:I45)+SUM($E45:H45))/2</f>
        <v>0</v>
      </c>
      <c r="S45" s="4">
        <f>(SUM($E45:J45)+SUM($E45:I45))/2</f>
        <v>0</v>
      </c>
      <c r="T45" s="4">
        <f>(SUM($E45:K45)+SUM($E45:J45))/2</f>
        <v>0</v>
      </c>
      <c r="U45" s="4">
        <f t="shared" si="3"/>
        <v>0</v>
      </c>
    </row>
    <row r="46" spans="1:21" hidden="1">
      <c r="A46" s="2">
        <v>2112</v>
      </c>
      <c r="B46" t="s">
        <v>24</v>
      </c>
      <c r="C46" t="str">
        <f t="shared" si="0"/>
        <v>2112 Elec Distribution 360-373</v>
      </c>
      <c r="D46" s="5">
        <v>1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f t="shared" si="2"/>
        <v>0</v>
      </c>
      <c r="N46" s="4">
        <f t="shared" si="1"/>
        <v>0</v>
      </c>
      <c r="O46" s="4">
        <f>(SUM($E46:F46)+SUM($E46:E46))/2</f>
        <v>0</v>
      </c>
      <c r="P46" s="4">
        <f>(SUM($E46:G46)+SUM($E46:F46))/2</f>
        <v>0</v>
      </c>
      <c r="Q46" s="4">
        <f>(SUM($E46:H46)+SUM($E46:G46))/2</f>
        <v>0</v>
      </c>
      <c r="R46" s="4">
        <f>(SUM($E46:I46)+SUM($E46:H46))/2</f>
        <v>0</v>
      </c>
      <c r="S46" s="4">
        <f>(SUM($E46:J46)+SUM($E46:I46))/2</f>
        <v>0</v>
      </c>
      <c r="T46" s="4">
        <f>(SUM($E46:K46)+SUM($E46:J46))/2</f>
        <v>0</v>
      </c>
      <c r="U46" s="4">
        <f t="shared" si="3"/>
        <v>0</v>
      </c>
    </row>
    <row r="47" spans="1:21" hidden="1">
      <c r="A47" s="2">
        <v>2204</v>
      </c>
      <c r="B47" t="s">
        <v>24</v>
      </c>
      <c r="C47" t="str">
        <f t="shared" si="0"/>
        <v>2204 Elec Distribution 360-373</v>
      </c>
      <c r="D47" s="5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f t="shared" si="2"/>
        <v>0</v>
      </c>
      <c r="N47" s="4">
        <f t="shared" si="1"/>
        <v>0</v>
      </c>
      <c r="O47" s="4">
        <f>(SUM($E47:F47)+SUM($E47:E47))/2</f>
        <v>0</v>
      </c>
      <c r="P47" s="4">
        <f>(SUM($E47:G47)+SUM($E47:F47))/2</f>
        <v>0</v>
      </c>
      <c r="Q47" s="4">
        <f>(SUM($E47:H47)+SUM($E47:G47))/2</f>
        <v>0</v>
      </c>
      <c r="R47" s="4">
        <f>(SUM($E47:I47)+SUM($E47:H47))/2</f>
        <v>0</v>
      </c>
      <c r="S47" s="4">
        <f>(SUM($E47:J47)+SUM($E47:I47))/2</f>
        <v>0</v>
      </c>
      <c r="T47" s="4">
        <f>(SUM($E47:K47)+SUM($E47:J47))/2</f>
        <v>0</v>
      </c>
      <c r="U47" s="4">
        <f t="shared" si="3"/>
        <v>0</v>
      </c>
    </row>
    <row r="48" spans="1:21" hidden="1">
      <c r="A48" s="2">
        <v>2204</v>
      </c>
      <c r="B48" t="s">
        <v>27</v>
      </c>
      <c r="C48" t="str">
        <f t="shared" si="0"/>
        <v>2204 General 389-391 / 393-395 / 397-398</v>
      </c>
      <c r="D48" s="5">
        <v>1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f t="shared" si="2"/>
        <v>0</v>
      </c>
      <c r="N48" s="4">
        <f t="shared" si="1"/>
        <v>0</v>
      </c>
      <c r="O48" s="4">
        <f>(SUM($E48:F48)+SUM($E48:E48))/2</f>
        <v>0</v>
      </c>
      <c r="P48" s="4">
        <f>(SUM($E48:G48)+SUM($E48:F48))/2</f>
        <v>0</v>
      </c>
      <c r="Q48" s="4">
        <f>(SUM($E48:H48)+SUM($E48:G48))/2</f>
        <v>0</v>
      </c>
      <c r="R48" s="4">
        <f>(SUM($E48:I48)+SUM($E48:H48))/2</f>
        <v>0</v>
      </c>
      <c r="S48" s="4">
        <f>(SUM($E48:J48)+SUM($E48:I48))/2</f>
        <v>0</v>
      </c>
      <c r="T48" s="4">
        <f>(SUM($E48:K48)+SUM($E48:J48))/2</f>
        <v>0</v>
      </c>
      <c r="U48" s="4">
        <f t="shared" si="3"/>
        <v>0</v>
      </c>
    </row>
    <row r="49" spans="1:21" hidden="1">
      <c r="A49" s="2">
        <v>2204</v>
      </c>
      <c r="B49" t="s">
        <v>25</v>
      </c>
      <c r="C49" t="str">
        <f t="shared" si="0"/>
        <v>2204 Elec Transmission 350-359</v>
      </c>
      <c r="D49" s="5">
        <v>1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f t="shared" si="2"/>
        <v>0</v>
      </c>
      <c r="N49" s="4">
        <f t="shared" si="1"/>
        <v>0</v>
      </c>
      <c r="O49" s="4">
        <f>(SUM($E49:F49)+SUM($E49:E49))/2</f>
        <v>0</v>
      </c>
      <c r="P49" s="4">
        <f>(SUM($E49:G49)+SUM($E49:F49))/2</f>
        <v>0</v>
      </c>
      <c r="Q49" s="4">
        <f>(SUM($E49:H49)+SUM($E49:G49))/2</f>
        <v>0</v>
      </c>
      <c r="R49" s="4">
        <f>(SUM($E49:I49)+SUM($E49:H49))/2</f>
        <v>0</v>
      </c>
      <c r="S49" s="4">
        <f>(SUM($E49:J49)+SUM($E49:I49))/2</f>
        <v>0</v>
      </c>
      <c r="T49" s="4">
        <f>(SUM($E49:K49)+SUM($E49:J49))/2</f>
        <v>0</v>
      </c>
      <c r="U49" s="4">
        <f t="shared" si="3"/>
        <v>0</v>
      </c>
    </row>
    <row r="50" spans="1:21" hidden="1">
      <c r="A50" s="2">
        <v>2214</v>
      </c>
      <c r="B50" t="s">
        <v>25</v>
      </c>
      <c r="C50" t="str">
        <f t="shared" si="0"/>
        <v>2214 Elec Transmission 350-359</v>
      </c>
      <c r="D50" s="5">
        <v>1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f t="shared" si="2"/>
        <v>0</v>
      </c>
      <c r="N50" s="4">
        <f t="shared" si="1"/>
        <v>0</v>
      </c>
      <c r="O50" s="4">
        <f>(SUM($E50:F50)+SUM($E50:E50))/2</f>
        <v>0</v>
      </c>
      <c r="P50" s="4">
        <f>(SUM($E50:G50)+SUM($E50:F50))/2</f>
        <v>0</v>
      </c>
      <c r="Q50" s="4">
        <f>(SUM($E50:H50)+SUM($E50:G50))/2</f>
        <v>0</v>
      </c>
      <c r="R50" s="4">
        <f>(SUM($E50:I50)+SUM($E50:H50))/2</f>
        <v>0</v>
      </c>
      <c r="S50" s="4">
        <f>(SUM($E50:J50)+SUM($E50:I50))/2</f>
        <v>0</v>
      </c>
      <c r="T50" s="4">
        <f>(SUM($E50:K50)+SUM($E50:J50))/2</f>
        <v>0</v>
      </c>
      <c r="U50" s="4">
        <f t="shared" si="3"/>
        <v>0</v>
      </c>
    </row>
    <row r="51" spans="1:21" hidden="1">
      <c r="A51" s="2">
        <v>2214</v>
      </c>
      <c r="B51" t="s">
        <v>27</v>
      </c>
      <c r="C51" t="str">
        <f t="shared" si="0"/>
        <v>2214 General 389-391 / 393-395 / 397-398</v>
      </c>
      <c r="D51" s="5">
        <v>1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f t="shared" si="2"/>
        <v>0</v>
      </c>
      <c r="N51" s="4">
        <f t="shared" si="1"/>
        <v>0</v>
      </c>
      <c r="O51" s="4">
        <f>(SUM($E51:F51)+SUM($E51:E51))/2</f>
        <v>0</v>
      </c>
      <c r="P51" s="4">
        <f>(SUM($E51:G51)+SUM($E51:F51))/2</f>
        <v>0</v>
      </c>
      <c r="Q51" s="4">
        <f>(SUM($E51:H51)+SUM($E51:G51))/2</f>
        <v>0</v>
      </c>
      <c r="R51" s="4">
        <f>(SUM($E51:I51)+SUM($E51:H51))/2</f>
        <v>0</v>
      </c>
      <c r="S51" s="4">
        <f>(SUM($E51:J51)+SUM($E51:I51))/2</f>
        <v>0</v>
      </c>
      <c r="T51" s="4">
        <f>(SUM($E51:K51)+SUM($E51:J51))/2</f>
        <v>0</v>
      </c>
      <c r="U51" s="4">
        <f t="shared" si="3"/>
        <v>0</v>
      </c>
    </row>
    <row r="52" spans="1:21" hidden="1">
      <c r="A52" s="2">
        <v>2215</v>
      </c>
      <c r="B52" t="s">
        <v>25</v>
      </c>
      <c r="C52" t="str">
        <f t="shared" si="0"/>
        <v>2215 Elec Transmission 350-359</v>
      </c>
      <c r="D52" s="5">
        <v>1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f t="shared" si="2"/>
        <v>0</v>
      </c>
      <c r="N52" s="4">
        <f t="shared" si="1"/>
        <v>0</v>
      </c>
      <c r="O52" s="4">
        <f>(SUM($E52:F52)+SUM($E52:E52))/2</f>
        <v>0</v>
      </c>
      <c r="P52" s="4">
        <f>(SUM($E52:G52)+SUM($E52:F52))/2</f>
        <v>0</v>
      </c>
      <c r="Q52" s="4">
        <f>(SUM($E52:H52)+SUM($E52:G52))/2</f>
        <v>0</v>
      </c>
      <c r="R52" s="4">
        <f>(SUM($E52:I52)+SUM($E52:H52))/2</f>
        <v>0</v>
      </c>
      <c r="S52" s="4">
        <f>(SUM($E52:J52)+SUM($E52:I52))/2</f>
        <v>0</v>
      </c>
      <c r="T52" s="4">
        <f>(SUM($E52:K52)+SUM($E52:J52))/2</f>
        <v>0</v>
      </c>
      <c r="U52" s="4">
        <f t="shared" si="3"/>
        <v>0</v>
      </c>
    </row>
    <row r="53" spans="1:21" hidden="1">
      <c r="A53" s="2">
        <v>2215</v>
      </c>
      <c r="B53" t="s">
        <v>24</v>
      </c>
      <c r="C53" t="str">
        <f t="shared" si="0"/>
        <v>2215 Elec Distribution 360-373</v>
      </c>
      <c r="D53" s="5">
        <v>1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f t="shared" si="2"/>
        <v>0</v>
      </c>
      <c r="N53" s="4">
        <f t="shared" si="1"/>
        <v>0</v>
      </c>
      <c r="O53" s="4">
        <f>(SUM($E53:F53)+SUM($E53:E53))/2</f>
        <v>0</v>
      </c>
      <c r="P53" s="4">
        <f>(SUM($E53:G53)+SUM($E53:F53))/2</f>
        <v>0</v>
      </c>
      <c r="Q53" s="4">
        <f>(SUM($E53:H53)+SUM($E53:G53))/2</f>
        <v>0</v>
      </c>
      <c r="R53" s="4">
        <f>(SUM($E53:I53)+SUM($E53:H53))/2</f>
        <v>0</v>
      </c>
      <c r="S53" s="4">
        <f>(SUM($E53:J53)+SUM($E53:I53))/2</f>
        <v>0</v>
      </c>
      <c r="T53" s="4">
        <f>(SUM($E53:K53)+SUM($E53:J53))/2</f>
        <v>0</v>
      </c>
      <c r="U53" s="4">
        <f t="shared" si="3"/>
        <v>0</v>
      </c>
    </row>
    <row r="54" spans="1:21" hidden="1">
      <c r="A54" s="2">
        <v>2215</v>
      </c>
      <c r="B54" t="s">
        <v>27</v>
      </c>
      <c r="C54" t="str">
        <f t="shared" si="0"/>
        <v>2215 General 389-391 / 393-395 / 397-398</v>
      </c>
      <c r="D54" s="5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f t="shared" si="2"/>
        <v>0</v>
      </c>
      <c r="N54" s="4">
        <f t="shared" si="1"/>
        <v>0</v>
      </c>
      <c r="O54" s="4">
        <f>(SUM($E54:F54)+SUM($E54:E54))/2</f>
        <v>0</v>
      </c>
      <c r="P54" s="4">
        <f>(SUM($E54:G54)+SUM($E54:F54))/2</f>
        <v>0</v>
      </c>
      <c r="Q54" s="4">
        <f>(SUM($E54:H54)+SUM($E54:G54))/2</f>
        <v>0</v>
      </c>
      <c r="R54" s="4">
        <f>(SUM($E54:I54)+SUM($E54:H54))/2</f>
        <v>0</v>
      </c>
      <c r="S54" s="4">
        <f>(SUM($E54:J54)+SUM($E54:I54))/2</f>
        <v>0</v>
      </c>
      <c r="T54" s="4">
        <f>(SUM($E54:K54)+SUM($E54:J54))/2</f>
        <v>0</v>
      </c>
      <c r="U54" s="4">
        <f t="shared" si="3"/>
        <v>0</v>
      </c>
    </row>
    <row r="55" spans="1:21" hidden="1">
      <c r="A55" s="2">
        <v>2217</v>
      </c>
      <c r="B55" t="s">
        <v>25</v>
      </c>
      <c r="C55" t="str">
        <f t="shared" si="0"/>
        <v>2217 Elec Transmission 350-359</v>
      </c>
      <c r="D55" s="5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f t="shared" si="2"/>
        <v>0</v>
      </c>
      <c r="N55" s="4">
        <f t="shared" si="1"/>
        <v>0</v>
      </c>
      <c r="O55" s="4">
        <f>(SUM($E55:F55)+SUM($E55:E55))/2</f>
        <v>0</v>
      </c>
      <c r="P55" s="4">
        <f>(SUM($E55:G55)+SUM($E55:F55))/2</f>
        <v>0</v>
      </c>
      <c r="Q55" s="4">
        <f>(SUM($E55:H55)+SUM($E55:G55))/2</f>
        <v>0</v>
      </c>
      <c r="R55" s="4">
        <f>(SUM($E55:I55)+SUM($E55:H55))/2</f>
        <v>0</v>
      </c>
      <c r="S55" s="4">
        <f>(SUM($E55:J55)+SUM($E55:I55))/2</f>
        <v>0</v>
      </c>
      <c r="T55" s="4">
        <f>(SUM($E55:K55)+SUM($E55:J55))/2</f>
        <v>0</v>
      </c>
      <c r="U55" s="4">
        <f t="shared" si="3"/>
        <v>0</v>
      </c>
    </row>
    <row r="56" spans="1:21" hidden="1">
      <c r="A56" s="2">
        <v>2217</v>
      </c>
      <c r="B56" t="s">
        <v>27</v>
      </c>
      <c r="C56" t="str">
        <f t="shared" si="0"/>
        <v>2217 General 389-391 / 393-395 / 397-398</v>
      </c>
      <c r="D56" s="5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f t="shared" si="2"/>
        <v>0</v>
      </c>
      <c r="N56" s="4">
        <f t="shared" si="1"/>
        <v>0</v>
      </c>
      <c r="O56" s="4">
        <f>(SUM($E56:F56)+SUM($E56:E56))/2</f>
        <v>0</v>
      </c>
      <c r="P56" s="4">
        <f>(SUM($E56:G56)+SUM($E56:F56))/2</f>
        <v>0</v>
      </c>
      <c r="Q56" s="4">
        <f>(SUM($E56:H56)+SUM($E56:G56))/2</f>
        <v>0</v>
      </c>
      <c r="R56" s="4">
        <f>(SUM($E56:I56)+SUM($E56:H56))/2</f>
        <v>0</v>
      </c>
      <c r="S56" s="4">
        <f>(SUM($E56:J56)+SUM($E56:I56))/2</f>
        <v>0</v>
      </c>
      <c r="T56" s="4">
        <f>(SUM($E56:K56)+SUM($E56:J56))/2</f>
        <v>0</v>
      </c>
      <c r="U56" s="4">
        <f t="shared" si="3"/>
        <v>0</v>
      </c>
    </row>
    <row r="57" spans="1:21" hidden="1">
      <c r="A57" s="2">
        <v>2237</v>
      </c>
      <c r="B57" t="s">
        <v>24</v>
      </c>
      <c r="C57" t="str">
        <f t="shared" si="0"/>
        <v>2237 Elec Distribution 360-373</v>
      </c>
      <c r="D57" s="5">
        <v>1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f t="shared" si="2"/>
        <v>0</v>
      </c>
      <c r="N57" s="4">
        <f t="shared" si="1"/>
        <v>0</v>
      </c>
      <c r="O57" s="4">
        <f>(SUM($E57:F57)+SUM($E57:E57))/2</f>
        <v>0</v>
      </c>
      <c r="P57" s="4">
        <f>(SUM($E57:G57)+SUM($E57:F57))/2</f>
        <v>0</v>
      </c>
      <c r="Q57" s="4">
        <f>(SUM($E57:H57)+SUM($E57:G57))/2</f>
        <v>0</v>
      </c>
      <c r="R57" s="4">
        <f>(SUM($E57:I57)+SUM($E57:H57))/2</f>
        <v>0</v>
      </c>
      <c r="S57" s="4">
        <f>(SUM($E57:J57)+SUM($E57:I57))/2</f>
        <v>0</v>
      </c>
      <c r="T57" s="4">
        <f>(SUM($E57:K57)+SUM($E57:J57))/2</f>
        <v>0</v>
      </c>
      <c r="U57" s="4">
        <f t="shared" si="3"/>
        <v>0</v>
      </c>
    </row>
    <row r="58" spans="1:21" hidden="1">
      <c r="A58" s="2">
        <v>2251</v>
      </c>
      <c r="B58" t="s">
        <v>24</v>
      </c>
      <c r="C58" t="str">
        <f t="shared" si="0"/>
        <v>2251 Elec Distribution 360-373</v>
      </c>
      <c r="D58" s="5">
        <v>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f t="shared" si="2"/>
        <v>0</v>
      </c>
      <c r="N58" s="4">
        <f t="shared" si="1"/>
        <v>0</v>
      </c>
      <c r="O58" s="4">
        <f>(SUM($E58:F58)+SUM($E58:E58))/2</f>
        <v>0</v>
      </c>
      <c r="P58" s="4">
        <f>(SUM($E58:G58)+SUM($E58:F58))/2</f>
        <v>0</v>
      </c>
      <c r="Q58" s="4">
        <f>(SUM($E58:H58)+SUM($E58:G58))/2</f>
        <v>0</v>
      </c>
      <c r="R58" s="4">
        <f>(SUM($E58:I58)+SUM($E58:H58))/2</f>
        <v>0</v>
      </c>
      <c r="S58" s="4">
        <f>(SUM($E58:J58)+SUM($E58:I58))/2</f>
        <v>0</v>
      </c>
      <c r="T58" s="4">
        <f>(SUM($E58:K58)+SUM($E58:J58))/2</f>
        <v>0</v>
      </c>
      <c r="U58" s="4">
        <f t="shared" si="3"/>
        <v>0</v>
      </c>
    </row>
    <row r="59" spans="1:21" hidden="1">
      <c r="A59" s="2">
        <v>2252</v>
      </c>
      <c r="B59" t="s">
        <v>25</v>
      </c>
      <c r="C59" t="str">
        <f t="shared" si="0"/>
        <v>2252 Elec Transmission 350-359</v>
      </c>
      <c r="D59" s="5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f t="shared" si="2"/>
        <v>0</v>
      </c>
      <c r="N59" s="4">
        <f t="shared" si="1"/>
        <v>0</v>
      </c>
      <c r="O59" s="4">
        <f>(SUM($E59:F59)+SUM($E59:E59))/2</f>
        <v>0</v>
      </c>
      <c r="P59" s="4">
        <f>(SUM($E59:G59)+SUM($E59:F59))/2</f>
        <v>0</v>
      </c>
      <c r="Q59" s="4">
        <f>(SUM($E59:H59)+SUM($E59:G59))/2</f>
        <v>0</v>
      </c>
      <c r="R59" s="4">
        <f>(SUM($E59:I59)+SUM($E59:H59))/2</f>
        <v>0</v>
      </c>
      <c r="S59" s="4">
        <f>(SUM($E59:J59)+SUM($E59:I59))/2</f>
        <v>0</v>
      </c>
      <c r="T59" s="4">
        <f>(SUM($E59:K59)+SUM($E59:J59))/2</f>
        <v>0</v>
      </c>
      <c r="U59" s="4">
        <f t="shared" si="3"/>
        <v>0</v>
      </c>
    </row>
    <row r="60" spans="1:21" hidden="1">
      <c r="A60" s="2">
        <v>2252</v>
      </c>
      <c r="B60" t="s">
        <v>27</v>
      </c>
      <c r="C60" t="str">
        <f t="shared" si="0"/>
        <v>2252 General 389-391 / 393-395 / 397-398</v>
      </c>
      <c r="D60" s="5">
        <v>1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f t="shared" si="2"/>
        <v>0</v>
      </c>
      <c r="N60" s="4">
        <f t="shared" si="1"/>
        <v>0</v>
      </c>
      <c r="O60" s="4">
        <f>(SUM($E60:F60)+SUM($E60:E60))/2</f>
        <v>0</v>
      </c>
      <c r="P60" s="4">
        <f>(SUM($E60:G60)+SUM($E60:F60))/2</f>
        <v>0</v>
      </c>
      <c r="Q60" s="4">
        <f>(SUM($E60:H60)+SUM($E60:G60))/2</f>
        <v>0</v>
      </c>
      <c r="R60" s="4">
        <f>(SUM($E60:I60)+SUM($E60:H60))/2</f>
        <v>0</v>
      </c>
      <c r="S60" s="4">
        <f>(SUM($E60:J60)+SUM($E60:I60))/2</f>
        <v>0</v>
      </c>
      <c r="T60" s="4">
        <f>(SUM($E60:K60)+SUM($E60:J60))/2</f>
        <v>0</v>
      </c>
      <c r="U60" s="4">
        <f t="shared" si="3"/>
        <v>0</v>
      </c>
    </row>
    <row r="61" spans="1:21" hidden="1">
      <c r="A61" s="2">
        <v>2252</v>
      </c>
      <c r="B61" t="s">
        <v>24</v>
      </c>
      <c r="C61" t="str">
        <f t="shared" si="0"/>
        <v>2252 Elec Distribution 360-373</v>
      </c>
      <c r="D61" s="5">
        <v>1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f t="shared" si="2"/>
        <v>0</v>
      </c>
      <c r="N61" s="4">
        <f t="shared" si="1"/>
        <v>0</v>
      </c>
      <c r="O61" s="4">
        <f>(SUM($E61:F61)+SUM($E61:E61))/2</f>
        <v>0</v>
      </c>
      <c r="P61" s="4">
        <f>(SUM($E61:G61)+SUM($E61:F61))/2</f>
        <v>0</v>
      </c>
      <c r="Q61" s="4">
        <f>(SUM($E61:H61)+SUM($E61:G61))/2</f>
        <v>0</v>
      </c>
      <c r="R61" s="4">
        <f>(SUM($E61:I61)+SUM($E61:H61))/2</f>
        <v>0</v>
      </c>
      <c r="S61" s="4">
        <f>(SUM($E61:J61)+SUM($E61:I61))/2</f>
        <v>0</v>
      </c>
      <c r="T61" s="4">
        <f>(SUM($E61:K61)+SUM($E61:J61))/2</f>
        <v>0</v>
      </c>
      <c r="U61" s="4">
        <f t="shared" si="3"/>
        <v>0</v>
      </c>
    </row>
    <row r="62" spans="1:21" hidden="1">
      <c r="A62" s="2">
        <v>2253</v>
      </c>
      <c r="B62" t="s">
        <v>24</v>
      </c>
      <c r="C62" t="str">
        <f t="shared" si="0"/>
        <v>2253 Elec Distribution 360-373</v>
      </c>
      <c r="D62" s="5">
        <v>1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f t="shared" si="2"/>
        <v>0</v>
      </c>
      <c r="N62" s="4">
        <f t="shared" si="1"/>
        <v>0</v>
      </c>
      <c r="O62" s="4">
        <f>(SUM($E62:F62)+SUM($E62:E62))/2</f>
        <v>0</v>
      </c>
      <c r="P62" s="4">
        <f>(SUM($E62:G62)+SUM($E62:F62))/2</f>
        <v>0</v>
      </c>
      <c r="Q62" s="4">
        <f>(SUM($E62:H62)+SUM($E62:G62))/2</f>
        <v>0</v>
      </c>
      <c r="R62" s="4">
        <f>(SUM($E62:I62)+SUM($E62:H62))/2</f>
        <v>0</v>
      </c>
      <c r="S62" s="4">
        <f>(SUM($E62:J62)+SUM($E62:I62))/2</f>
        <v>0</v>
      </c>
      <c r="T62" s="4">
        <f>(SUM($E62:K62)+SUM($E62:J62))/2</f>
        <v>0</v>
      </c>
      <c r="U62" s="4">
        <f t="shared" si="3"/>
        <v>0</v>
      </c>
    </row>
    <row r="63" spans="1:21" hidden="1">
      <c r="A63" s="2">
        <v>2253</v>
      </c>
      <c r="B63" t="s">
        <v>25</v>
      </c>
      <c r="C63" t="str">
        <f t="shared" si="0"/>
        <v>2253 Elec Transmission 350-359</v>
      </c>
      <c r="D63" s="5">
        <v>1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f t="shared" si="2"/>
        <v>0</v>
      </c>
      <c r="N63" s="4">
        <f t="shared" si="1"/>
        <v>0</v>
      </c>
      <c r="O63" s="4">
        <f>(SUM($E63:F63)+SUM($E63:E63))/2</f>
        <v>0</v>
      </c>
      <c r="P63" s="4">
        <f>(SUM($E63:G63)+SUM($E63:F63))/2</f>
        <v>0</v>
      </c>
      <c r="Q63" s="4">
        <f>(SUM($E63:H63)+SUM($E63:G63))/2</f>
        <v>0</v>
      </c>
      <c r="R63" s="4">
        <f>(SUM($E63:I63)+SUM($E63:H63))/2</f>
        <v>0</v>
      </c>
      <c r="S63" s="4">
        <f>(SUM($E63:J63)+SUM($E63:I63))/2</f>
        <v>0</v>
      </c>
      <c r="T63" s="4">
        <f>(SUM($E63:K63)+SUM($E63:J63))/2</f>
        <v>0</v>
      </c>
      <c r="U63" s="4">
        <f t="shared" si="3"/>
        <v>0</v>
      </c>
    </row>
    <row r="64" spans="1:21" hidden="1">
      <c r="A64" s="2">
        <v>2254</v>
      </c>
      <c r="B64" t="s">
        <v>25</v>
      </c>
      <c r="C64" t="str">
        <f t="shared" si="0"/>
        <v>2254 Elec Transmission 350-359</v>
      </c>
      <c r="D64" s="5">
        <v>1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f t="shared" si="2"/>
        <v>0</v>
      </c>
      <c r="N64" s="4">
        <f t="shared" si="1"/>
        <v>0</v>
      </c>
      <c r="O64" s="4">
        <f>(SUM($E64:F64)+SUM($E64:E64))/2</f>
        <v>0</v>
      </c>
      <c r="P64" s="4">
        <f>(SUM($E64:G64)+SUM($E64:F64))/2</f>
        <v>0</v>
      </c>
      <c r="Q64" s="4">
        <f>(SUM($E64:H64)+SUM($E64:G64))/2</f>
        <v>0</v>
      </c>
      <c r="R64" s="4">
        <f>(SUM($E64:I64)+SUM($E64:H64))/2</f>
        <v>0</v>
      </c>
      <c r="S64" s="4">
        <f>(SUM($E64:J64)+SUM($E64:I64))/2</f>
        <v>0</v>
      </c>
      <c r="T64" s="4">
        <f>(SUM($E64:K64)+SUM($E64:J64))/2</f>
        <v>0</v>
      </c>
      <c r="U64" s="4">
        <f t="shared" si="3"/>
        <v>0</v>
      </c>
    </row>
    <row r="65" spans="1:21" hidden="1">
      <c r="A65" s="2">
        <v>2260</v>
      </c>
      <c r="B65" t="s">
        <v>25</v>
      </c>
      <c r="C65" t="str">
        <f t="shared" si="0"/>
        <v>2260 Elec Transmission 350-359</v>
      </c>
      <c r="D65" s="5">
        <v>1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f t="shared" si="2"/>
        <v>0</v>
      </c>
      <c r="N65" s="4">
        <f t="shared" si="1"/>
        <v>0</v>
      </c>
      <c r="O65" s="4">
        <f>(SUM($E65:F65)+SUM($E65:E65))/2</f>
        <v>0</v>
      </c>
      <c r="P65" s="4">
        <f>(SUM($E65:G65)+SUM($E65:F65))/2</f>
        <v>0</v>
      </c>
      <c r="Q65" s="4">
        <f>(SUM($E65:H65)+SUM($E65:G65))/2</f>
        <v>0</v>
      </c>
      <c r="R65" s="4">
        <f>(SUM($E65:I65)+SUM($E65:H65))/2</f>
        <v>0</v>
      </c>
      <c r="S65" s="4">
        <f>(SUM($E65:J65)+SUM($E65:I65))/2</f>
        <v>0</v>
      </c>
      <c r="T65" s="4">
        <f>(SUM($E65:K65)+SUM($E65:J65))/2</f>
        <v>0</v>
      </c>
      <c r="U65" s="4">
        <f t="shared" si="3"/>
        <v>0</v>
      </c>
    </row>
    <row r="66" spans="1:21" hidden="1">
      <c r="A66" s="2">
        <v>2260</v>
      </c>
      <c r="B66" t="s">
        <v>24</v>
      </c>
      <c r="C66" t="str">
        <f t="shared" si="0"/>
        <v>2260 Elec Distribution 360-373</v>
      </c>
      <c r="D66" s="5">
        <v>1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f t="shared" si="2"/>
        <v>0</v>
      </c>
      <c r="N66" s="4">
        <f t="shared" si="1"/>
        <v>0</v>
      </c>
      <c r="O66" s="4">
        <f>(SUM($E66:F66)+SUM($E66:E66))/2</f>
        <v>0</v>
      </c>
      <c r="P66" s="4">
        <f>(SUM($E66:G66)+SUM($E66:F66))/2</f>
        <v>0</v>
      </c>
      <c r="Q66" s="4">
        <f>(SUM($E66:H66)+SUM($E66:G66))/2</f>
        <v>0</v>
      </c>
      <c r="R66" s="4">
        <f>(SUM($E66:I66)+SUM($E66:H66))/2</f>
        <v>0</v>
      </c>
      <c r="S66" s="4">
        <f>(SUM($E66:J66)+SUM($E66:I66))/2</f>
        <v>0</v>
      </c>
      <c r="T66" s="4">
        <f>(SUM($E66:K66)+SUM($E66:J66))/2</f>
        <v>0</v>
      </c>
      <c r="U66" s="4">
        <f t="shared" si="3"/>
        <v>0</v>
      </c>
    </row>
    <row r="67" spans="1:21" hidden="1">
      <c r="A67" s="2">
        <v>2273</v>
      </c>
      <c r="B67" t="s">
        <v>24</v>
      </c>
      <c r="C67" t="str">
        <f t="shared" si="0"/>
        <v>2273 Elec Distribution 360-373</v>
      </c>
      <c r="D67" s="5">
        <v>1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f t="shared" si="2"/>
        <v>0</v>
      </c>
      <c r="N67" s="4">
        <f t="shared" si="1"/>
        <v>0</v>
      </c>
      <c r="O67" s="4">
        <f>(SUM($E67:F67)+SUM($E67:E67))/2</f>
        <v>0</v>
      </c>
      <c r="P67" s="4">
        <f>(SUM($E67:G67)+SUM($E67:F67))/2</f>
        <v>0</v>
      </c>
      <c r="Q67" s="4">
        <f>(SUM($E67:H67)+SUM($E67:G67))/2</f>
        <v>0</v>
      </c>
      <c r="R67" s="4">
        <f>(SUM($E67:I67)+SUM($E67:H67))/2</f>
        <v>0</v>
      </c>
      <c r="S67" s="4">
        <f>(SUM($E67:J67)+SUM($E67:I67))/2</f>
        <v>0</v>
      </c>
      <c r="T67" s="4">
        <f>(SUM($E67:K67)+SUM($E67:J67))/2</f>
        <v>0</v>
      </c>
      <c r="U67" s="4">
        <f t="shared" si="3"/>
        <v>0</v>
      </c>
    </row>
    <row r="68" spans="1:21" hidden="1">
      <c r="A68" s="2">
        <v>2273</v>
      </c>
      <c r="B68" t="s">
        <v>27</v>
      </c>
      <c r="C68" t="str">
        <f t="shared" si="0"/>
        <v>2273 General 389-391 / 393-395 / 397-398</v>
      </c>
      <c r="D68" s="5">
        <v>1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f t="shared" si="2"/>
        <v>0</v>
      </c>
      <c r="N68" s="4">
        <f t="shared" si="1"/>
        <v>0</v>
      </c>
      <c r="O68" s="4">
        <f>(SUM($E68:F68)+SUM($E68:E68))/2</f>
        <v>0</v>
      </c>
      <c r="P68" s="4">
        <f>(SUM($E68:G68)+SUM($E68:F68))/2</f>
        <v>0</v>
      </c>
      <c r="Q68" s="4">
        <f>(SUM($E68:H68)+SUM($E68:G68))/2</f>
        <v>0</v>
      </c>
      <c r="R68" s="4">
        <f>(SUM($E68:I68)+SUM($E68:H68))/2</f>
        <v>0</v>
      </c>
      <c r="S68" s="4">
        <f>(SUM($E68:J68)+SUM($E68:I68))/2</f>
        <v>0</v>
      </c>
      <c r="T68" s="4">
        <f>(SUM($E68:K68)+SUM($E68:J68))/2</f>
        <v>0</v>
      </c>
      <c r="U68" s="4">
        <f t="shared" si="3"/>
        <v>0</v>
      </c>
    </row>
    <row r="69" spans="1:21" hidden="1">
      <c r="A69" s="2">
        <v>2274</v>
      </c>
      <c r="B69" t="s">
        <v>25</v>
      </c>
      <c r="C69" t="str">
        <f t="shared" si="0"/>
        <v>2274 Elec Transmission 350-359</v>
      </c>
      <c r="D69" s="5">
        <v>1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f t="shared" si="2"/>
        <v>0</v>
      </c>
      <c r="N69" s="4">
        <f t="shared" si="1"/>
        <v>0</v>
      </c>
      <c r="O69" s="4">
        <f>(SUM($E69:F69)+SUM($E69:E69))/2</f>
        <v>0</v>
      </c>
      <c r="P69" s="4">
        <f>(SUM($E69:G69)+SUM($E69:F69))/2</f>
        <v>0</v>
      </c>
      <c r="Q69" s="4">
        <f>(SUM($E69:H69)+SUM($E69:G69))/2</f>
        <v>0</v>
      </c>
      <c r="R69" s="4">
        <f>(SUM($E69:I69)+SUM($E69:H69))/2</f>
        <v>0</v>
      </c>
      <c r="S69" s="4">
        <f>(SUM($E69:J69)+SUM($E69:I69))/2</f>
        <v>0</v>
      </c>
      <c r="T69" s="4">
        <f>(SUM($E69:K69)+SUM($E69:J69))/2</f>
        <v>0</v>
      </c>
      <c r="U69" s="4">
        <f t="shared" si="3"/>
        <v>0</v>
      </c>
    </row>
    <row r="70" spans="1:21" hidden="1">
      <c r="A70" s="2">
        <v>2274</v>
      </c>
      <c r="B70" t="s">
        <v>24</v>
      </c>
      <c r="C70" t="str">
        <f t="shared" si="0"/>
        <v>2274 Elec Distribution 360-373</v>
      </c>
      <c r="D70" s="5">
        <v>1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f t="shared" si="2"/>
        <v>0</v>
      </c>
      <c r="N70" s="4">
        <f t="shared" ref="N70:N133" si="4">E70/2</f>
        <v>0</v>
      </c>
      <c r="O70" s="4">
        <f>(SUM($E70:F70)+SUM($E70:E70))/2</f>
        <v>0</v>
      </c>
      <c r="P70" s="4">
        <f>(SUM($E70:G70)+SUM($E70:F70))/2</f>
        <v>0</v>
      </c>
      <c r="Q70" s="4">
        <f>(SUM($E70:H70)+SUM($E70:G70))/2</f>
        <v>0</v>
      </c>
      <c r="R70" s="4">
        <f>(SUM($E70:I70)+SUM($E70:H70))/2</f>
        <v>0</v>
      </c>
      <c r="S70" s="4">
        <f>(SUM($E70:J70)+SUM($E70:I70))/2</f>
        <v>0</v>
      </c>
      <c r="T70" s="4">
        <f>(SUM($E70:K70)+SUM($E70:J70))/2</f>
        <v>0</v>
      </c>
      <c r="U70" s="4">
        <f t="shared" si="3"/>
        <v>0</v>
      </c>
    </row>
    <row r="71" spans="1:21" hidden="1">
      <c r="A71" s="2">
        <v>2274</v>
      </c>
      <c r="B71" t="s">
        <v>27</v>
      </c>
      <c r="C71" t="str">
        <f t="shared" ref="C71:C137" si="5">CONCATENATE(A71," ",B71)</f>
        <v>2274 General 389-391 / 393-395 / 397-398</v>
      </c>
      <c r="D71" s="5">
        <v>1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f t="shared" ref="L71:L134" si="6">SUM(E71:K71)</f>
        <v>0</v>
      </c>
      <c r="N71" s="4">
        <f t="shared" si="4"/>
        <v>0</v>
      </c>
      <c r="O71" s="4">
        <f>(SUM($E71:F71)+SUM($E71:E71))/2</f>
        <v>0</v>
      </c>
      <c r="P71" s="4">
        <f>(SUM($E71:G71)+SUM($E71:F71))/2</f>
        <v>0</v>
      </c>
      <c r="Q71" s="4">
        <f>(SUM($E71:H71)+SUM($E71:G71))/2</f>
        <v>0</v>
      </c>
      <c r="R71" s="4">
        <f>(SUM($E71:I71)+SUM($E71:H71))/2</f>
        <v>0</v>
      </c>
      <c r="S71" s="4">
        <f>(SUM($E71:J71)+SUM($E71:I71))/2</f>
        <v>0</v>
      </c>
      <c r="T71" s="4">
        <f>(SUM($E71:K71)+SUM($E71:J71))/2</f>
        <v>0</v>
      </c>
      <c r="U71" s="4">
        <f t="shared" ref="U71:U134" si="7">AVERAGE(N71:T71)</f>
        <v>0</v>
      </c>
    </row>
    <row r="72" spans="1:21" hidden="1">
      <c r="A72" s="2">
        <v>2275</v>
      </c>
      <c r="B72" t="s">
        <v>24</v>
      </c>
      <c r="C72" t="str">
        <f t="shared" si="5"/>
        <v>2275 Elec Distribution 360-373</v>
      </c>
      <c r="D72" s="5">
        <v>1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f t="shared" si="6"/>
        <v>0</v>
      </c>
      <c r="N72" s="4">
        <f t="shared" si="4"/>
        <v>0</v>
      </c>
      <c r="O72" s="4">
        <f>(SUM($E72:F72)+SUM($E72:E72))/2</f>
        <v>0</v>
      </c>
      <c r="P72" s="4">
        <f>(SUM($E72:G72)+SUM($E72:F72))/2</f>
        <v>0</v>
      </c>
      <c r="Q72" s="4">
        <f>(SUM($E72:H72)+SUM($E72:G72))/2</f>
        <v>0</v>
      </c>
      <c r="R72" s="4">
        <f>(SUM($E72:I72)+SUM($E72:H72))/2</f>
        <v>0</v>
      </c>
      <c r="S72" s="4">
        <f>(SUM($E72:J72)+SUM($E72:I72))/2</f>
        <v>0</v>
      </c>
      <c r="T72" s="4">
        <f>(SUM($E72:K72)+SUM($E72:J72))/2</f>
        <v>0</v>
      </c>
      <c r="U72" s="4">
        <f t="shared" si="7"/>
        <v>0</v>
      </c>
    </row>
    <row r="73" spans="1:21" hidden="1">
      <c r="A73" s="2">
        <v>2275</v>
      </c>
      <c r="B73" t="s">
        <v>25</v>
      </c>
      <c r="C73" t="str">
        <f t="shared" si="5"/>
        <v>2275 Elec Transmission 350-359</v>
      </c>
      <c r="D73" s="5"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f t="shared" si="6"/>
        <v>0</v>
      </c>
      <c r="N73" s="4">
        <f t="shared" si="4"/>
        <v>0</v>
      </c>
      <c r="O73" s="4">
        <f>(SUM($E73:F73)+SUM($E73:E73))/2</f>
        <v>0</v>
      </c>
      <c r="P73" s="4">
        <f>(SUM($E73:G73)+SUM($E73:F73))/2</f>
        <v>0</v>
      </c>
      <c r="Q73" s="4">
        <f>(SUM($E73:H73)+SUM($E73:G73))/2</f>
        <v>0</v>
      </c>
      <c r="R73" s="4">
        <f>(SUM($E73:I73)+SUM($E73:H73))/2</f>
        <v>0</v>
      </c>
      <c r="S73" s="4">
        <f>(SUM($E73:J73)+SUM($E73:I73))/2</f>
        <v>0</v>
      </c>
      <c r="T73" s="4">
        <f>(SUM($E73:K73)+SUM($E73:J73))/2</f>
        <v>0</v>
      </c>
      <c r="U73" s="4">
        <f t="shared" si="7"/>
        <v>0</v>
      </c>
    </row>
    <row r="74" spans="1:21" hidden="1">
      <c r="A74" s="2">
        <v>2276</v>
      </c>
      <c r="B74" t="s">
        <v>24</v>
      </c>
      <c r="C74" t="str">
        <f t="shared" si="5"/>
        <v>2276 Elec Distribution 360-373</v>
      </c>
      <c r="D74" s="5">
        <v>1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f t="shared" si="6"/>
        <v>0</v>
      </c>
      <c r="N74" s="4">
        <f t="shared" si="4"/>
        <v>0</v>
      </c>
      <c r="O74" s="4">
        <f>(SUM($E74:F74)+SUM($E74:E74))/2</f>
        <v>0</v>
      </c>
      <c r="P74" s="4">
        <f>(SUM($E74:G74)+SUM($E74:F74))/2</f>
        <v>0</v>
      </c>
      <c r="Q74" s="4">
        <f>(SUM($E74:H74)+SUM($E74:G74))/2</f>
        <v>0</v>
      </c>
      <c r="R74" s="4">
        <f>(SUM($E74:I74)+SUM($E74:H74))/2</f>
        <v>0</v>
      </c>
      <c r="S74" s="4">
        <f>(SUM($E74:J74)+SUM($E74:I74))/2</f>
        <v>0</v>
      </c>
      <c r="T74" s="4">
        <f>(SUM($E74:K74)+SUM($E74:J74))/2</f>
        <v>0</v>
      </c>
      <c r="U74" s="4">
        <f t="shared" si="7"/>
        <v>0</v>
      </c>
    </row>
    <row r="75" spans="1:21" hidden="1">
      <c r="A75" s="2">
        <v>2277</v>
      </c>
      <c r="B75" t="s">
        <v>27</v>
      </c>
      <c r="C75" t="str">
        <f t="shared" si="5"/>
        <v>2277 General 389-391 / 393-395 / 397-398</v>
      </c>
      <c r="D75" s="5">
        <v>1</v>
      </c>
      <c r="E75" s="4">
        <v>6536.4551970687053</v>
      </c>
      <c r="F75" s="4">
        <v>227.56482172657797</v>
      </c>
      <c r="G75" s="4">
        <v>2810.0407893370816</v>
      </c>
      <c r="H75" s="4">
        <v>2388.9996178766196</v>
      </c>
      <c r="I75" s="4">
        <v>169.65193584602198</v>
      </c>
      <c r="J75" s="4">
        <v>1167.904614856132</v>
      </c>
      <c r="K75" s="4">
        <v>1389.3293303949988</v>
      </c>
      <c r="L75" s="4">
        <f t="shared" si="6"/>
        <v>14689.946307106138</v>
      </c>
      <c r="N75" s="4">
        <f t="shared" si="4"/>
        <v>3268.2275985343526</v>
      </c>
      <c r="O75" s="4">
        <f>(SUM($E75:F75)+SUM($E75:E75))/2</f>
        <v>6650.2376079319947</v>
      </c>
      <c r="P75" s="4">
        <f>(SUM($E75:G75)+SUM($E75:F75))/2</f>
        <v>8169.0404134638238</v>
      </c>
      <c r="Q75" s="4">
        <f>(SUM($E75:H75)+SUM($E75:G75))/2</f>
        <v>10768.560617070674</v>
      </c>
      <c r="R75" s="4">
        <f>(SUM($E75:I75)+SUM($E75:H75))/2</f>
        <v>12047.886393931996</v>
      </c>
      <c r="S75" s="4">
        <f>(SUM($E75:J75)+SUM($E75:I75))/2</f>
        <v>12716.664669283073</v>
      </c>
      <c r="T75" s="4">
        <f>(SUM($E75:K75)+SUM($E75:J75))/2</f>
        <v>13995.281641908638</v>
      </c>
      <c r="U75" s="4">
        <f t="shared" si="7"/>
        <v>9659.414134589224</v>
      </c>
    </row>
    <row r="76" spans="1:21" hidden="1">
      <c r="A76" s="2">
        <v>2277</v>
      </c>
      <c r="B76" t="s">
        <v>28</v>
      </c>
      <c r="C76" t="str">
        <f t="shared" si="5"/>
        <v>2277 Software 303</v>
      </c>
      <c r="D76" s="5">
        <v>1</v>
      </c>
      <c r="E76" s="4">
        <v>12.499297321021</v>
      </c>
      <c r="F76" s="4">
        <v>72.014510352708001</v>
      </c>
      <c r="G76" s="4">
        <v>1915.4410642938337</v>
      </c>
      <c r="H76" s="4">
        <v>0</v>
      </c>
      <c r="I76" s="4">
        <v>56.171661737771998</v>
      </c>
      <c r="J76" s="4">
        <v>406.95673012129873</v>
      </c>
      <c r="K76" s="4">
        <v>338.98025602077001</v>
      </c>
      <c r="L76" s="4">
        <f t="shared" si="6"/>
        <v>2802.0635198474033</v>
      </c>
      <c r="N76" s="4">
        <f t="shared" si="4"/>
        <v>6.2496486605105002</v>
      </c>
      <c r="O76" s="4">
        <f>(SUM($E76:F76)+SUM($E76:E76))/2</f>
        <v>48.506552497375004</v>
      </c>
      <c r="P76" s="4">
        <f>(SUM($E76:G76)+SUM($E76:F76))/2</f>
        <v>1042.2343398206458</v>
      </c>
      <c r="Q76" s="4">
        <f>(SUM($E76:H76)+SUM($E76:G76))/2</f>
        <v>1999.9548719675627</v>
      </c>
      <c r="R76" s="4">
        <f>(SUM($E76:I76)+SUM($E76:H76))/2</f>
        <v>2028.0407028364486</v>
      </c>
      <c r="S76" s="4">
        <f>(SUM($E76:J76)+SUM($E76:I76))/2</f>
        <v>2259.6048987659842</v>
      </c>
      <c r="T76" s="4">
        <f>(SUM($E76:K76)+SUM($E76:J76))/2</f>
        <v>2632.5733918370183</v>
      </c>
      <c r="U76" s="4">
        <f t="shared" si="7"/>
        <v>1431.0234866265066</v>
      </c>
    </row>
    <row r="77" spans="1:21" hidden="1">
      <c r="A77" s="2">
        <v>2278</v>
      </c>
      <c r="B77" t="s">
        <v>24</v>
      </c>
      <c r="C77" t="str">
        <f t="shared" si="5"/>
        <v>2278 Elec Distribution 360-373</v>
      </c>
      <c r="D77" s="5">
        <v>1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f t="shared" si="6"/>
        <v>0</v>
      </c>
      <c r="N77" s="4">
        <f t="shared" si="4"/>
        <v>0</v>
      </c>
      <c r="O77" s="4">
        <f>(SUM($E77:F77)+SUM($E77:E77))/2</f>
        <v>0</v>
      </c>
      <c r="P77" s="4">
        <f>(SUM($E77:G77)+SUM($E77:F77))/2</f>
        <v>0</v>
      </c>
      <c r="Q77" s="4">
        <f>(SUM($E77:H77)+SUM($E77:G77))/2</f>
        <v>0</v>
      </c>
      <c r="R77" s="4">
        <f>(SUM($E77:I77)+SUM($E77:H77))/2</f>
        <v>0</v>
      </c>
      <c r="S77" s="4">
        <f>(SUM($E77:J77)+SUM($E77:I77))/2</f>
        <v>0</v>
      </c>
      <c r="T77" s="4">
        <f>(SUM($E77:K77)+SUM($E77:J77))/2</f>
        <v>0</v>
      </c>
      <c r="U77" s="4">
        <f t="shared" si="7"/>
        <v>0</v>
      </c>
    </row>
    <row r="78" spans="1:21" hidden="1">
      <c r="A78" s="2">
        <v>2278</v>
      </c>
      <c r="B78" t="s">
        <v>27</v>
      </c>
      <c r="C78" t="str">
        <f t="shared" si="5"/>
        <v>2278 General 389-391 / 393-395 / 397-398</v>
      </c>
      <c r="D78" s="5">
        <v>1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f t="shared" si="6"/>
        <v>0</v>
      </c>
      <c r="N78" s="4">
        <f t="shared" si="4"/>
        <v>0</v>
      </c>
      <c r="O78" s="4">
        <f>(SUM($E78:F78)+SUM($E78:E78))/2</f>
        <v>0</v>
      </c>
      <c r="P78" s="4">
        <f>(SUM($E78:G78)+SUM($E78:F78))/2</f>
        <v>0</v>
      </c>
      <c r="Q78" s="4">
        <f>(SUM($E78:H78)+SUM($E78:G78))/2</f>
        <v>0</v>
      </c>
      <c r="R78" s="4">
        <f>(SUM($E78:I78)+SUM($E78:H78))/2</f>
        <v>0</v>
      </c>
      <c r="S78" s="4">
        <f>(SUM($E78:J78)+SUM($E78:I78))/2</f>
        <v>0</v>
      </c>
      <c r="T78" s="4">
        <f>(SUM($E78:K78)+SUM($E78:J78))/2</f>
        <v>0</v>
      </c>
      <c r="U78" s="4">
        <f t="shared" si="7"/>
        <v>0</v>
      </c>
    </row>
    <row r="79" spans="1:21" hidden="1">
      <c r="A79" s="2">
        <v>2280</v>
      </c>
      <c r="B79" t="s">
        <v>25</v>
      </c>
      <c r="C79" t="str">
        <f t="shared" si="5"/>
        <v>2280 Elec Transmission 350-359</v>
      </c>
      <c r="D79" s="5">
        <v>1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f t="shared" si="6"/>
        <v>0</v>
      </c>
      <c r="N79" s="4">
        <f t="shared" si="4"/>
        <v>0</v>
      </c>
      <c r="O79" s="4">
        <f>(SUM($E79:F79)+SUM($E79:E79))/2</f>
        <v>0</v>
      </c>
      <c r="P79" s="4">
        <f>(SUM($E79:G79)+SUM($E79:F79))/2</f>
        <v>0</v>
      </c>
      <c r="Q79" s="4">
        <f>(SUM($E79:H79)+SUM($E79:G79))/2</f>
        <v>0</v>
      </c>
      <c r="R79" s="4">
        <f>(SUM($E79:I79)+SUM($E79:H79))/2</f>
        <v>0</v>
      </c>
      <c r="S79" s="4">
        <f>(SUM($E79:J79)+SUM($E79:I79))/2</f>
        <v>0</v>
      </c>
      <c r="T79" s="4">
        <f>(SUM($E79:K79)+SUM($E79:J79))/2</f>
        <v>0</v>
      </c>
      <c r="U79" s="4">
        <f t="shared" si="7"/>
        <v>0</v>
      </c>
    </row>
    <row r="80" spans="1:21" hidden="1">
      <c r="A80" s="2">
        <v>2283</v>
      </c>
      <c r="B80" t="s">
        <v>24</v>
      </c>
      <c r="C80" t="str">
        <f t="shared" si="5"/>
        <v>2283 Elec Distribution 360-373</v>
      </c>
      <c r="D80" s="5">
        <v>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f t="shared" si="6"/>
        <v>0</v>
      </c>
      <c r="N80" s="4">
        <f t="shared" si="4"/>
        <v>0</v>
      </c>
      <c r="O80" s="4">
        <f>(SUM($E80:F80)+SUM($E80:E80))/2</f>
        <v>0</v>
      </c>
      <c r="P80" s="4">
        <f>(SUM($E80:G80)+SUM($E80:F80))/2</f>
        <v>0</v>
      </c>
      <c r="Q80" s="4">
        <f>(SUM($E80:H80)+SUM($E80:G80))/2</f>
        <v>0</v>
      </c>
      <c r="R80" s="4">
        <f>(SUM($E80:I80)+SUM($E80:H80))/2</f>
        <v>0</v>
      </c>
      <c r="S80" s="4">
        <f>(SUM($E80:J80)+SUM($E80:I80))/2</f>
        <v>0</v>
      </c>
      <c r="T80" s="4">
        <f>(SUM($E80:K80)+SUM($E80:J80))/2</f>
        <v>0</v>
      </c>
      <c r="U80" s="4">
        <f t="shared" si="7"/>
        <v>0</v>
      </c>
    </row>
    <row r="81" spans="1:21" hidden="1">
      <c r="A81" s="2">
        <v>2283</v>
      </c>
      <c r="B81" t="s">
        <v>25</v>
      </c>
      <c r="C81" t="str">
        <f t="shared" si="5"/>
        <v>2283 Elec Transmission 350-359</v>
      </c>
      <c r="D81" s="5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f t="shared" si="6"/>
        <v>0</v>
      </c>
      <c r="N81" s="4">
        <f t="shared" si="4"/>
        <v>0</v>
      </c>
      <c r="O81" s="4">
        <f>(SUM($E81:F81)+SUM($E81:E81))/2</f>
        <v>0</v>
      </c>
      <c r="P81" s="4">
        <f>(SUM($E81:G81)+SUM($E81:F81))/2</f>
        <v>0</v>
      </c>
      <c r="Q81" s="4">
        <f>(SUM($E81:H81)+SUM($E81:G81))/2</f>
        <v>0</v>
      </c>
      <c r="R81" s="4">
        <f>(SUM($E81:I81)+SUM($E81:H81))/2</f>
        <v>0</v>
      </c>
      <c r="S81" s="4">
        <f>(SUM($E81:J81)+SUM($E81:I81))/2</f>
        <v>0</v>
      </c>
      <c r="T81" s="4">
        <f>(SUM($E81:K81)+SUM($E81:J81))/2</f>
        <v>0</v>
      </c>
      <c r="U81" s="4">
        <f t="shared" si="7"/>
        <v>0</v>
      </c>
    </row>
    <row r="82" spans="1:21" hidden="1">
      <c r="A82" s="2">
        <v>2289</v>
      </c>
      <c r="B82" t="s">
        <v>24</v>
      </c>
      <c r="C82" t="str">
        <f t="shared" si="5"/>
        <v>2289 Elec Distribution 360-373</v>
      </c>
      <c r="D82" s="5">
        <v>1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f t="shared" si="6"/>
        <v>0</v>
      </c>
      <c r="N82" s="4">
        <f t="shared" si="4"/>
        <v>0</v>
      </c>
      <c r="O82" s="4">
        <f>(SUM($E82:F82)+SUM($E82:E82))/2</f>
        <v>0</v>
      </c>
      <c r="P82" s="4">
        <f>(SUM($E82:G82)+SUM($E82:F82))/2</f>
        <v>0</v>
      </c>
      <c r="Q82" s="4">
        <f>(SUM($E82:H82)+SUM($E82:G82))/2</f>
        <v>0</v>
      </c>
      <c r="R82" s="4">
        <f>(SUM($E82:I82)+SUM($E82:H82))/2</f>
        <v>0</v>
      </c>
      <c r="S82" s="4">
        <f>(SUM($E82:J82)+SUM($E82:I82))/2</f>
        <v>0</v>
      </c>
      <c r="T82" s="4">
        <f>(SUM($E82:K82)+SUM($E82:J82))/2</f>
        <v>0</v>
      </c>
      <c r="U82" s="4">
        <f t="shared" si="7"/>
        <v>0</v>
      </c>
    </row>
    <row r="83" spans="1:21" hidden="1">
      <c r="A83" s="2">
        <v>2293</v>
      </c>
      <c r="B83" t="s">
        <v>24</v>
      </c>
      <c r="C83" t="str">
        <f t="shared" si="5"/>
        <v>2293 Elec Distribution 360-373</v>
      </c>
      <c r="D83" s="5">
        <v>1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f t="shared" si="6"/>
        <v>0</v>
      </c>
      <c r="N83" s="4">
        <f t="shared" si="4"/>
        <v>0</v>
      </c>
      <c r="O83" s="4">
        <f>(SUM($E83:F83)+SUM($E83:E83))/2</f>
        <v>0</v>
      </c>
      <c r="P83" s="4">
        <f>(SUM($E83:G83)+SUM($E83:F83))/2</f>
        <v>0</v>
      </c>
      <c r="Q83" s="4">
        <f>(SUM($E83:H83)+SUM($E83:G83))/2</f>
        <v>0</v>
      </c>
      <c r="R83" s="4">
        <f>(SUM($E83:I83)+SUM($E83:H83))/2</f>
        <v>0</v>
      </c>
      <c r="S83" s="4">
        <f>(SUM($E83:J83)+SUM($E83:I83))/2</f>
        <v>0</v>
      </c>
      <c r="T83" s="4">
        <f>(SUM($E83:K83)+SUM($E83:J83))/2</f>
        <v>0</v>
      </c>
      <c r="U83" s="4">
        <f t="shared" si="7"/>
        <v>0</v>
      </c>
    </row>
    <row r="84" spans="1:21" hidden="1">
      <c r="A84" s="2">
        <v>2293</v>
      </c>
      <c r="B84" t="s">
        <v>25</v>
      </c>
      <c r="C84" t="str">
        <f t="shared" si="5"/>
        <v>2293 Elec Transmission 350-359</v>
      </c>
      <c r="D84" s="5">
        <v>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f t="shared" si="6"/>
        <v>0</v>
      </c>
      <c r="N84" s="4">
        <f t="shared" si="4"/>
        <v>0</v>
      </c>
      <c r="O84" s="4">
        <f>(SUM($E84:F84)+SUM($E84:E84))/2</f>
        <v>0</v>
      </c>
      <c r="P84" s="4">
        <f>(SUM($E84:G84)+SUM($E84:F84))/2</f>
        <v>0</v>
      </c>
      <c r="Q84" s="4">
        <f>(SUM($E84:H84)+SUM($E84:G84))/2</f>
        <v>0</v>
      </c>
      <c r="R84" s="4">
        <f>(SUM($E84:I84)+SUM($E84:H84))/2</f>
        <v>0</v>
      </c>
      <c r="S84" s="4">
        <f>(SUM($E84:J84)+SUM($E84:I84))/2</f>
        <v>0</v>
      </c>
      <c r="T84" s="4">
        <f>(SUM($E84:K84)+SUM($E84:J84))/2</f>
        <v>0</v>
      </c>
      <c r="U84" s="4">
        <f t="shared" si="7"/>
        <v>0</v>
      </c>
    </row>
    <row r="85" spans="1:21" hidden="1">
      <c r="A85" s="2">
        <v>2293</v>
      </c>
      <c r="B85" t="s">
        <v>27</v>
      </c>
      <c r="C85" t="str">
        <f t="shared" si="5"/>
        <v>2293 General 389-391 / 393-395 / 397-398</v>
      </c>
      <c r="D85" s="5">
        <v>1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f t="shared" si="6"/>
        <v>0</v>
      </c>
      <c r="N85" s="4">
        <f t="shared" si="4"/>
        <v>0</v>
      </c>
      <c r="O85" s="4">
        <f>(SUM($E85:F85)+SUM($E85:E85))/2</f>
        <v>0</v>
      </c>
      <c r="P85" s="4">
        <f>(SUM($E85:G85)+SUM($E85:F85))/2</f>
        <v>0</v>
      </c>
      <c r="Q85" s="4">
        <f>(SUM($E85:H85)+SUM($E85:G85))/2</f>
        <v>0</v>
      </c>
      <c r="R85" s="4">
        <f>(SUM($E85:I85)+SUM($E85:H85))/2</f>
        <v>0</v>
      </c>
      <c r="S85" s="4">
        <f>(SUM($E85:J85)+SUM($E85:I85))/2</f>
        <v>0</v>
      </c>
      <c r="T85" s="4">
        <f>(SUM($E85:K85)+SUM($E85:J85))/2</f>
        <v>0</v>
      </c>
      <c r="U85" s="4">
        <f t="shared" si="7"/>
        <v>0</v>
      </c>
    </row>
    <row r="86" spans="1:21" hidden="1">
      <c r="A86" s="2">
        <v>2294</v>
      </c>
      <c r="B86" t="s">
        <v>25</v>
      </c>
      <c r="C86" t="str">
        <f t="shared" si="5"/>
        <v>2294 Elec Transmission 350-359</v>
      </c>
      <c r="D86" s="5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f t="shared" si="6"/>
        <v>0</v>
      </c>
      <c r="N86" s="4">
        <f t="shared" si="4"/>
        <v>0</v>
      </c>
      <c r="O86" s="4">
        <f>(SUM($E86:F86)+SUM($E86:E86))/2</f>
        <v>0</v>
      </c>
      <c r="P86" s="4">
        <f>(SUM($E86:G86)+SUM($E86:F86))/2</f>
        <v>0</v>
      </c>
      <c r="Q86" s="4">
        <f>(SUM($E86:H86)+SUM($E86:G86))/2</f>
        <v>0</v>
      </c>
      <c r="R86" s="4">
        <f>(SUM($E86:I86)+SUM($E86:H86))/2</f>
        <v>0</v>
      </c>
      <c r="S86" s="4">
        <f>(SUM($E86:J86)+SUM($E86:I86))/2</f>
        <v>0</v>
      </c>
      <c r="T86" s="4">
        <f>(SUM($E86:K86)+SUM($E86:J86))/2</f>
        <v>0</v>
      </c>
      <c r="U86" s="4">
        <f t="shared" si="7"/>
        <v>0</v>
      </c>
    </row>
    <row r="87" spans="1:21" hidden="1">
      <c r="A87" s="2">
        <v>2294</v>
      </c>
      <c r="B87" t="s">
        <v>24</v>
      </c>
      <c r="C87" t="str">
        <f t="shared" si="5"/>
        <v>2294 Elec Distribution 360-373</v>
      </c>
      <c r="D87" s="5">
        <v>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f t="shared" si="6"/>
        <v>0</v>
      </c>
      <c r="N87" s="4">
        <f t="shared" si="4"/>
        <v>0</v>
      </c>
      <c r="O87" s="4">
        <f>(SUM($E87:F87)+SUM($E87:E87))/2</f>
        <v>0</v>
      </c>
      <c r="P87" s="4">
        <f>(SUM($E87:G87)+SUM($E87:F87))/2</f>
        <v>0</v>
      </c>
      <c r="Q87" s="4">
        <f>(SUM($E87:H87)+SUM($E87:G87))/2</f>
        <v>0</v>
      </c>
      <c r="R87" s="4">
        <f>(SUM($E87:I87)+SUM($E87:H87))/2</f>
        <v>0</v>
      </c>
      <c r="S87" s="4">
        <f>(SUM($E87:J87)+SUM($E87:I87))/2</f>
        <v>0</v>
      </c>
      <c r="T87" s="4">
        <f>(SUM($E87:K87)+SUM($E87:J87))/2</f>
        <v>0</v>
      </c>
      <c r="U87" s="4">
        <f t="shared" si="7"/>
        <v>0</v>
      </c>
    </row>
    <row r="88" spans="1:21" hidden="1">
      <c r="A88" s="2">
        <v>2296</v>
      </c>
      <c r="B88" t="s">
        <v>24</v>
      </c>
      <c r="C88" t="str">
        <f t="shared" si="5"/>
        <v>2296 Elec Distribution 360-373</v>
      </c>
      <c r="D88" s="5">
        <v>1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f t="shared" si="6"/>
        <v>0</v>
      </c>
      <c r="N88" s="4">
        <f t="shared" si="4"/>
        <v>0</v>
      </c>
      <c r="O88" s="4">
        <f>(SUM($E88:F88)+SUM($E88:E88))/2</f>
        <v>0</v>
      </c>
      <c r="P88" s="4">
        <f>(SUM($E88:G88)+SUM($E88:F88))/2</f>
        <v>0</v>
      </c>
      <c r="Q88" s="4">
        <f>(SUM($E88:H88)+SUM($E88:G88))/2</f>
        <v>0</v>
      </c>
      <c r="R88" s="4">
        <f>(SUM($E88:I88)+SUM($E88:H88))/2</f>
        <v>0</v>
      </c>
      <c r="S88" s="4">
        <f>(SUM($E88:J88)+SUM($E88:I88))/2</f>
        <v>0</v>
      </c>
      <c r="T88" s="4">
        <f>(SUM($E88:K88)+SUM($E88:J88))/2</f>
        <v>0</v>
      </c>
      <c r="U88" s="4">
        <f t="shared" si="7"/>
        <v>0</v>
      </c>
    </row>
    <row r="89" spans="1:21" hidden="1">
      <c r="A89" s="2">
        <v>2301</v>
      </c>
      <c r="B89" t="s">
        <v>25</v>
      </c>
      <c r="C89" t="str">
        <f t="shared" si="5"/>
        <v>2301 Elec Transmission 350-359</v>
      </c>
      <c r="D89" s="5">
        <v>1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f t="shared" si="6"/>
        <v>0</v>
      </c>
      <c r="N89" s="4">
        <f t="shared" si="4"/>
        <v>0</v>
      </c>
      <c r="O89" s="4">
        <f>(SUM($E89:F89)+SUM($E89:E89))/2</f>
        <v>0</v>
      </c>
      <c r="P89" s="4">
        <f>(SUM($E89:G89)+SUM($E89:F89))/2</f>
        <v>0</v>
      </c>
      <c r="Q89" s="4">
        <f>(SUM($E89:H89)+SUM($E89:G89))/2</f>
        <v>0</v>
      </c>
      <c r="R89" s="4">
        <f>(SUM($E89:I89)+SUM($E89:H89))/2</f>
        <v>0</v>
      </c>
      <c r="S89" s="4">
        <f>(SUM($E89:J89)+SUM($E89:I89))/2</f>
        <v>0</v>
      </c>
      <c r="T89" s="4">
        <f>(SUM($E89:K89)+SUM($E89:J89))/2</f>
        <v>0</v>
      </c>
      <c r="U89" s="4">
        <f t="shared" si="7"/>
        <v>0</v>
      </c>
    </row>
    <row r="90" spans="1:21" hidden="1">
      <c r="A90" s="2">
        <v>2301</v>
      </c>
      <c r="B90" t="s">
        <v>24</v>
      </c>
      <c r="C90" t="str">
        <f t="shared" si="5"/>
        <v>2301 Elec Distribution 360-373</v>
      </c>
      <c r="D90" s="5">
        <v>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f t="shared" si="6"/>
        <v>0</v>
      </c>
      <c r="N90" s="4">
        <f t="shared" si="4"/>
        <v>0</v>
      </c>
      <c r="O90" s="4">
        <f>(SUM($E90:F90)+SUM($E90:E90))/2</f>
        <v>0</v>
      </c>
      <c r="P90" s="4">
        <f>(SUM($E90:G90)+SUM($E90:F90))/2</f>
        <v>0</v>
      </c>
      <c r="Q90" s="4">
        <f>(SUM($E90:H90)+SUM($E90:G90))/2</f>
        <v>0</v>
      </c>
      <c r="R90" s="4">
        <f>(SUM($E90:I90)+SUM($E90:H90))/2</f>
        <v>0</v>
      </c>
      <c r="S90" s="4">
        <f>(SUM($E90:J90)+SUM($E90:I90))/2</f>
        <v>0</v>
      </c>
      <c r="T90" s="4">
        <f>(SUM($E90:K90)+SUM($E90:J90))/2</f>
        <v>0</v>
      </c>
      <c r="U90" s="4">
        <f t="shared" si="7"/>
        <v>0</v>
      </c>
    </row>
    <row r="91" spans="1:21" hidden="1">
      <c r="A91" s="2">
        <v>2306</v>
      </c>
      <c r="B91" t="s">
        <v>24</v>
      </c>
      <c r="C91" t="str">
        <f t="shared" si="5"/>
        <v>2306 Elec Distribution 360-373</v>
      </c>
      <c r="D91" s="5">
        <v>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f t="shared" si="6"/>
        <v>0</v>
      </c>
      <c r="N91" s="4">
        <f t="shared" si="4"/>
        <v>0</v>
      </c>
      <c r="O91" s="4">
        <f>(SUM($E91:F91)+SUM($E91:E91))/2</f>
        <v>0</v>
      </c>
      <c r="P91" s="4">
        <f>(SUM($E91:G91)+SUM($E91:F91))/2</f>
        <v>0</v>
      </c>
      <c r="Q91" s="4">
        <f>(SUM($E91:H91)+SUM($E91:G91))/2</f>
        <v>0</v>
      </c>
      <c r="R91" s="4">
        <f>(SUM($E91:I91)+SUM($E91:H91))/2</f>
        <v>0</v>
      </c>
      <c r="S91" s="4">
        <f>(SUM($E91:J91)+SUM($E91:I91))/2</f>
        <v>0</v>
      </c>
      <c r="T91" s="4">
        <f>(SUM($E91:K91)+SUM($E91:J91))/2</f>
        <v>0</v>
      </c>
      <c r="U91" s="4">
        <f t="shared" si="7"/>
        <v>0</v>
      </c>
    </row>
    <row r="92" spans="1:21" hidden="1">
      <c r="A92" s="2">
        <v>2306</v>
      </c>
      <c r="B92" t="s">
        <v>25</v>
      </c>
      <c r="C92" t="str">
        <f t="shared" si="5"/>
        <v>2306 Elec Transmission 350-359</v>
      </c>
      <c r="D92" s="5">
        <v>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f t="shared" si="6"/>
        <v>0</v>
      </c>
      <c r="N92" s="4">
        <f t="shared" si="4"/>
        <v>0</v>
      </c>
      <c r="O92" s="4">
        <f>(SUM($E92:F92)+SUM($E92:E92))/2</f>
        <v>0</v>
      </c>
      <c r="P92" s="4">
        <f>(SUM($E92:G92)+SUM($E92:F92))/2</f>
        <v>0</v>
      </c>
      <c r="Q92" s="4">
        <f>(SUM($E92:H92)+SUM($E92:G92))/2</f>
        <v>0</v>
      </c>
      <c r="R92" s="4">
        <f>(SUM($E92:I92)+SUM($E92:H92))/2</f>
        <v>0</v>
      </c>
      <c r="S92" s="4">
        <f>(SUM($E92:J92)+SUM($E92:I92))/2</f>
        <v>0</v>
      </c>
      <c r="T92" s="4">
        <f>(SUM($E92:K92)+SUM($E92:J92))/2</f>
        <v>0</v>
      </c>
      <c r="U92" s="4">
        <f t="shared" si="7"/>
        <v>0</v>
      </c>
    </row>
    <row r="93" spans="1:21" hidden="1">
      <c r="A93" s="2">
        <v>2310</v>
      </c>
      <c r="B93" t="s">
        <v>25</v>
      </c>
      <c r="C93" t="str">
        <f t="shared" si="5"/>
        <v>2310 Elec Transmission 350-359</v>
      </c>
      <c r="D93" s="5">
        <v>1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f t="shared" si="6"/>
        <v>0</v>
      </c>
      <c r="N93" s="4">
        <f t="shared" si="4"/>
        <v>0</v>
      </c>
      <c r="O93" s="4">
        <f>(SUM($E93:F93)+SUM($E93:E93))/2</f>
        <v>0</v>
      </c>
      <c r="P93" s="4">
        <f>(SUM($E93:G93)+SUM($E93:F93))/2</f>
        <v>0</v>
      </c>
      <c r="Q93" s="4">
        <f>(SUM($E93:H93)+SUM($E93:G93))/2</f>
        <v>0</v>
      </c>
      <c r="R93" s="4">
        <f>(SUM($E93:I93)+SUM($E93:H93))/2</f>
        <v>0</v>
      </c>
      <c r="S93" s="4">
        <f>(SUM($E93:J93)+SUM($E93:I93))/2</f>
        <v>0</v>
      </c>
      <c r="T93" s="4">
        <f>(SUM($E93:K93)+SUM($E93:J93))/2</f>
        <v>0</v>
      </c>
      <c r="U93" s="4">
        <f t="shared" si="7"/>
        <v>0</v>
      </c>
    </row>
    <row r="94" spans="1:21" hidden="1">
      <c r="A94" s="2">
        <v>2317</v>
      </c>
      <c r="B94" t="s">
        <v>24</v>
      </c>
      <c r="C94" t="str">
        <f t="shared" si="5"/>
        <v>2317 Elec Distribution 360-373</v>
      </c>
      <c r="D94" s="5">
        <v>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f t="shared" si="6"/>
        <v>0</v>
      </c>
      <c r="N94" s="4">
        <f t="shared" si="4"/>
        <v>0</v>
      </c>
      <c r="O94" s="4">
        <f>(SUM($E94:F94)+SUM($E94:E94))/2</f>
        <v>0</v>
      </c>
      <c r="P94" s="4">
        <f>(SUM($E94:G94)+SUM($E94:F94))/2</f>
        <v>0</v>
      </c>
      <c r="Q94" s="4">
        <f>(SUM($E94:H94)+SUM($E94:G94))/2</f>
        <v>0</v>
      </c>
      <c r="R94" s="4">
        <f>(SUM($E94:I94)+SUM($E94:H94))/2</f>
        <v>0</v>
      </c>
      <c r="S94" s="4">
        <f>(SUM($E94:J94)+SUM($E94:I94))/2</f>
        <v>0</v>
      </c>
      <c r="T94" s="4">
        <f>(SUM($E94:K94)+SUM($E94:J94))/2</f>
        <v>0</v>
      </c>
      <c r="U94" s="4">
        <f t="shared" si="7"/>
        <v>0</v>
      </c>
    </row>
    <row r="95" spans="1:21" hidden="1">
      <c r="A95" s="2">
        <v>2331</v>
      </c>
      <c r="B95" t="s">
        <v>24</v>
      </c>
      <c r="C95" t="str">
        <f t="shared" si="5"/>
        <v>2331 Elec Distribution 360-373</v>
      </c>
      <c r="D95" s="5">
        <v>1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f t="shared" si="6"/>
        <v>0</v>
      </c>
      <c r="N95" s="4">
        <f t="shared" si="4"/>
        <v>0</v>
      </c>
      <c r="O95" s="4">
        <f>(SUM($E95:F95)+SUM($E95:E95))/2</f>
        <v>0</v>
      </c>
      <c r="P95" s="4">
        <f>(SUM($E95:G95)+SUM($E95:F95))/2</f>
        <v>0</v>
      </c>
      <c r="Q95" s="4">
        <f>(SUM($E95:H95)+SUM($E95:G95))/2</f>
        <v>0</v>
      </c>
      <c r="R95" s="4">
        <f>(SUM($E95:I95)+SUM($E95:H95))/2</f>
        <v>0</v>
      </c>
      <c r="S95" s="4">
        <f>(SUM($E95:J95)+SUM($E95:I95))/2</f>
        <v>0</v>
      </c>
      <c r="T95" s="4">
        <f>(SUM($E95:K95)+SUM($E95:J95))/2</f>
        <v>0</v>
      </c>
      <c r="U95" s="4">
        <f t="shared" si="7"/>
        <v>0</v>
      </c>
    </row>
    <row r="96" spans="1:21" hidden="1">
      <c r="A96" s="2">
        <v>2331</v>
      </c>
      <c r="B96" t="s">
        <v>25</v>
      </c>
      <c r="C96" t="str">
        <f t="shared" si="5"/>
        <v>2331 Elec Transmission 350-359</v>
      </c>
      <c r="D96" s="5">
        <v>1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f t="shared" si="6"/>
        <v>0</v>
      </c>
      <c r="N96" s="4">
        <f t="shared" si="4"/>
        <v>0</v>
      </c>
      <c r="O96" s="4">
        <f>(SUM($E96:F96)+SUM($E96:E96))/2</f>
        <v>0</v>
      </c>
      <c r="P96" s="4">
        <f>(SUM($E96:G96)+SUM($E96:F96))/2</f>
        <v>0</v>
      </c>
      <c r="Q96" s="4">
        <f>(SUM($E96:H96)+SUM($E96:G96))/2</f>
        <v>0</v>
      </c>
      <c r="R96" s="4">
        <f>(SUM($E96:I96)+SUM($E96:H96))/2</f>
        <v>0</v>
      </c>
      <c r="S96" s="4">
        <f>(SUM($E96:J96)+SUM($E96:I96))/2</f>
        <v>0</v>
      </c>
      <c r="T96" s="4">
        <f>(SUM($E96:K96)+SUM($E96:J96))/2</f>
        <v>0</v>
      </c>
      <c r="U96" s="4">
        <f t="shared" si="7"/>
        <v>0</v>
      </c>
    </row>
    <row r="97" spans="1:21" hidden="1">
      <c r="A97" s="2">
        <v>2336</v>
      </c>
      <c r="B97" t="s">
        <v>24</v>
      </c>
      <c r="C97" t="str">
        <f t="shared" si="5"/>
        <v>2336 Elec Distribution 360-373</v>
      </c>
      <c r="D97" s="5">
        <v>1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f t="shared" si="6"/>
        <v>0</v>
      </c>
      <c r="N97" s="4">
        <f t="shared" si="4"/>
        <v>0</v>
      </c>
      <c r="O97" s="4">
        <f>(SUM($E97:F97)+SUM($E97:E97))/2</f>
        <v>0</v>
      </c>
      <c r="P97" s="4">
        <f>(SUM($E97:G97)+SUM($E97:F97))/2</f>
        <v>0</v>
      </c>
      <c r="Q97" s="4">
        <f>(SUM($E97:H97)+SUM($E97:G97))/2</f>
        <v>0</v>
      </c>
      <c r="R97" s="4">
        <f>(SUM($E97:I97)+SUM($E97:H97))/2</f>
        <v>0</v>
      </c>
      <c r="S97" s="4">
        <f>(SUM($E97:J97)+SUM($E97:I97))/2</f>
        <v>0</v>
      </c>
      <c r="T97" s="4">
        <f>(SUM($E97:K97)+SUM($E97:J97))/2</f>
        <v>0</v>
      </c>
      <c r="U97" s="4">
        <f t="shared" si="7"/>
        <v>0</v>
      </c>
    </row>
    <row r="98" spans="1:21" hidden="1">
      <c r="A98" s="2">
        <v>2336</v>
      </c>
      <c r="B98" t="s">
        <v>28</v>
      </c>
      <c r="C98" t="str">
        <f t="shared" si="5"/>
        <v>2336 Software 303</v>
      </c>
      <c r="D98" s="5">
        <v>1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f t="shared" si="6"/>
        <v>0</v>
      </c>
      <c r="N98" s="4">
        <f t="shared" si="4"/>
        <v>0</v>
      </c>
      <c r="O98" s="4">
        <f>(SUM($E98:F98)+SUM($E98:E98))/2</f>
        <v>0</v>
      </c>
      <c r="P98" s="4">
        <f>(SUM($E98:G98)+SUM($E98:F98))/2</f>
        <v>0</v>
      </c>
      <c r="Q98" s="4">
        <f>(SUM($E98:H98)+SUM($E98:G98))/2</f>
        <v>0</v>
      </c>
      <c r="R98" s="4">
        <f>(SUM($E98:I98)+SUM($E98:H98))/2</f>
        <v>0</v>
      </c>
      <c r="S98" s="4">
        <f>(SUM($E98:J98)+SUM($E98:I98))/2</f>
        <v>0</v>
      </c>
      <c r="T98" s="4">
        <f>(SUM($E98:K98)+SUM($E98:J98))/2</f>
        <v>0</v>
      </c>
      <c r="U98" s="4">
        <f t="shared" si="7"/>
        <v>0</v>
      </c>
    </row>
    <row r="99" spans="1:21" hidden="1">
      <c r="A99" s="2">
        <v>2336</v>
      </c>
      <c r="B99" t="s">
        <v>25</v>
      </c>
      <c r="C99" t="str">
        <f t="shared" si="5"/>
        <v>2336 Elec Transmission 350-359</v>
      </c>
      <c r="D99" s="5">
        <v>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f t="shared" si="6"/>
        <v>0</v>
      </c>
      <c r="N99" s="4">
        <f t="shared" si="4"/>
        <v>0</v>
      </c>
      <c r="O99" s="4">
        <f>(SUM($E99:F99)+SUM($E99:E99))/2</f>
        <v>0</v>
      </c>
      <c r="P99" s="4">
        <f>(SUM($E99:G99)+SUM($E99:F99))/2</f>
        <v>0</v>
      </c>
      <c r="Q99" s="4">
        <f>(SUM($E99:H99)+SUM($E99:G99))/2</f>
        <v>0</v>
      </c>
      <c r="R99" s="4">
        <f>(SUM($E99:I99)+SUM($E99:H99))/2</f>
        <v>0</v>
      </c>
      <c r="S99" s="4">
        <f>(SUM($E99:J99)+SUM($E99:I99))/2</f>
        <v>0</v>
      </c>
      <c r="T99" s="4">
        <f>(SUM($E99:K99)+SUM($E99:J99))/2</f>
        <v>0</v>
      </c>
      <c r="U99" s="4">
        <f t="shared" si="7"/>
        <v>0</v>
      </c>
    </row>
    <row r="100" spans="1:21" hidden="1">
      <c r="A100" s="2">
        <v>2341</v>
      </c>
      <c r="B100" t="s">
        <v>25</v>
      </c>
      <c r="C100" t="str">
        <f t="shared" si="5"/>
        <v>2341 Elec Transmission 350-359</v>
      </c>
      <c r="D100" s="5">
        <v>1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f t="shared" si="6"/>
        <v>0</v>
      </c>
      <c r="N100" s="4">
        <f t="shared" si="4"/>
        <v>0</v>
      </c>
      <c r="O100" s="4">
        <f>(SUM($E100:F100)+SUM($E100:E100))/2</f>
        <v>0</v>
      </c>
      <c r="P100" s="4">
        <f>(SUM($E100:G100)+SUM($E100:F100))/2</f>
        <v>0</v>
      </c>
      <c r="Q100" s="4">
        <f>(SUM($E100:H100)+SUM($E100:G100))/2</f>
        <v>0</v>
      </c>
      <c r="R100" s="4">
        <f>(SUM($E100:I100)+SUM($E100:H100))/2</f>
        <v>0</v>
      </c>
      <c r="S100" s="4">
        <f>(SUM($E100:J100)+SUM($E100:I100))/2</f>
        <v>0</v>
      </c>
      <c r="T100" s="4">
        <f>(SUM($E100:K100)+SUM($E100:J100))/2</f>
        <v>0</v>
      </c>
      <c r="U100" s="4">
        <f t="shared" si="7"/>
        <v>0</v>
      </c>
    </row>
    <row r="101" spans="1:21" hidden="1">
      <c r="A101" s="2">
        <v>2341</v>
      </c>
      <c r="B101" t="s">
        <v>24</v>
      </c>
      <c r="C101" t="str">
        <f t="shared" si="5"/>
        <v>2341 Elec Distribution 360-373</v>
      </c>
      <c r="D101" s="5">
        <v>1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f t="shared" si="6"/>
        <v>0</v>
      </c>
      <c r="N101" s="4">
        <f t="shared" si="4"/>
        <v>0</v>
      </c>
      <c r="O101" s="4">
        <f>(SUM($E101:F101)+SUM($E101:E101))/2</f>
        <v>0</v>
      </c>
      <c r="P101" s="4">
        <f>(SUM($E101:G101)+SUM($E101:F101))/2</f>
        <v>0</v>
      </c>
      <c r="Q101" s="4">
        <f>(SUM($E101:H101)+SUM($E101:G101))/2</f>
        <v>0</v>
      </c>
      <c r="R101" s="4">
        <f>(SUM($E101:I101)+SUM($E101:H101))/2</f>
        <v>0</v>
      </c>
      <c r="S101" s="4">
        <f>(SUM($E101:J101)+SUM($E101:I101))/2</f>
        <v>0</v>
      </c>
      <c r="T101" s="4">
        <f>(SUM($E101:K101)+SUM($E101:J101))/2</f>
        <v>0</v>
      </c>
      <c r="U101" s="4">
        <f t="shared" si="7"/>
        <v>0</v>
      </c>
    </row>
    <row r="102" spans="1:21" hidden="1">
      <c r="A102" s="2">
        <v>2342</v>
      </c>
      <c r="B102" t="s">
        <v>24</v>
      </c>
      <c r="C102" t="str">
        <f t="shared" si="5"/>
        <v>2342 Elec Distribution 360-373</v>
      </c>
      <c r="D102" s="5">
        <v>1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f t="shared" si="6"/>
        <v>0</v>
      </c>
      <c r="N102" s="4">
        <f t="shared" si="4"/>
        <v>0</v>
      </c>
      <c r="O102" s="4">
        <f>(SUM($E102:F102)+SUM($E102:E102))/2</f>
        <v>0</v>
      </c>
      <c r="P102" s="4">
        <f>(SUM($E102:G102)+SUM($E102:F102))/2</f>
        <v>0</v>
      </c>
      <c r="Q102" s="4">
        <f>(SUM($E102:H102)+SUM($E102:G102))/2</f>
        <v>0</v>
      </c>
      <c r="R102" s="4">
        <f>(SUM($E102:I102)+SUM($E102:H102))/2</f>
        <v>0</v>
      </c>
      <c r="S102" s="4">
        <f>(SUM($E102:J102)+SUM($E102:I102))/2</f>
        <v>0</v>
      </c>
      <c r="T102" s="4">
        <f>(SUM($E102:K102)+SUM($E102:J102))/2</f>
        <v>0</v>
      </c>
      <c r="U102" s="4">
        <f t="shared" si="7"/>
        <v>0</v>
      </c>
    </row>
    <row r="103" spans="1:21" hidden="1">
      <c r="A103" s="2">
        <v>2343</v>
      </c>
      <c r="B103" t="s">
        <v>24</v>
      </c>
      <c r="C103" t="str">
        <f t="shared" si="5"/>
        <v>2343 Elec Distribution 360-373</v>
      </c>
      <c r="D103" s="5">
        <v>1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f t="shared" si="6"/>
        <v>0</v>
      </c>
      <c r="N103" s="4">
        <f t="shared" si="4"/>
        <v>0</v>
      </c>
      <c r="O103" s="4">
        <f>(SUM($E103:F103)+SUM($E103:E103))/2</f>
        <v>0</v>
      </c>
      <c r="P103" s="4">
        <f>(SUM($E103:G103)+SUM($E103:F103))/2</f>
        <v>0</v>
      </c>
      <c r="Q103" s="4">
        <f>(SUM($E103:H103)+SUM($E103:G103))/2</f>
        <v>0</v>
      </c>
      <c r="R103" s="4">
        <f>(SUM($E103:I103)+SUM($E103:H103))/2</f>
        <v>0</v>
      </c>
      <c r="S103" s="4">
        <f>(SUM($E103:J103)+SUM($E103:I103))/2</f>
        <v>0</v>
      </c>
      <c r="T103" s="4">
        <f>(SUM($E103:K103)+SUM($E103:J103))/2</f>
        <v>0</v>
      </c>
      <c r="U103" s="4">
        <f t="shared" si="7"/>
        <v>0</v>
      </c>
    </row>
    <row r="104" spans="1:21" hidden="1">
      <c r="A104" s="2">
        <v>2343</v>
      </c>
      <c r="B104" t="s">
        <v>25</v>
      </c>
      <c r="C104" t="str">
        <f t="shared" si="5"/>
        <v>2343 Elec Transmission 350-359</v>
      </c>
      <c r="D104" s="5">
        <v>1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f t="shared" si="6"/>
        <v>0</v>
      </c>
      <c r="N104" s="4">
        <f t="shared" si="4"/>
        <v>0</v>
      </c>
      <c r="O104" s="4">
        <f>(SUM($E104:F104)+SUM($E104:E104))/2</f>
        <v>0</v>
      </c>
      <c r="P104" s="4">
        <f>(SUM($E104:G104)+SUM($E104:F104))/2</f>
        <v>0</v>
      </c>
      <c r="Q104" s="4">
        <f>(SUM($E104:H104)+SUM($E104:G104))/2</f>
        <v>0</v>
      </c>
      <c r="R104" s="4">
        <f>(SUM($E104:I104)+SUM($E104:H104))/2</f>
        <v>0</v>
      </c>
      <c r="S104" s="4">
        <f>(SUM($E104:J104)+SUM($E104:I104))/2</f>
        <v>0</v>
      </c>
      <c r="T104" s="4">
        <f>(SUM($E104:K104)+SUM($E104:J104))/2</f>
        <v>0</v>
      </c>
      <c r="U104" s="4">
        <f t="shared" si="7"/>
        <v>0</v>
      </c>
    </row>
    <row r="105" spans="1:21" hidden="1">
      <c r="A105" s="2">
        <v>2396</v>
      </c>
      <c r="B105" t="s">
        <v>27</v>
      </c>
      <c r="C105" t="str">
        <f t="shared" si="5"/>
        <v>2396 General 389-391 / 393-395 / 397-398</v>
      </c>
      <c r="D105" s="5">
        <v>1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f t="shared" si="6"/>
        <v>0</v>
      </c>
      <c r="N105" s="4">
        <f t="shared" si="4"/>
        <v>0</v>
      </c>
      <c r="O105" s="4">
        <f>(SUM($E105:F105)+SUM($E105:E105))/2</f>
        <v>0</v>
      </c>
      <c r="P105" s="4">
        <f>(SUM($E105:G105)+SUM($E105:F105))/2</f>
        <v>0</v>
      </c>
      <c r="Q105" s="4">
        <f>(SUM($E105:H105)+SUM($E105:G105))/2</f>
        <v>0</v>
      </c>
      <c r="R105" s="4">
        <f>(SUM($E105:I105)+SUM($E105:H105))/2</f>
        <v>0</v>
      </c>
      <c r="S105" s="4">
        <f>(SUM($E105:J105)+SUM($E105:I105))/2</f>
        <v>0</v>
      </c>
      <c r="T105" s="4">
        <f>(SUM($E105:K105)+SUM($E105:J105))/2</f>
        <v>0</v>
      </c>
      <c r="U105" s="4">
        <f t="shared" si="7"/>
        <v>0</v>
      </c>
    </row>
    <row r="106" spans="1:21" hidden="1">
      <c r="A106" s="2">
        <v>2397</v>
      </c>
      <c r="B106" t="s">
        <v>24</v>
      </c>
      <c r="C106" t="str">
        <f t="shared" si="5"/>
        <v>2397 Elec Distribution 360-373</v>
      </c>
      <c r="D106" s="5">
        <v>1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f t="shared" si="6"/>
        <v>0</v>
      </c>
      <c r="N106" s="4">
        <f t="shared" si="4"/>
        <v>0</v>
      </c>
      <c r="O106" s="4">
        <f>(SUM($E106:F106)+SUM($E106:E106))/2</f>
        <v>0</v>
      </c>
      <c r="P106" s="4">
        <f>(SUM($E106:G106)+SUM($E106:F106))/2</f>
        <v>0</v>
      </c>
      <c r="Q106" s="4">
        <f>(SUM($E106:H106)+SUM($E106:G106))/2</f>
        <v>0</v>
      </c>
      <c r="R106" s="4">
        <f>(SUM($E106:I106)+SUM($E106:H106))/2</f>
        <v>0</v>
      </c>
      <c r="S106" s="4">
        <f>(SUM($E106:J106)+SUM($E106:I106))/2</f>
        <v>0</v>
      </c>
      <c r="T106" s="4">
        <f>(SUM($E106:K106)+SUM($E106:J106))/2</f>
        <v>0</v>
      </c>
      <c r="U106" s="4">
        <f t="shared" si="7"/>
        <v>0</v>
      </c>
    </row>
    <row r="107" spans="1:21" hidden="1">
      <c r="A107" s="2">
        <v>2414</v>
      </c>
      <c r="B107" t="s">
        <v>24</v>
      </c>
      <c r="C107" t="str">
        <f t="shared" si="5"/>
        <v>2414 Elec Distribution 360-373</v>
      </c>
      <c r="D107" s="5">
        <v>1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f t="shared" si="6"/>
        <v>0</v>
      </c>
      <c r="N107" s="4">
        <f t="shared" si="4"/>
        <v>0</v>
      </c>
      <c r="O107" s="4">
        <f>(SUM($E107:F107)+SUM($E107:E107))/2</f>
        <v>0</v>
      </c>
      <c r="P107" s="4">
        <f>(SUM($E107:G107)+SUM($E107:F107))/2</f>
        <v>0</v>
      </c>
      <c r="Q107" s="4">
        <f>(SUM($E107:H107)+SUM($E107:G107))/2</f>
        <v>0</v>
      </c>
      <c r="R107" s="4">
        <f>(SUM($E107:I107)+SUM($E107:H107))/2</f>
        <v>0</v>
      </c>
      <c r="S107" s="4">
        <f>(SUM($E107:J107)+SUM($E107:I107))/2</f>
        <v>0</v>
      </c>
      <c r="T107" s="4">
        <f>(SUM($E107:K107)+SUM($E107:J107))/2</f>
        <v>0</v>
      </c>
      <c r="U107" s="4">
        <f t="shared" si="7"/>
        <v>0</v>
      </c>
    </row>
    <row r="108" spans="1:21" hidden="1">
      <c r="A108" s="2">
        <v>2423</v>
      </c>
      <c r="B108" t="s">
        <v>24</v>
      </c>
      <c r="C108" t="str">
        <f t="shared" si="5"/>
        <v>2423 Elec Distribution 360-373</v>
      </c>
      <c r="D108" s="5">
        <v>1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f t="shared" si="6"/>
        <v>0</v>
      </c>
      <c r="N108" s="4">
        <f t="shared" si="4"/>
        <v>0</v>
      </c>
      <c r="O108" s="4">
        <f>(SUM($E108:F108)+SUM($E108:E108))/2</f>
        <v>0</v>
      </c>
      <c r="P108" s="4">
        <f>(SUM($E108:G108)+SUM($E108:F108))/2</f>
        <v>0</v>
      </c>
      <c r="Q108" s="4">
        <f>(SUM($E108:H108)+SUM($E108:G108))/2</f>
        <v>0</v>
      </c>
      <c r="R108" s="4">
        <f>(SUM($E108:I108)+SUM($E108:H108))/2</f>
        <v>0</v>
      </c>
      <c r="S108" s="4">
        <f>(SUM($E108:J108)+SUM($E108:I108))/2</f>
        <v>0</v>
      </c>
      <c r="T108" s="4">
        <f>(SUM($E108:K108)+SUM($E108:J108))/2</f>
        <v>0</v>
      </c>
      <c r="U108" s="4">
        <f t="shared" si="7"/>
        <v>0</v>
      </c>
    </row>
    <row r="109" spans="1:21" hidden="1">
      <c r="A109" s="2">
        <v>2423</v>
      </c>
      <c r="B109" t="s">
        <v>25</v>
      </c>
      <c r="C109" t="str">
        <f t="shared" si="5"/>
        <v>2423 Elec Transmission 350-359</v>
      </c>
      <c r="D109" s="5">
        <v>1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f t="shared" si="6"/>
        <v>0</v>
      </c>
      <c r="N109" s="4">
        <f t="shared" si="4"/>
        <v>0</v>
      </c>
      <c r="O109" s="4">
        <f>(SUM($E109:F109)+SUM($E109:E109))/2</f>
        <v>0</v>
      </c>
      <c r="P109" s="4">
        <f>(SUM($E109:G109)+SUM($E109:F109))/2</f>
        <v>0</v>
      </c>
      <c r="Q109" s="4">
        <f>(SUM($E109:H109)+SUM($E109:G109))/2</f>
        <v>0</v>
      </c>
      <c r="R109" s="4">
        <f>(SUM($E109:I109)+SUM($E109:H109))/2</f>
        <v>0</v>
      </c>
      <c r="S109" s="4">
        <f>(SUM($E109:J109)+SUM($E109:I109))/2</f>
        <v>0</v>
      </c>
      <c r="T109" s="4">
        <f>(SUM($E109:K109)+SUM($E109:J109))/2</f>
        <v>0</v>
      </c>
      <c r="U109" s="4">
        <f t="shared" si="7"/>
        <v>0</v>
      </c>
    </row>
    <row r="110" spans="1:21" hidden="1">
      <c r="A110" s="2">
        <v>2425</v>
      </c>
      <c r="B110" t="s">
        <v>24</v>
      </c>
      <c r="C110" t="str">
        <f t="shared" si="5"/>
        <v>2425 Elec Distribution 360-373</v>
      </c>
      <c r="D110" s="5">
        <v>1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f t="shared" si="6"/>
        <v>0</v>
      </c>
      <c r="N110" s="4">
        <f t="shared" si="4"/>
        <v>0</v>
      </c>
      <c r="O110" s="4">
        <f>(SUM($E110:F110)+SUM($E110:E110))/2</f>
        <v>0</v>
      </c>
      <c r="P110" s="4">
        <f>(SUM($E110:G110)+SUM($E110:F110))/2</f>
        <v>0</v>
      </c>
      <c r="Q110" s="4">
        <f>(SUM($E110:H110)+SUM($E110:G110))/2</f>
        <v>0</v>
      </c>
      <c r="R110" s="4">
        <f>(SUM($E110:I110)+SUM($E110:H110))/2</f>
        <v>0</v>
      </c>
      <c r="S110" s="4">
        <f>(SUM($E110:J110)+SUM($E110:I110))/2</f>
        <v>0</v>
      </c>
      <c r="T110" s="4">
        <f>(SUM($E110:K110)+SUM($E110:J110))/2</f>
        <v>0</v>
      </c>
      <c r="U110" s="4">
        <f t="shared" si="7"/>
        <v>0</v>
      </c>
    </row>
    <row r="111" spans="1:21" hidden="1">
      <c r="A111" s="2">
        <v>2425</v>
      </c>
      <c r="B111" t="s">
        <v>25</v>
      </c>
      <c r="C111" t="str">
        <f t="shared" si="5"/>
        <v>2425 Elec Transmission 350-359</v>
      </c>
      <c r="D111" s="5">
        <v>1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f t="shared" si="6"/>
        <v>0</v>
      </c>
      <c r="N111" s="4">
        <f t="shared" si="4"/>
        <v>0</v>
      </c>
      <c r="O111" s="4">
        <f>(SUM($E111:F111)+SUM($E111:E111))/2</f>
        <v>0</v>
      </c>
      <c r="P111" s="4">
        <f>(SUM($E111:G111)+SUM($E111:F111))/2</f>
        <v>0</v>
      </c>
      <c r="Q111" s="4">
        <f>(SUM($E111:H111)+SUM($E111:G111))/2</f>
        <v>0</v>
      </c>
      <c r="R111" s="4">
        <f>(SUM($E111:I111)+SUM($E111:H111))/2</f>
        <v>0</v>
      </c>
      <c r="S111" s="4">
        <f>(SUM($E111:J111)+SUM($E111:I111))/2</f>
        <v>0</v>
      </c>
      <c r="T111" s="4">
        <f>(SUM($E111:K111)+SUM($E111:J111))/2</f>
        <v>0</v>
      </c>
      <c r="U111" s="4">
        <f t="shared" si="7"/>
        <v>0</v>
      </c>
    </row>
    <row r="112" spans="1:21" hidden="1">
      <c r="A112" s="2">
        <v>2443</v>
      </c>
      <c r="B112" t="s">
        <v>24</v>
      </c>
      <c r="C112" t="str">
        <f t="shared" si="5"/>
        <v>2443 Elec Distribution 360-373</v>
      </c>
      <c r="D112" s="5">
        <v>1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f t="shared" si="6"/>
        <v>0</v>
      </c>
      <c r="N112" s="4">
        <f t="shared" si="4"/>
        <v>0</v>
      </c>
      <c r="O112" s="4">
        <f>(SUM($E112:F112)+SUM($E112:E112))/2</f>
        <v>0</v>
      </c>
      <c r="P112" s="4">
        <f>(SUM($E112:G112)+SUM($E112:F112))/2</f>
        <v>0</v>
      </c>
      <c r="Q112" s="4">
        <f>(SUM($E112:H112)+SUM($E112:G112))/2</f>
        <v>0</v>
      </c>
      <c r="R112" s="4">
        <f>(SUM($E112:I112)+SUM($E112:H112))/2</f>
        <v>0</v>
      </c>
      <c r="S112" s="4">
        <f>(SUM($E112:J112)+SUM($E112:I112))/2</f>
        <v>0</v>
      </c>
      <c r="T112" s="4">
        <f>(SUM($E112:K112)+SUM($E112:J112))/2</f>
        <v>0</v>
      </c>
      <c r="U112" s="4">
        <f t="shared" si="7"/>
        <v>0</v>
      </c>
    </row>
    <row r="113" spans="1:21" hidden="1">
      <c r="A113" s="2">
        <v>2443</v>
      </c>
      <c r="B113" t="s">
        <v>25</v>
      </c>
      <c r="C113" t="str">
        <f t="shared" si="5"/>
        <v>2443 Elec Transmission 350-359</v>
      </c>
      <c r="D113" s="5">
        <v>1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f t="shared" si="6"/>
        <v>0</v>
      </c>
      <c r="N113" s="4">
        <f t="shared" si="4"/>
        <v>0</v>
      </c>
      <c r="O113" s="4">
        <f>(SUM($E113:F113)+SUM($E113:E113))/2</f>
        <v>0</v>
      </c>
      <c r="P113" s="4">
        <f>(SUM($E113:G113)+SUM($E113:F113))/2</f>
        <v>0</v>
      </c>
      <c r="Q113" s="4">
        <f>(SUM($E113:H113)+SUM($E113:G113))/2</f>
        <v>0</v>
      </c>
      <c r="R113" s="4">
        <f>(SUM($E113:I113)+SUM($E113:H113))/2</f>
        <v>0</v>
      </c>
      <c r="S113" s="4">
        <f>(SUM($E113:J113)+SUM($E113:I113))/2</f>
        <v>0</v>
      </c>
      <c r="T113" s="4">
        <f>(SUM($E113:K113)+SUM($E113:J113))/2</f>
        <v>0</v>
      </c>
      <c r="U113" s="4">
        <f t="shared" si="7"/>
        <v>0</v>
      </c>
    </row>
    <row r="114" spans="1:21" hidden="1">
      <c r="A114" s="2">
        <v>2443</v>
      </c>
      <c r="B114" t="s">
        <v>27</v>
      </c>
      <c r="C114" t="str">
        <f t="shared" si="5"/>
        <v>2443 General 389-391 / 393-395 / 397-398</v>
      </c>
      <c r="D114" s="5">
        <v>1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f t="shared" si="6"/>
        <v>0</v>
      </c>
      <c r="N114" s="4">
        <f t="shared" si="4"/>
        <v>0</v>
      </c>
      <c r="O114" s="4">
        <f>(SUM($E114:F114)+SUM($E114:E114))/2</f>
        <v>0</v>
      </c>
      <c r="P114" s="4">
        <f>(SUM($E114:G114)+SUM($E114:F114))/2</f>
        <v>0</v>
      </c>
      <c r="Q114" s="4">
        <f>(SUM($E114:H114)+SUM($E114:G114))/2</f>
        <v>0</v>
      </c>
      <c r="R114" s="4">
        <f>(SUM($E114:I114)+SUM($E114:H114))/2</f>
        <v>0</v>
      </c>
      <c r="S114" s="4">
        <f>(SUM($E114:J114)+SUM($E114:I114))/2</f>
        <v>0</v>
      </c>
      <c r="T114" s="4">
        <f>(SUM($E114:K114)+SUM($E114:J114))/2</f>
        <v>0</v>
      </c>
      <c r="U114" s="4">
        <f t="shared" si="7"/>
        <v>0</v>
      </c>
    </row>
    <row r="115" spans="1:21" hidden="1">
      <c r="A115" s="2">
        <v>2446</v>
      </c>
      <c r="B115" t="s">
        <v>25</v>
      </c>
      <c r="C115" t="str">
        <f t="shared" si="5"/>
        <v>2446 Elec Transmission 350-359</v>
      </c>
      <c r="D115" s="5">
        <v>1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f t="shared" si="6"/>
        <v>0</v>
      </c>
      <c r="N115" s="4">
        <f t="shared" si="4"/>
        <v>0</v>
      </c>
      <c r="O115" s="4">
        <f>(SUM($E115:F115)+SUM($E115:E115))/2</f>
        <v>0</v>
      </c>
      <c r="P115" s="4">
        <f>(SUM($E115:G115)+SUM($E115:F115))/2</f>
        <v>0</v>
      </c>
      <c r="Q115" s="4">
        <f>(SUM($E115:H115)+SUM($E115:G115))/2</f>
        <v>0</v>
      </c>
      <c r="R115" s="4">
        <f>(SUM($E115:I115)+SUM($E115:H115))/2</f>
        <v>0</v>
      </c>
      <c r="S115" s="4">
        <f>(SUM($E115:J115)+SUM($E115:I115))/2</f>
        <v>0</v>
      </c>
      <c r="T115" s="4">
        <f>(SUM($E115:K115)+SUM($E115:J115))/2</f>
        <v>0</v>
      </c>
      <c r="U115" s="4">
        <f t="shared" si="7"/>
        <v>0</v>
      </c>
    </row>
    <row r="116" spans="1:21" hidden="1">
      <c r="A116" s="2">
        <v>2446</v>
      </c>
      <c r="B116" t="s">
        <v>27</v>
      </c>
      <c r="C116" t="str">
        <f t="shared" si="5"/>
        <v>2446 General 389-391 / 393-395 / 397-398</v>
      </c>
      <c r="D116" s="5">
        <v>1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f t="shared" si="6"/>
        <v>0</v>
      </c>
      <c r="N116" s="4">
        <f t="shared" si="4"/>
        <v>0</v>
      </c>
      <c r="O116" s="4">
        <f>(SUM($E116:F116)+SUM($E116:E116))/2</f>
        <v>0</v>
      </c>
      <c r="P116" s="4">
        <f>(SUM($E116:G116)+SUM($E116:F116))/2</f>
        <v>0</v>
      </c>
      <c r="Q116" s="4">
        <f>(SUM($E116:H116)+SUM($E116:G116))/2</f>
        <v>0</v>
      </c>
      <c r="R116" s="4">
        <f>(SUM($E116:I116)+SUM($E116:H116))/2</f>
        <v>0</v>
      </c>
      <c r="S116" s="4">
        <f>(SUM($E116:J116)+SUM($E116:I116))/2</f>
        <v>0</v>
      </c>
      <c r="T116" s="4">
        <f>(SUM($E116:K116)+SUM($E116:J116))/2</f>
        <v>0</v>
      </c>
      <c r="U116" s="4">
        <f t="shared" si="7"/>
        <v>0</v>
      </c>
    </row>
    <row r="117" spans="1:21" hidden="1">
      <c r="A117" s="2">
        <v>2449</v>
      </c>
      <c r="B117" t="s">
        <v>25</v>
      </c>
      <c r="C117" t="str">
        <f t="shared" si="5"/>
        <v>2449 Elec Transmission 350-359</v>
      </c>
      <c r="D117" s="5">
        <v>1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f t="shared" si="6"/>
        <v>0</v>
      </c>
      <c r="N117" s="4">
        <f t="shared" si="4"/>
        <v>0</v>
      </c>
      <c r="O117" s="4">
        <f>(SUM($E117:F117)+SUM($E117:E117))/2</f>
        <v>0</v>
      </c>
      <c r="P117" s="4">
        <f>(SUM($E117:G117)+SUM($E117:F117))/2</f>
        <v>0</v>
      </c>
      <c r="Q117" s="4">
        <f>(SUM($E117:H117)+SUM($E117:G117))/2</f>
        <v>0</v>
      </c>
      <c r="R117" s="4">
        <f>(SUM($E117:I117)+SUM($E117:H117))/2</f>
        <v>0</v>
      </c>
      <c r="S117" s="4">
        <f>(SUM($E117:J117)+SUM($E117:I117))/2</f>
        <v>0</v>
      </c>
      <c r="T117" s="4">
        <f>(SUM($E117:K117)+SUM($E117:J117))/2</f>
        <v>0</v>
      </c>
      <c r="U117" s="4">
        <f t="shared" si="7"/>
        <v>0</v>
      </c>
    </row>
    <row r="118" spans="1:21" hidden="1">
      <c r="A118" s="2">
        <v>2449</v>
      </c>
      <c r="B118" t="s">
        <v>24</v>
      </c>
      <c r="C118" t="str">
        <f t="shared" si="5"/>
        <v>2449 Elec Distribution 360-373</v>
      </c>
      <c r="D118" s="5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f t="shared" si="6"/>
        <v>0</v>
      </c>
      <c r="N118" s="4">
        <f t="shared" si="4"/>
        <v>0</v>
      </c>
      <c r="O118" s="4">
        <f>(SUM($E118:F118)+SUM($E118:E118))/2</f>
        <v>0</v>
      </c>
      <c r="P118" s="4">
        <f>(SUM($E118:G118)+SUM($E118:F118))/2</f>
        <v>0</v>
      </c>
      <c r="Q118" s="4">
        <f>(SUM($E118:H118)+SUM($E118:G118))/2</f>
        <v>0</v>
      </c>
      <c r="R118" s="4">
        <f>(SUM($E118:I118)+SUM($E118:H118))/2</f>
        <v>0</v>
      </c>
      <c r="S118" s="4">
        <f>(SUM($E118:J118)+SUM($E118:I118))/2</f>
        <v>0</v>
      </c>
      <c r="T118" s="4">
        <f>(SUM($E118:K118)+SUM($E118:J118))/2</f>
        <v>0</v>
      </c>
      <c r="U118" s="4">
        <f t="shared" si="7"/>
        <v>0</v>
      </c>
    </row>
    <row r="119" spans="1:21" hidden="1">
      <c r="A119" s="2">
        <v>2457</v>
      </c>
      <c r="B119" t="s">
        <v>25</v>
      </c>
      <c r="C119" t="str">
        <f t="shared" si="5"/>
        <v>2457 Elec Transmission 350-359</v>
      </c>
      <c r="D119" s="5">
        <v>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f t="shared" si="6"/>
        <v>0</v>
      </c>
      <c r="N119" s="4">
        <f t="shared" si="4"/>
        <v>0</v>
      </c>
      <c r="O119" s="4">
        <f>(SUM($E119:F119)+SUM($E119:E119))/2</f>
        <v>0</v>
      </c>
      <c r="P119" s="4">
        <f>(SUM($E119:G119)+SUM($E119:F119))/2</f>
        <v>0</v>
      </c>
      <c r="Q119" s="4">
        <f>(SUM($E119:H119)+SUM($E119:G119))/2</f>
        <v>0</v>
      </c>
      <c r="R119" s="4">
        <f>(SUM($E119:I119)+SUM($E119:H119))/2</f>
        <v>0</v>
      </c>
      <c r="S119" s="4">
        <f>(SUM($E119:J119)+SUM($E119:I119))/2</f>
        <v>0</v>
      </c>
      <c r="T119" s="4">
        <f>(SUM($E119:K119)+SUM($E119:J119))/2</f>
        <v>0</v>
      </c>
      <c r="U119" s="4">
        <f t="shared" si="7"/>
        <v>0</v>
      </c>
    </row>
    <row r="120" spans="1:21" hidden="1">
      <c r="A120" s="2">
        <v>2470</v>
      </c>
      <c r="B120" t="s">
        <v>24</v>
      </c>
      <c r="C120" t="str">
        <f t="shared" si="5"/>
        <v>2470 Elec Distribution 360-373</v>
      </c>
      <c r="D120" s="5">
        <v>1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f t="shared" si="6"/>
        <v>0</v>
      </c>
      <c r="N120" s="4">
        <f t="shared" si="4"/>
        <v>0</v>
      </c>
      <c r="O120" s="4">
        <f>(SUM($E120:F120)+SUM($E120:E120))/2</f>
        <v>0</v>
      </c>
      <c r="P120" s="4">
        <f>(SUM($E120:G120)+SUM($E120:F120))/2</f>
        <v>0</v>
      </c>
      <c r="Q120" s="4">
        <f>(SUM($E120:H120)+SUM($E120:G120))/2</f>
        <v>0</v>
      </c>
      <c r="R120" s="4">
        <f>(SUM($E120:I120)+SUM($E120:H120))/2</f>
        <v>0</v>
      </c>
      <c r="S120" s="4">
        <f>(SUM($E120:J120)+SUM($E120:I120))/2</f>
        <v>0</v>
      </c>
      <c r="T120" s="4">
        <f>(SUM($E120:K120)+SUM($E120:J120))/2</f>
        <v>0</v>
      </c>
      <c r="U120" s="4">
        <f t="shared" si="7"/>
        <v>0</v>
      </c>
    </row>
    <row r="121" spans="1:21" hidden="1">
      <c r="A121" s="2">
        <v>2474</v>
      </c>
      <c r="B121" t="s">
        <v>25</v>
      </c>
      <c r="C121" t="str">
        <f t="shared" si="5"/>
        <v>2474 Elec Transmission 350-359</v>
      </c>
      <c r="D121" s="5">
        <v>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f t="shared" si="6"/>
        <v>0</v>
      </c>
      <c r="N121" s="4">
        <f t="shared" si="4"/>
        <v>0</v>
      </c>
      <c r="O121" s="4">
        <f>(SUM($E121:F121)+SUM($E121:E121))/2</f>
        <v>0</v>
      </c>
      <c r="P121" s="4">
        <f>(SUM($E121:G121)+SUM($E121:F121))/2</f>
        <v>0</v>
      </c>
      <c r="Q121" s="4">
        <f>(SUM($E121:H121)+SUM($E121:G121))/2</f>
        <v>0</v>
      </c>
      <c r="R121" s="4">
        <f>(SUM($E121:I121)+SUM($E121:H121))/2</f>
        <v>0</v>
      </c>
      <c r="S121" s="4">
        <f>(SUM($E121:J121)+SUM($E121:I121))/2</f>
        <v>0</v>
      </c>
      <c r="T121" s="4">
        <f>(SUM($E121:K121)+SUM($E121:J121))/2</f>
        <v>0</v>
      </c>
      <c r="U121" s="4">
        <f t="shared" si="7"/>
        <v>0</v>
      </c>
    </row>
    <row r="122" spans="1:21" hidden="1">
      <c r="A122" s="2">
        <v>2481</v>
      </c>
      <c r="B122" t="s">
        <v>25</v>
      </c>
      <c r="C122" t="str">
        <f t="shared" si="5"/>
        <v>2481 Elec Transmission 350-359</v>
      </c>
      <c r="D122" s="5">
        <v>1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f t="shared" si="6"/>
        <v>0</v>
      </c>
      <c r="N122" s="4">
        <f t="shared" si="4"/>
        <v>0</v>
      </c>
      <c r="O122" s="4">
        <f>(SUM($E122:F122)+SUM($E122:E122))/2</f>
        <v>0</v>
      </c>
      <c r="P122" s="4">
        <f>(SUM($E122:G122)+SUM($E122:F122))/2</f>
        <v>0</v>
      </c>
      <c r="Q122" s="4">
        <f>(SUM($E122:H122)+SUM($E122:G122))/2</f>
        <v>0</v>
      </c>
      <c r="R122" s="4">
        <f>(SUM($E122:I122)+SUM($E122:H122))/2</f>
        <v>0</v>
      </c>
      <c r="S122" s="4">
        <f>(SUM($E122:J122)+SUM($E122:I122))/2</f>
        <v>0</v>
      </c>
      <c r="T122" s="4">
        <f>(SUM($E122:K122)+SUM($E122:J122))/2</f>
        <v>0</v>
      </c>
      <c r="U122" s="4">
        <f t="shared" si="7"/>
        <v>0</v>
      </c>
    </row>
    <row r="123" spans="1:21" hidden="1">
      <c r="A123" s="2">
        <v>2481</v>
      </c>
      <c r="B123" t="s">
        <v>24</v>
      </c>
      <c r="C123" t="str">
        <f t="shared" si="5"/>
        <v>2481 Elec Distribution 360-373</v>
      </c>
      <c r="D123" s="5">
        <v>1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f t="shared" si="6"/>
        <v>0</v>
      </c>
      <c r="N123" s="4">
        <f t="shared" si="4"/>
        <v>0</v>
      </c>
      <c r="O123" s="4">
        <f>(SUM($E123:F123)+SUM($E123:E123))/2</f>
        <v>0</v>
      </c>
      <c r="P123" s="4">
        <f>(SUM($E123:G123)+SUM($E123:F123))/2</f>
        <v>0</v>
      </c>
      <c r="Q123" s="4">
        <f>(SUM($E123:H123)+SUM($E123:G123))/2</f>
        <v>0</v>
      </c>
      <c r="R123" s="4">
        <f>(SUM($E123:I123)+SUM($E123:H123))/2</f>
        <v>0</v>
      </c>
      <c r="S123" s="4">
        <f>(SUM($E123:J123)+SUM($E123:I123))/2</f>
        <v>0</v>
      </c>
      <c r="T123" s="4">
        <f>(SUM($E123:K123)+SUM($E123:J123))/2</f>
        <v>0</v>
      </c>
      <c r="U123" s="4">
        <f t="shared" si="7"/>
        <v>0</v>
      </c>
    </row>
    <row r="124" spans="1:21" hidden="1">
      <c r="A124" s="2">
        <v>2481</v>
      </c>
      <c r="B124" t="s">
        <v>27</v>
      </c>
      <c r="C124" t="str">
        <f t="shared" si="5"/>
        <v>2481 General 389-391 / 393-395 / 397-398</v>
      </c>
      <c r="D124" s="5">
        <v>1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f t="shared" si="6"/>
        <v>0</v>
      </c>
      <c r="N124" s="4">
        <f t="shared" si="4"/>
        <v>0</v>
      </c>
      <c r="O124" s="4">
        <f>(SUM($E124:F124)+SUM($E124:E124))/2</f>
        <v>0</v>
      </c>
      <c r="P124" s="4">
        <f>(SUM($E124:G124)+SUM($E124:F124))/2</f>
        <v>0</v>
      </c>
      <c r="Q124" s="4">
        <f>(SUM($E124:H124)+SUM($E124:G124))/2</f>
        <v>0</v>
      </c>
      <c r="R124" s="4">
        <f>(SUM($E124:I124)+SUM($E124:H124))/2</f>
        <v>0</v>
      </c>
      <c r="S124" s="4">
        <f>(SUM($E124:J124)+SUM($E124:I124))/2</f>
        <v>0</v>
      </c>
      <c r="T124" s="4">
        <f>(SUM($E124:K124)+SUM($E124:J124))/2</f>
        <v>0</v>
      </c>
      <c r="U124" s="4">
        <f t="shared" si="7"/>
        <v>0</v>
      </c>
    </row>
    <row r="125" spans="1:21" hidden="1">
      <c r="A125" s="2">
        <v>2483</v>
      </c>
      <c r="B125" t="s">
        <v>25</v>
      </c>
      <c r="C125" t="str">
        <f t="shared" si="5"/>
        <v>2483 Elec Transmission 350-359</v>
      </c>
      <c r="D125" s="5">
        <v>1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f t="shared" si="6"/>
        <v>0</v>
      </c>
      <c r="N125" s="4">
        <f t="shared" si="4"/>
        <v>0</v>
      </c>
      <c r="O125" s="4">
        <f>(SUM($E125:F125)+SUM($E125:E125))/2</f>
        <v>0</v>
      </c>
      <c r="P125" s="4">
        <f>(SUM($E125:G125)+SUM($E125:F125))/2</f>
        <v>0</v>
      </c>
      <c r="Q125" s="4">
        <f>(SUM($E125:H125)+SUM($E125:G125))/2</f>
        <v>0</v>
      </c>
      <c r="R125" s="4">
        <f>(SUM($E125:I125)+SUM($E125:H125))/2</f>
        <v>0</v>
      </c>
      <c r="S125" s="4">
        <f>(SUM($E125:J125)+SUM($E125:I125))/2</f>
        <v>0</v>
      </c>
      <c r="T125" s="4">
        <f>(SUM($E125:K125)+SUM($E125:J125))/2</f>
        <v>0</v>
      </c>
      <c r="U125" s="4">
        <f t="shared" si="7"/>
        <v>0</v>
      </c>
    </row>
    <row r="126" spans="1:21" hidden="1">
      <c r="A126" s="2">
        <v>2483</v>
      </c>
      <c r="B126" t="s">
        <v>24</v>
      </c>
      <c r="C126" t="str">
        <f t="shared" si="5"/>
        <v>2483 Elec Distribution 360-373</v>
      </c>
      <c r="D126" s="5">
        <v>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f t="shared" si="6"/>
        <v>0</v>
      </c>
      <c r="N126" s="4">
        <f t="shared" si="4"/>
        <v>0</v>
      </c>
      <c r="O126" s="4">
        <f>(SUM($E126:F126)+SUM($E126:E126))/2</f>
        <v>0</v>
      </c>
      <c r="P126" s="4">
        <f>(SUM($E126:G126)+SUM($E126:F126))/2</f>
        <v>0</v>
      </c>
      <c r="Q126" s="4">
        <f>(SUM($E126:H126)+SUM($E126:G126))/2</f>
        <v>0</v>
      </c>
      <c r="R126" s="4">
        <f>(SUM($E126:I126)+SUM($E126:H126))/2</f>
        <v>0</v>
      </c>
      <c r="S126" s="4">
        <f>(SUM($E126:J126)+SUM($E126:I126))/2</f>
        <v>0</v>
      </c>
      <c r="T126" s="4">
        <f>(SUM($E126:K126)+SUM($E126:J126))/2</f>
        <v>0</v>
      </c>
      <c r="U126" s="4">
        <f t="shared" si="7"/>
        <v>0</v>
      </c>
    </row>
    <row r="127" spans="1:21" hidden="1">
      <c r="A127" s="2">
        <v>2484</v>
      </c>
      <c r="B127" t="s">
        <v>25</v>
      </c>
      <c r="C127" t="str">
        <f t="shared" si="5"/>
        <v>2484 Elec Transmission 350-359</v>
      </c>
      <c r="D127" s="5">
        <v>1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f t="shared" si="6"/>
        <v>0</v>
      </c>
      <c r="N127" s="4">
        <f t="shared" si="4"/>
        <v>0</v>
      </c>
      <c r="O127" s="4">
        <f>(SUM($E127:F127)+SUM($E127:E127))/2</f>
        <v>0</v>
      </c>
      <c r="P127" s="4">
        <f>(SUM($E127:G127)+SUM($E127:F127))/2</f>
        <v>0</v>
      </c>
      <c r="Q127" s="4">
        <f>(SUM($E127:H127)+SUM($E127:G127))/2</f>
        <v>0</v>
      </c>
      <c r="R127" s="4">
        <f>(SUM($E127:I127)+SUM($E127:H127))/2</f>
        <v>0</v>
      </c>
      <c r="S127" s="4">
        <f>(SUM($E127:J127)+SUM($E127:I127))/2</f>
        <v>0</v>
      </c>
      <c r="T127" s="4">
        <f>(SUM($E127:K127)+SUM($E127:J127))/2</f>
        <v>0</v>
      </c>
      <c r="U127" s="4">
        <f t="shared" si="7"/>
        <v>0</v>
      </c>
    </row>
    <row r="128" spans="1:21" hidden="1">
      <c r="A128" s="2">
        <v>2484</v>
      </c>
      <c r="B128" t="s">
        <v>24</v>
      </c>
      <c r="C128" t="str">
        <f t="shared" si="5"/>
        <v>2484 Elec Distribution 360-373</v>
      </c>
      <c r="D128" s="5">
        <v>1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f t="shared" si="6"/>
        <v>0</v>
      </c>
      <c r="N128" s="4">
        <f t="shared" si="4"/>
        <v>0</v>
      </c>
      <c r="O128" s="4">
        <f>(SUM($E128:F128)+SUM($E128:E128))/2</f>
        <v>0</v>
      </c>
      <c r="P128" s="4">
        <f>(SUM($E128:G128)+SUM($E128:F128))/2</f>
        <v>0</v>
      </c>
      <c r="Q128" s="4">
        <f>(SUM($E128:H128)+SUM($E128:G128))/2</f>
        <v>0</v>
      </c>
      <c r="R128" s="4">
        <f>(SUM($E128:I128)+SUM($E128:H128))/2</f>
        <v>0</v>
      </c>
      <c r="S128" s="4">
        <f>(SUM($E128:J128)+SUM($E128:I128))/2</f>
        <v>0</v>
      </c>
      <c r="T128" s="4">
        <f>(SUM($E128:K128)+SUM($E128:J128))/2</f>
        <v>0</v>
      </c>
      <c r="U128" s="4">
        <f t="shared" si="7"/>
        <v>0</v>
      </c>
    </row>
    <row r="129" spans="1:21" hidden="1">
      <c r="A129" s="2">
        <v>2492</v>
      </c>
      <c r="B129" t="s">
        <v>25</v>
      </c>
      <c r="C129" t="str">
        <f t="shared" si="5"/>
        <v>2492 Elec Transmission 350-359</v>
      </c>
      <c r="D129" s="5">
        <v>1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f t="shared" si="6"/>
        <v>0</v>
      </c>
      <c r="N129" s="4">
        <f t="shared" si="4"/>
        <v>0</v>
      </c>
      <c r="O129" s="4">
        <f>(SUM($E129:F129)+SUM($E129:E129))/2</f>
        <v>0</v>
      </c>
      <c r="P129" s="4">
        <f>(SUM($E129:G129)+SUM($E129:F129))/2</f>
        <v>0</v>
      </c>
      <c r="Q129" s="4">
        <f>(SUM($E129:H129)+SUM($E129:G129))/2</f>
        <v>0</v>
      </c>
      <c r="R129" s="4">
        <f>(SUM($E129:I129)+SUM($E129:H129))/2</f>
        <v>0</v>
      </c>
      <c r="S129" s="4">
        <f>(SUM($E129:J129)+SUM($E129:I129))/2</f>
        <v>0</v>
      </c>
      <c r="T129" s="4">
        <f>(SUM($E129:K129)+SUM($E129:J129))/2</f>
        <v>0</v>
      </c>
      <c r="U129" s="4">
        <f t="shared" si="7"/>
        <v>0</v>
      </c>
    </row>
    <row r="130" spans="1:21" hidden="1">
      <c r="A130" s="2">
        <v>2493</v>
      </c>
      <c r="B130" t="s">
        <v>24</v>
      </c>
      <c r="C130" t="str">
        <f t="shared" si="5"/>
        <v>2493 Elec Distribution 360-373</v>
      </c>
      <c r="D130" s="5">
        <v>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f t="shared" si="6"/>
        <v>0</v>
      </c>
      <c r="N130" s="4">
        <f t="shared" si="4"/>
        <v>0</v>
      </c>
      <c r="O130" s="4">
        <f>(SUM($E130:F130)+SUM($E130:E130))/2</f>
        <v>0</v>
      </c>
      <c r="P130" s="4">
        <f>(SUM($E130:G130)+SUM($E130:F130))/2</f>
        <v>0</v>
      </c>
      <c r="Q130" s="4">
        <f>(SUM($E130:H130)+SUM($E130:G130))/2</f>
        <v>0</v>
      </c>
      <c r="R130" s="4">
        <f>(SUM($E130:I130)+SUM($E130:H130))/2</f>
        <v>0</v>
      </c>
      <c r="S130" s="4">
        <f>(SUM($E130:J130)+SUM($E130:I130))/2</f>
        <v>0</v>
      </c>
      <c r="T130" s="4">
        <f>(SUM($E130:K130)+SUM($E130:J130))/2</f>
        <v>0</v>
      </c>
      <c r="U130" s="4">
        <f t="shared" si="7"/>
        <v>0</v>
      </c>
    </row>
    <row r="131" spans="1:21" hidden="1">
      <c r="A131" s="2">
        <v>2493</v>
      </c>
      <c r="B131" t="s">
        <v>27</v>
      </c>
      <c r="C131" t="str">
        <f t="shared" si="5"/>
        <v>2493 General 389-391 / 393-395 / 397-398</v>
      </c>
      <c r="D131" s="5">
        <v>1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f t="shared" si="6"/>
        <v>0</v>
      </c>
      <c r="N131" s="4">
        <f t="shared" si="4"/>
        <v>0</v>
      </c>
      <c r="O131" s="4">
        <f>(SUM($E131:F131)+SUM($E131:E131))/2</f>
        <v>0</v>
      </c>
      <c r="P131" s="4">
        <f>(SUM($E131:G131)+SUM($E131:F131))/2</f>
        <v>0</v>
      </c>
      <c r="Q131" s="4">
        <f>(SUM($E131:H131)+SUM($E131:G131))/2</f>
        <v>0</v>
      </c>
      <c r="R131" s="4">
        <f>(SUM($E131:I131)+SUM($E131:H131))/2</f>
        <v>0</v>
      </c>
      <c r="S131" s="4">
        <f>(SUM($E131:J131)+SUM($E131:I131))/2</f>
        <v>0</v>
      </c>
      <c r="T131" s="4">
        <f>(SUM($E131:K131)+SUM($E131:J131))/2</f>
        <v>0</v>
      </c>
      <c r="U131" s="4">
        <f t="shared" si="7"/>
        <v>0</v>
      </c>
    </row>
    <row r="132" spans="1:21" hidden="1">
      <c r="A132" s="2">
        <v>2502</v>
      </c>
      <c r="B132" t="s">
        <v>24</v>
      </c>
      <c r="C132" t="str">
        <f t="shared" si="5"/>
        <v>2502 Elec Distribution 360-373</v>
      </c>
      <c r="D132" s="5">
        <v>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f t="shared" si="6"/>
        <v>0</v>
      </c>
      <c r="N132" s="4">
        <f t="shared" si="4"/>
        <v>0</v>
      </c>
      <c r="O132" s="4">
        <f>(SUM($E132:F132)+SUM($E132:E132))/2</f>
        <v>0</v>
      </c>
      <c r="P132" s="4">
        <f>(SUM($E132:G132)+SUM($E132:F132))/2</f>
        <v>0</v>
      </c>
      <c r="Q132" s="4">
        <f>(SUM($E132:H132)+SUM($E132:G132))/2</f>
        <v>0</v>
      </c>
      <c r="R132" s="4">
        <f>(SUM($E132:I132)+SUM($E132:H132))/2</f>
        <v>0</v>
      </c>
      <c r="S132" s="4">
        <f>(SUM($E132:J132)+SUM($E132:I132))/2</f>
        <v>0</v>
      </c>
      <c r="T132" s="4">
        <f>(SUM($E132:K132)+SUM($E132:J132))/2</f>
        <v>0</v>
      </c>
      <c r="U132" s="4">
        <f t="shared" si="7"/>
        <v>0</v>
      </c>
    </row>
    <row r="133" spans="1:21" hidden="1">
      <c r="A133" s="2">
        <v>2505</v>
      </c>
      <c r="B133" t="s">
        <v>25</v>
      </c>
      <c r="C133" t="str">
        <f t="shared" si="5"/>
        <v>2505 Elec Transmission 350-359</v>
      </c>
      <c r="D133" s="5">
        <v>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f t="shared" si="6"/>
        <v>0</v>
      </c>
      <c r="N133" s="4">
        <f t="shared" si="4"/>
        <v>0</v>
      </c>
      <c r="O133" s="4">
        <f>(SUM($E133:F133)+SUM($E133:E133))/2</f>
        <v>0</v>
      </c>
      <c r="P133" s="4">
        <f>(SUM($E133:G133)+SUM($E133:F133))/2</f>
        <v>0</v>
      </c>
      <c r="Q133" s="4">
        <f>(SUM($E133:H133)+SUM($E133:G133))/2</f>
        <v>0</v>
      </c>
      <c r="R133" s="4">
        <f>(SUM($E133:I133)+SUM($E133:H133))/2</f>
        <v>0</v>
      </c>
      <c r="S133" s="4">
        <f>(SUM($E133:J133)+SUM($E133:I133))/2</f>
        <v>0</v>
      </c>
      <c r="T133" s="4">
        <f>(SUM($E133:K133)+SUM($E133:J133))/2</f>
        <v>0</v>
      </c>
      <c r="U133" s="4">
        <f t="shared" si="7"/>
        <v>0</v>
      </c>
    </row>
    <row r="134" spans="1:21" hidden="1">
      <c r="A134" s="2">
        <v>2505</v>
      </c>
      <c r="B134" t="s">
        <v>24</v>
      </c>
      <c r="C134" t="str">
        <f t="shared" si="5"/>
        <v>2505 Elec Distribution 360-373</v>
      </c>
      <c r="D134" s="5">
        <v>1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f t="shared" si="6"/>
        <v>0</v>
      </c>
      <c r="N134" s="4">
        <f t="shared" ref="N134:N197" si="8">E134/2</f>
        <v>0</v>
      </c>
      <c r="O134" s="4">
        <f>(SUM($E134:F134)+SUM($E134:E134))/2</f>
        <v>0</v>
      </c>
      <c r="P134" s="4">
        <f>(SUM($E134:G134)+SUM($E134:F134))/2</f>
        <v>0</v>
      </c>
      <c r="Q134" s="4">
        <f>(SUM($E134:H134)+SUM($E134:G134))/2</f>
        <v>0</v>
      </c>
      <c r="R134" s="4">
        <f>(SUM($E134:I134)+SUM($E134:H134))/2</f>
        <v>0</v>
      </c>
      <c r="S134" s="4">
        <f>(SUM($E134:J134)+SUM($E134:I134))/2</f>
        <v>0</v>
      </c>
      <c r="T134" s="4">
        <f>(SUM($E134:K134)+SUM($E134:J134))/2</f>
        <v>0</v>
      </c>
      <c r="U134" s="4">
        <f t="shared" si="7"/>
        <v>0</v>
      </c>
    </row>
    <row r="135" spans="1:21" hidden="1">
      <c r="A135" s="2">
        <v>2514</v>
      </c>
      <c r="B135" t="s">
        <v>24</v>
      </c>
      <c r="C135" t="str">
        <f t="shared" si="5"/>
        <v>2514 Elec Distribution 360-373</v>
      </c>
      <c r="D135" s="5">
        <v>1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f t="shared" ref="L135:L198" si="9">SUM(E135:K135)</f>
        <v>0</v>
      </c>
      <c r="N135" s="4">
        <f t="shared" si="8"/>
        <v>0</v>
      </c>
      <c r="O135" s="4">
        <f>(SUM($E135:F135)+SUM($E135:E135))/2</f>
        <v>0</v>
      </c>
      <c r="P135" s="4">
        <f>(SUM($E135:G135)+SUM($E135:F135))/2</f>
        <v>0</v>
      </c>
      <c r="Q135" s="4">
        <f>(SUM($E135:H135)+SUM($E135:G135))/2</f>
        <v>0</v>
      </c>
      <c r="R135" s="4">
        <f>(SUM($E135:I135)+SUM($E135:H135))/2</f>
        <v>0</v>
      </c>
      <c r="S135" s="4">
        <f>(SUM($E135:J135)+SUM($E135:I135))/2</f>
        <v>0</v>
      </c>
      <c r="T135" s="4">
        <f>(SUM($E135:K135)+SUM($E135:J135))/2</f>
        <v>0</v>
      </c>
      <c r="U135" s="4">
        <f t="shared" ref="U135:U198" si="10">AVERAGE(N135:T135)</f>
        <v>0</v>
      </c>
    </row>
    <row r="136" spans="1:21" hidden="1">
      <c r="A136" s="2">
        <v>2514</v>
      </c>
      <c r="B136" t="s">
        <v>25</v>
      </c>
      <c r="C136" t="str">
        <f t="shared" si="5"/>
        <v>2514 Elec Transmission 350-359</v>
      </c>
      <c r="D136" s="5">
        <v>1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f t="shared" si="9"/>
        <v>0</v>
      </c>
      <c r="N136" s="4">
        <f t="shared" si="8"/>
        <v>0</v>
      </c>
      <c r="O136" s="4">
        <f>(SUM($E136:F136)+SUM($E136:E136))/2</f>
        <v>0</v>
      </c>
      <c r="P136" s="4">
        <f>(SUM($E136:G136)+SUM($E136:F136))/2</f>
        <v>0</v>
      </c>
      <c r="Q136" s="4">
        <f>(SUM($E136:H136)+SUM($E136:G136))/2</f>
        <v>0</v>
      </c>
      <c r="R136" s="4">
        <f>(SUM($E136:I136)+SUM($E136:H136))/2</f>
        <v>0</v>
      </c>
      <c r="S136" s="4">
        <f>(SUM($E136:J136)+SUM($E136:I136))/2</f>
        <v>0</v>
      </c>
      <c r="T136" s="4">
        <f>(SUM($E136:K136)+SUM($E136:J136))/2</f>
        <v>0</v>
      </c>
      <c r="U136" s="4">
        <f t="shared" si="10"/>
        <v>0</v>
      </c>
    </row>
    <row r="137" spans="1:21" hidden="1">
      <c r="A137" s="2">
        <v>2515</v>
      </c>
      <c r="B137" t="s">
        <v>24</v>
      </c>
      <c r="C137" t="str">
        <f t="shared" si="5"/>
        <v>2515 Elec Distribution 360-373</v>
      </c>
      <c r="D137" s="5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f t="shared" si="9"/>
        <v>0</v>
      </c>
      <c r="N137" s="4">
        <f t="shared" si="8"/>
        <v>0</v>
      </c>
      <c r="O137" s="4">
        <f>(SUM($E137:F137)+SUM($E137:E137))/2</f>
        <v>0</v>
      </c>
      <c r="P137" s="4">
        <f>(SUM($E137:G137)+SUM($E137:F137))/2</f>
        <v>0</v>
      </c>
      <c r="Q137" s="4">
        <f>(SUM($E137:H137)+SUM($E137:G137))/2</f>
        <v>0</v>
      </c>
      <c r="R137" s="4">
        <f>(SUM($E137:I137)+SUM($E137:H137))/2</f>
        <v>0</v>
      </c>
      <c r="S137" s="4">
        <f>(SUM($E137:J137)+SUM($E137:I137))/2</f>
        <v>0</v>
      </c>
      <c r="T137" s="4">
        <f>(SUM($E137:K137)+SUM($E137:J137))/2</f>
        <v>0</v>
      </c>
      <c r="U137" s="4">
        <f t="shared" si="10"/>
        <v>0</v>
      </c>
    </row>
    <row r="138" spans="1:21" hidden="1">
      <c r="A138" s="2">
        <v>2516</v>
      </c>
      <c r="B138" t="s">
        <v>24</v>
      </c>
      <c r="C138" t="str">
        <f t="shared" ref="C138:C201" si="11">CONCATENATE(A138," ",B138)</f>
        <v>2516 Elec Distribution 360-373</v>
      </c>
      <c r="D138" s="5">
        <v>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f t="shared" si="9"/>
        <v>0</v>
      </c>
      <c r="N138" s="4">
        <f t="shared" si="8"/>
        <v>0</v>
      </c>
      <c r="O138" s="4">
        <f>(SUM($E138:F138)+SUM($E138:E138))/2</f>
        <v>0</v>
      </c>
      <c r="P138" s="4">
        <f>(SUM($E138:G138)+SUM($E138:F138))/2</f>
        <v>0</v>
      </c>
      <c r="Q138" s="4">
        <f>(SUM($E138:H138)+SUM($E138:G138))/2</f>
        <v>0</v>
      </c>
      <c r="R138" s="4">
        <f>(SUM($E138:I138)+SUM($E138:H138))/2</f>
        <v>0</v>
      </c>
      <c r="S138" s="4">
        <f>(SUM($E138:J138)+SUM($E138:I138))/2</f>
        <v>0</v>
      </c>
      <c r="T138" s="4">
        <f>(SUM($E138:K138)+SUM($E138:J138))/2</f>
        <v>0</v>
      </c>
      <c r="U138" s="4">
        <f t="shared" si="10"/>
        <v>0</v>
      </c>
    </row>
    <row r="139" spans="1:21" hidden="1">
      <c r="A139" s="2">
        <v>2522</v>
      </c>
      <c r="B139" t="s">
        <v>24</v>
      </c>
      <c r="C139" t="str">
        <f t="shared" si="11"/>
        <v>2522 Elec Distribution 360-373</v>
      </c>
      <c r="D139" s="5">
        <v>1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f t="shared" si="9"/>
        <v>0</v>
      </c>
      <c r="N139" s="4">
        <f t="shared" si="8"/>
        <v>0</v>
      </c>
      <c r="O139" s="4">
        <f>(SUM($E139:F139)+SUM($E139:E139))/2</f>
        <v>0</v>
      </c>
      <c r="P139" s="4">
        <f>(SUM($E139:G139)+SUM($E139:F139))/2</f>
        <v>0</v>
      </c>
      <c r="Q139" s="4">
        <f>(SUM($E139:H139)+SUM($E139:G139))/2</f>
        <v>0</v>
      </c>
      <c r="R139" s="4">
        <f>(SUM($E139:I139)+SUM($E139:H139))/2</f>
        <v>0</v>
      </c>
      <c r="S139" s="4">
        <f>(SUM($E139:J139)+SUM($E139:I139))/2</f>
        <v>0</v>
      </c>
      <c r="T139" s="4">
        <f>(SUM($E139:K139)+SUM($E139:J139))/2</f>
        <v>0</v>
      </c>
      <c r="U139" s="4">
        <f t="shared" si="10"/>
        <v>0</v>
      </c>
    </row>
    <row r="140" spans="1:21" hidden="1">
      <c r="A140" s="2">
        <v>2526</v>
      </c>
      <c r="B140" t="s">
        <v>24</v>
      </c>
      <c r="C140" t="str">
        <f t="shared" si="11"/>
        <v>2526 Elec Distribution 360-373</v>
      </c>
      <c r="D140" s="5">
        <v>1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f t="shared" si="9"/>
        <v>0</v>
      </c>
      <c r="N140" s="4">
        <f t="shared" si="8"/>
        <v>0</v>
      </c>
      <c r="O140" s="4">
        <f>(SUM($E140:F140)+SUM($E140:E140))/2</f>
        <v>0</v>
      </c>
      <c r="P140" s="4">
        <f>(SUM($E140:G140)+SUM($E140:F140))/2</f>
        <v>0</v>
      </c>
      <c r="Q140" s="4">
        <f>(SUM($E140:H140)+SUM($E140:G140))/2</f>
        <v>0</v>
      </c>
      <c r="R140" s="4">
        <f>(SUM($E140:I140)+SUM($E140:H140))/2</f>
        <v>0</v>
      </c>
      <c r="S140" s="4">
        <f>(SUM($E140:J140)+SUM($E140:I140))/2</f>
        <v>0</v>
      </c>
      <c r="T140" s="4">
        <f>(SUM($E140:K140)+SUM($E140:J140))/2</f>
        <v>0</v>
      </c>
      <c r="U140" s="4">
        <f t="shared" si="10"/>
        <v>0</v>
      </c>
    </row>
    <row r="141" spans="1:21" hidden="1">
      <c r="A141" s="2">
        <v>2529</v>
      </c>
      <c r="B141" t="s">
        <v>24</v>
      </c>
      <c r="C141" t="str">
        <f t="shared" si="11"/>
        <v>2529 Elec Distribution 360-373</v>
      </c>
      <c r="D141" s="5">
        <v>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f t="shared" si="9"/>
        <v>0</v>
      </c>
      <c r="N141" s="4">
        <f t="shared" si="8"/>
        <v>0</v>
      </c>
      <c r="O141" s="4">
        <f>(SUM($E141:F141)+SUM($E141:E141))/2</f>
        <v>0</v>
      </c>
      <c r="P141" s="4">
        <f>(SUM($E141:G141)+SUM($E141:F141))/2</f>
        <v>0</v>
      </c>
      <c r="Q141" s="4">
        <f>(SUM($E141:H141)+SUM($E141:G141))/2</f>
        <v>0</v>
      </c>
      <c r="R141" s="4">
        <f>(SUM($E141:I141)+SUM($E141:H141))/2</f>
        <v>0</v>
      </c>
      <c r="S141" s="4">
        <f>(SUM($E141:J141)+SUM($E141:I141))/2</f>
        <v>0</v>
      </c>
      <c r="T141" s="4">
        <f>(SUM($E141:K141)+SUM($E141:J141))/2</f>
        <v>0</v>
      </c>
      <c r="U141" s="4">
        <f t="shared" si="10"/>
        <v>0</v>
      </c>
    </row>
    <row r="142" spans="1:21" hidden="1">
      <c r="A142" s="2">
        <v>2529</v>
      </c>
      <c r="B142" t="s">
        <v>28</v>
      </c>
      <c r="C142" t="str">
        <f t="shared" si="11"/>
        <v>2529 Software 303</v>
      </c>
      <c r="D142" s="5">
        <v>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f t="shared" si="9"/>
        <v>0</v>
      </c>
      <c r="N142" s="4">
        <f t="shared" si="8"/>
        <v>0</v>
      </c>
      <c r="O142" s="4">
        <f>(SUM($E142:F142)+SUM($E142:E142))/2</f>
        <v>0</v>
      </c>
      <c r="P142" s="4">
        <f>(SUM($E142:G142)+SUM($E142:F142))/2</f>
        <v>0</v>
      </c>
      <c r="Q142" s="4">
        <f>(SUM($E142:H142)+SUM($E142:G142))/2</f>
        <v>0</v>
      </c>
      <c r="R142" s="4">
        <f>(SUM($E142:I142)+SUM($E142:H142))/2</f>
        <v>0</v>
      </c>
      <c r="S142" s="4">
        <f>(SUM($E142:J142)+SUM($E142:I142))/2</f>
        <v>0</v>
      </c>
      <c r="T142" s="4">
        <f>(SUM($E142:K142)+SUM($E142:J142))/2</f>
        <v>0</v>
      </c>
      <c r="U142" s="4">
        <f t="shared" si="10"/>
        <v>0</v>
      </c>
    </row>
    <row r="143" spans="1:21" hidden="1">
      <c r="A143" s="2">
        <v>2529</v>
      </c>
      <c r="B143" t="s">
        <v>27</v>
      </c>
      <c r="C143" t="str">
        <f t="shared" si="11"/>
        <v>2529 General 389-391 / 393-395 / 397-398</v>
      </c>
      <c r="D143" s="5">
        <v>1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f t="shared" si="9"/>
        <v>0</v>
      </c>
      <c r="N143" s="4">
        <f t="shared" si="8"/>
        <v>0</v>
      </c>
      <c r="O143" s="4">
        <f>(SUM($E143:F143)+SUM($E143:E143))/2</f>
        <v>0</v>
      </c>
      <c r="P143" s="4">
        <f>(SUM($E143:G143)+SUM($E143:F143))/2</f>
        <v>0</v>
      </c>
      <c r="Q143" s="4">
        <f>(SUM($E143:H143)+SUM($E143:G143))/2</f>
        <v>0</v>
      </c>
      <c r="R143" s="4">
        <f>(SUM($E143:I143)+SUM($E143:H143))/2</f>
        <v>0</v>
      </c>
      <c r="S143" s="4">
        <f>(SUM($E143:J143)+SUM($E143:I143))/2</f>
        <v>0</v>
      </c>
      <c r="T143" s="4">
        <f>(SUM($E143:K143)+SUM($E143:J143))/2</f>
        <v>0</v>
      </c>
      <c r="U143" s="4">
        <f t="shared" si="10"/>
        <v>0</v>
      </c>
    </row>
    <row r="144" spans="1:21" hidden="1">
      <c r="A144" s="2">
        <v>2530</v>
      </c>
      <c r="B144" t="s">
        <v>24</v>
      </c>
      <c r="C144" t="str">
        <f t="shared" si="11"/>
        <v>2530 Elec Distribution 360-373</v>
      </c>
      <c r="D144" s="5">
        <v>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f t="shared" si="9"/>
        <v>0</v>
      </c>
      <c r="N144" s="4">
        <f t="shared" si="8"/>
        <v>0</v>
      </c>
      <c r="O144" s="4">
        <f>(SUM($E144:F144)+SUM($E144:E144))/2</f>
        <v>0</v>
      </c>
      <c r="P144" s="4">
        <f>(SUM($E144:G144)+SUM($E144:F144))/2</f>
        <v>0</v>
      </c>
      <c r="Q144" s="4">
        <f>(SUM($E144:H144)+SUM($E144:G144))/2</f>
        <v>0</v>
      </c>
      <c r="R144" s="4">
        <f>(SUM($E144:I144)+SUM($E144:H144))/2</f>
        <v>0</v>
      </c>
      <c r="S144" s="4">
        <f>(SUM($E144:J144)+SUM($E144:I144))/2</f>
        <v>0</v>
      </c>
      <c r="T144" s="4">
        <f>(SUM($E144:K144)+SUM($E144:J144))/2</f>
        <v>0</v>
      </c>
      <c r="U144" s="4">
        <f t="shared" si="10"/>
        <v>0</v>
      </c>
    </row>
    <row r="145" spans="1:21" hidden="1">
      <c r="A145" s="2">
        <v>2530</v>
      </c>
      <c r="B145" t="s">
        <v>28</v>
      </c>
      <c r="C145" t="str">
        <f t="shared" si="11"/>
        <v>2530 Software 303</v>
      </c>
      <c r="D145" s="5">
        <v>1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f t="shared" si="9"/>
        <v>0</v>
      </c>
      <c r="N145" s="4">
        <f t="shared" si="8"/>
        <v>0</v>
      </c>
      <c r="O145" s="4">
        <f>(SUM($E145:F145)+SUM($E145:E145))/2</f>
        <v>0</v>
      </c>
      <c r="P145" s="4">
        <f>(SUM($E145:G145)+SUM($E145:F145))/2</f>
        <v>0</v>
      </c>
      <c r="Q145" s="4">
        <f>(SUM($E145:H145)+SUM($E145:G145))/2</f>
        <v>0</v>
      </c>
      <c r="R145" s="4">
        <f>(SUM($E145:I145)+SUM($E145:H145))/2</f>
        <v>0</v>
      </c>
      <c r="S145" s="4">
        <f>(SUM($E145:J145)+SUM($E145:I145))/2</f>
        <v>0</v>
      </c>
      <c r="T145" s="4">
        <f>(SUM($E145:K145)+SUM($E145:J145))/2</f>
        <v>0</v>
      </c>
      <c r="U145" s="4">
        <f t="shared" si="10"/>
        <v>0</v>
      </c>
    </row>
    <row r="146" spans="1:21" hidden="1">
      <c r="A146" s="2">
        <v>2530</v>
      </c>
      <c r="B146" t="s">
        <v>27</v>
      </c>
      <c r="C146" t="str">
        <f t="shared" si="11"/>
        <v>2530 General 389-391 / 393-395 / 397-398</v>
      </c>
      <c r="D146" s="5">
        <v>1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f t="shared" si="9"/>
        <v>0</v>
      </c>
      <c r="N146" s="4">
        <f t="shared" si="8"/>
        <v>0</v>
      </c>
      <c r="O146" s="4">
        <f>(SUM($E146:F146)+SUM($E146:E146))/2</f>
        <v>0</v>
      </c>
      <c r="P146" s="4">
        <f>(SUM($E146:G146)+SUM($E146:F146))/2</f>
        <v>0</v>
      </c>
      <c r="Q146" s="4">
        <f>(SUM($E146:H146)+SUM($E146:G146))/2</f>
        <v>0</v>
      </c>
      <c r="R146" s="4">
        <f>(SUM($E146:I146)+SUM($E146:H146))/2</f>
        <v>0</v>
      </c>
      <c r="S146" s="4">
        <f>(SUM($E146:J146)+SUM($E146:I146))/2</f>
        <v>0</v>
      </c>
      <c r="T146" s="4">
        <f>(SUM($E146:K146)+SUM($E146:J146))/2</f>
        <v>0</v>
      </c>
      <c r="U146" s="4">
        <f t="shared" si="10"/>
        <v>0</v>
      </c>
    </row>
    <row r="147" spans="1:21" hidden="1">
      <c r="A147" s="2">
        <v>2531</v>
      </c>
      <c r="B147" t="s">
        <v>25</v>
      </c>
      <c r="C147" t="str">
        <f t="shared" si="11"/>
        <v>2531 Elec Transmission 350-359</v>
      </c>
      <c r="D147" s="5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f t="shared" si="9"/>
        <v>0</v>
      </c>
      <c r="N147" s="4">
        <f t="shared" si="8"/>
        <v>0</v>
      </c>
      <c r="O147" s="4">
        <f>(SUM($E147:F147)+SUM($E147:E147))/2</f>
        <v>0</v>
      </c>
      <c r="P147" s="4">
        <f>(SUM($E147:G147)+SUM($E147:F147))/2</f>
        <v>0</v>
      </c>
      <c r="Q147" s="4">
        <f>(SUM($E147:H147)+SUM($E147:G147))/2</f>
        <v>0</v>
      </c>
      <c r="R147" s="4">
        <f>(SUM($E147:I147)+SUM($E147:H147))/2</f>
        <v>0</v>
      </c>
      <c r="S147" s="4">
        <f>(SUM($E147:J147)+SUM($E147:I147))/2</f>
        <v>0</v>
      </c>
      <c r="T147" s="4">
        <f>(SUM($E147:K147)+SUM($E147:J147))/2</f>
        <v>0</v>
      </c>
      <c r="U147" s="4">
        <f t="shared" si="10"/>
        <v>0</v>
      </c>
    </row>
    <row r="148" spans="1:21" hidden="1">
      <c r="A148" s="2">
        <v>2532</v>
      </c>
      <c r="B148" t="s">
        <v>25</v>
      </c>
      <c r="C148" t="str">
        <f t="shared" si="11"/>
        <v>2532 Elec Transmission 350-359</v>
      </c>
      <c r="D148" s="5">
        <v>1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f t="shared" si="9"/>
        <v>0</v>
      </c>
      <c r="N148" s="4">
        <f t="shared" si="8"/>
        <v>0</v>
      </c>
      <c r="O148" s="4">
        <f>(SUM($E148:F148)+SUM($E148:E148))/2</f>
        <v>0</v>
      </c>
      <c r="P148" s="4">
        <f>(SUM($E148:G148)+SUM($E148:F148))/2</f>
        <v>0</v>
      </c>
      <c r="Q148" s="4">
        <f>(SUM($E148:H148)+SUM($E148:G148))/2</f>
        <v>0</v>
      </c>
      <c r="R148" s="4">
        <f>(SUM($E148:I148)+SUM($E148:H148))/2</f>
        <v>0</v>
      </c>
      <c r="S148" s="4">
        <f>(SUM($E148:J148)+SUM($E148:I148))/2</f>
        <v>0</v>
      </c>
      <c r="T148" s="4">
        <f>(SUM($E148:K148)+SUM($E148:J148))/2</f>
        <v>0</v>
      </c>
      <c r="U148" s="4">
        <f t="shared" si="10"/>
        <v>0</v>
      </c>
    </row>
    <row r="149" spans="1:21" hidden="1">
      <c r="A149" s="2">
        <v>2532</v>
      </c>
      <c r="B149" t="s">
        <v>24</v>
      </c>
      <c r="C149" t="str">
        <f t="shared" si="11"/>
        <v>2532 Elec Distribution 360-373</v>
      </c>
      <c r="D149" s="5">
        <v>1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f t="shared" si="9"/>
        <v>0</v>
      </c>
      <c r="N149" s="4">
        <f t="shared" si="8"/>
        <v>0</v>
      </c>
      <c r="O149" s="4">
        <f>(SUM($E149:F149)+SUM($E149:E149))/2</f>
        <v>0</v>
      </c>
      <c r="P149" s="4">
        <f>(SUM($E149:G149)+SUM($E149:F149))/2</f>
        <v>0</v>
      </c>
      <c r="Q149" s="4">
        <f>(SUM($E149:H149)+SUM($E149:G149))/2</f>
        <v>0</v>
      </c>
      <c r="R149" s="4">
        <f>(SUM($E149:I149)+SUM($E149:H149))/2</f>
        <v>0</v>
      </c>
      <c r="S149" s="4">
        <f>(SUM($E149:J149)+SUM($E149:I149))/2</f>
        <v>0</v>
      </c>
      <c r="T149" s="4">
        <f>(SUM($E149:K149)+SUM($E149:J149))/2</f>
        <v>0</v>
      </c>
      <c r="U149" s="4">
        <f t="shared" si="10"/>
        <v>0</v>
      </c>
    </row>
    <row r="150" spans="1:21" hidden="1">
      <c r="A150" s="2">
        <v>2532</v>
      </c>
      <c r="B150" t="s">
        <v>27</v>
      </c>
      <c r="C150" t="str">
        <f t="shared" si="11"/>
        <v>2532 General 389-391 / 393-395 / 397-398</v>
      </c>
      <c r="D150" s="5">
        <v>1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f t="shared" si="9"/>
        <v>0</v>
      </c>
      <c r="N150" s="4">
        <f t="shared" si="8"/>
        <v>0</v>
      </c>
      <c r="O150" s="4">
        <f>(SUM($E150:F150)+SUM($E150:E150))/2</f>
        <v>0</v>
      </c>
      <c r="P150" s="4">
        <f>(SUM($E150:G150)+SUM($E150:F150))/2</f>
        <v>0</v>
      </c>
      <c r="Q150" s="4">
        <f>(SUM($E150:H150)+SUM($E150:G150))/2</f>
        <v>0</v>
      </c>
      <c r="R150" s="4">
        <f>(SUM($E150:I150)+SUM($E150:H150))/2</f>
        <v>0</v>
      </c>
      <c r="S150" s="4">
        <f>(SUM($E150:J150)+SUM($E150:I150))/2</f>
        <v>0</v>
      </c>
      <c r="T150" s="4">
        <f>(SUM($E150:K150)+SUM($E150:J150))/2</f>
        <v>0</v>
      </c>
      <c r="U150" s="4">
        <f t="shared" si="10"/>
        <v>0</v>
      </c>
    </row>
    <row r="151" spans="1:21" hidden="1">
      <c r="A151" s="2">
        <v>2535</v>
      </c>
      <c r="B151" t="s">
        <v>24</v>
      </c>
      <c r="C151" t="str">
        <f t="shared" si="11"/>
        <v>2535 Elec Distribution 360-373</v>
      </c>
      <c r="D151" s="5">
        <v>1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f t="shared" si="9"/>
        <v>0</v>
      </c>
      <c r="N151" s="4">
        <f t="shared" si="8"/>
        <v>0</v>
      </c>
      <c r="O151" s="4">
        <f>(SUM($E151:F151)+SUM($E151:E151))/2</f>
        <v>0</v>
      </c>
      <c r="P151" s="4">
        <f>(SUM($E151:G151)+SUM($E151:F151))/2</f>
        <v>0</v>
      </c>
      <c r="Q151" s="4">
        <f>(SUM($E151:H151)+SUM($E151:G151))/2</f>
        <v>0</v>
      </c>
      <c r="R151" s="4">
        <f>(SUM($E151:I151)+SUM($E151:H151))/2</f>
        <v>0</v>
      </c>
      <c r="S151" s="4">
        <f>(SUM($E151:J151)+SUM($E151:I151))/2</f>
        <v>0</v>
      </c>
      <c r="T151" s="4">
        <f>(SUM($E151:K151)+SUM($E151:J151))/2</f>
        <v>0</v>
      </c>
      <c r="U151" s="4">
        <f t="shared" si="10"/>
        <v>0</v>
      </c>
    </row>
    <row r="152" spans="1:21" hidden="1">
      <c r="A152" s="2">
        <v>2538</v>
      </c>
      <c r="B152" t="s">
        <v>24</v>
      </c>
      <c r="C152" t="str">
        <f t="shared" si="11"/>
        <v>2538 Elec Distribution 360-373</v>
      </c>
      <c r="D152" s="5">
        <v>1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f t="shared" si="9"/>
        <v>0</v>
      </c>
      <c r="N152" s="4">
        <f t="shared" si="8"/>
        <v>0</v>
      </c>
      <c r="O152" s="4">
        <f>(SUM($E152:F152)+SUM($E152:E152))/2</f>
        <v>0</v>
      </c>
      <c r="P152" s="4">
        <f>(SUM($E152:G152)+SUM($E152:F152))/2</f>
        <v>0</v>
      </c>
      <c r="Q152" s="4">
        <f>(SUM($E152:H152)+SUM($E152:G152))/2</f>
        <v>0</v>
      </c>
      <c r="R152" s="4">
        <f>(SUM($E152:I152)+SUM($E152:H152))/2</f>
        <v>0</v>
      </c>
      <c r="S152" s="4">
        <f>(SUM($E152:J152)+SUM($E152:I152))/2</f>
        <v>0</v>
      </c>
      <c r="T152" s="4">
        <f>(SUM($E152:K152)+SUM($E152:J152))/2</f>
        <v>0</v>
      </c>
      <c r="U152" s="4">
        <f t="shared" si="10"/>
        <v>0</v>
      </c>
    </row>
    <row r="153" spans="1:21" hidden="1">
      <c r="A153" s="2">
        <v>2544</v>
      </c>
      <c r="B153" t="s">
        <v>24</v>
      </c>
      <c r="C153" t="str">
        <f t="shared" si="11"/>
        <v>2544 Elec Distribution 360-373</v>
      </c>
      <c r="D153" s="5">
        <v>1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f t="shared" si="9"/>
        <v>0</v>
      </c>
      <c r="N153" s="4">
        <f t="shared" si="8"/>
        <v>0</v>
      </c>
      <c r="O153" s="4">
        <f>(SUM($E153:F153)+SUM($E153:E153))/2</f>
        <v>0</v>
      </c>
      <c r="P153" s="4">
        <f>(SUM($E153:G153)+SUM($E153:F153))/2</f>
        <v>0</v>
      </c>
      <c r="Q153" s="4">
        <f>(SUM($E153:H153)+SUM($E153:G153))/2</f>
        <v>0</v>
      </c>
      <c r="R153" s="4">
        <f>(SUM($E153:I153)+SUM($E153:H153))/2</f>
        <v>0</v>
      </c>
      <c r="S153" s="4">
        <f>(SUM($E153:J153)+SUM($E153:I153))/2</f>
        <v>0</v>
      </c>
      <c r="T153" s="4">
        <f>(SUM($E153:K153)+SUM($E153:J153))/2</f>
        <v>0</v>
      </c>
      <c r="U153" s="4">
        <f t="shared" si="10"/>
        <v>0</v>
      </c>
    </row>
    <row r="154" spans="1:21" hidden="1">
      <c r="A154" s="2">
        <v>2545</v>
      </c>
      <c r="B154" t="s">
        <v>25</v>
      </c>
      <c r="C154" t="str">
        <f t="shared" si="11"/>
        <v>2545 Elec Transmission 350-359</v>
      </c>
      <c r="D154" s="5">
        <v>1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f t="shared" si="9"/>
        <v>0</v>
      </c>
      <c r="N154" s="4">
        <f t="shared" si="8"/>
        <v>0</v>
      </c>
      <c r="O154" s="4">
        <f>(SUM($E154:F154)+SUM($E154:E154))/2</f>
        <v>0</v>
      </c>
      <c r="P154" s="4">
        <f>(SUM($E154:G154)+SUM($E154:F154))/2</f>
        <v>0</v>
      </c>
      <c r="Q154" s="4">
        <f>(SUM($E154:H154)+SUM($E154:G154))/2</f>
        <v>0</v>
      </c>
      <c r="R154" s="4">
        <f>(SUM($E154:I154)+SUM($E154:H154))/2</f>
        <v>0</v>
      </c>
      <c r="S154" s="4">
        <f>(SUM($E154:J154)+SUM($E154:I154))/2</f>
        <v>0</v>
      </c>
      <c r="T154" s="4">
        <f>(SUM($E154:K154)+SUM($E154:J154))/2</f>
        <v>0</v>
      </c>
      <c r="U154" s="4">
        <f t="shared" si="10"/>
        <v>0</v>
      </c>
    </row>
    <row r="155" spans="1:21" hidden="1">
      <c r="A155" s="2">
        <v>2545</v>
      </c>
      <c r="B155" t="s">
        <v>24</v>
      </c>
      <c r="C155" t="str">
        <f t="shared" si="11"/>
        <v>2545 Elec Distribution 360-373</v>
      </c>
      <c r="D155" s="5">
        <v>1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f t="shared" si="9"/>
        <v>0</v>
      </c>
      <c r="N155" s="4">
        <f t="shared" si="8"/>
        <v>0</v>
      </c>
      <c r="O155" s="4">
        <f>(SUM($E155:F155)+SUM($E155:E155))/2</f>
        <v>0</v>
      </c>
      <c r="P155" s="4">
        <f>(SUM($E155:G155)+SUM($E155:F155))/2</f>
        <v>0</v>
      </c>
      <c r="Q155" s="4">
        <f>(SUM($E155:H155)+SUM($E155:G155))/2</f>
        <v>0</v>
      </c>
      <c r="R155" s="4">
        <f>(SUM($E155:I155)+SUM($E155:H155))/2</f>
        <v>0</v>
      </c>
      <c r="S155" s="4">
        <f>(SUM($E155:J155)+SUM($E155:I155))/2</f>
        <v>0</v>
      </c>
      <c r="T155" s="4">
        <f>(SUM($E155:K155)+SUM($E155:J155))/2</f>
        <v>0</v>
      </c>
      <c r="U155" s="4">
        <f t="shared" si="10"/>
        <v>0</v>
      </c>
    </row>
    <row r="156" spans="1:21" hidden="1">
      <c r="A156" s="2">
        <v>2546</v>
      </c>
      <c r="B156" t="s">
        <v>24</v>
      </c>
      <c r="C156" t="str">
        <f t="shared" si="11"/>
        <v>2546 Elec Distribution 360-373</v>
      </c>
      <c r="D156" s="5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f t="shared" si="9"/>
        <v>0</v>
      </c>
      <c r="N156" s="4">
        <f t="shared" si="8"/>
        <v>0</v>
      </c>
      <c r="O156" s="4">
        <f>(SUM($E156:F156)+SUM($E156:E156))/2</f>
        <v>0</v>
      </c>
      <c r="P156" s="4">
        <f>(SUM($E156:G156)+SUM($E156:F156))/2</f>
        <v>0</v>
      </c>
      <c r="Q156" s="4">
        <f>(SUM($E156:H156)+SUM($E156:G156))/2</f>
        <v>0</v>
      </c>
      <c r="R156" s="4">
        <f>(SUM($E156:I156)+SUM($E156:H156))/2</f>
        <v>0</v>
      </c>
      <c r="S156" s="4">
        <f>(SUM($E156:J156)+SUM($E156:I156))/2</f>
        <v>0</v>
      </c>
      <c r="T156" s="4">
        <f>(SUM($E156:K156)+SUM($E156:J156))/2</f>
        <v>0</v>
      </c>
      <c r="U156" s="4">
        <f t="shared" si="10"/>
        <v>0</v>
      </c>
    </row>
    <row r="157" spans="1:21" hidden="1">
      <c r="A157" s="2">
        <v>2546</v>
      </c>
      <c r="B157" t="s">
        <v>25</v>
      </c>
      <c r="C157" t="str">
        <f t="shared" si="11"/>
        <v>2546 Elec Transmission 350-359</v>
      </c>
      <c r="D157" s="5">
        <v>1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f t="shared" si="9"/>
        <v>0</v>
      </c>
      <c r="N157" s="4">
        <f t="shared" si="8"/>
        <v>0</v>
      </c>
      <c r="O157" s="4">
        <f>(SUM($E157:F157)+SUM($E157:E157))/2</f>
        <v>0</v>
      </c>
      <c r="P157" s="4">
        <f>(SUM($E157:G157)+SUM($E157:F157))/2</f>
        <v>0</v>
      </c>
      <c r="Q157" s="4">
        <f>(SUM($E157:H157)+SUM($E157:G157))/2</f>
        <v>0</v>
      </c>
      <c r="R157" s="4">
        <f>(SUM($E157:I157)+SUM($E157:H157))/2</f>
        <v>0</v>
      </c>
      <c r="S157" s="4">
        <f>(SUM($E157:J157)+SUM($E157:I157))/2</f>
        <v>0</v>
      </c>
      <c r="T157" s="4">
        <f>(SUM($E157:K157)+SUM($E157:J157))/2</f>
        <v>0</v>
      </c>
      <c r="U157" s="4">
        <f t="shared" si="10"/>
        <v>0</v>
      </c>
    </row>
    <row r="158" spans="1:21" hidden="1">
      <c r="A158" s="2">
        <v>2546</v>
      </c>
      <c r="B158" t="s">
        <v>27</v>
      </c>
      <c r="C158" t="str">
        <f t="shared" si="11"/>
        <v>2546 General 389-391 / 393-395 / 397-398</v>
      </c>
      <c r="D158" s="5">
        <v>1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f t="shared" si="9"/>
        <v>0</v>
      </c>
      <c r="N158" s="4">
        <f t="shared" si="8"/>
        <v>0</v>
      </c>
      <c r="O158" s="4">
        <f>(SUM($E158:F158)+SUM($E158:E158))/2</f>
        <v>0</v>
      </c>
      <c r="P158" s="4">
        <f>(SUM($E158:G158)+SUM($E158:F158))/2</f>
        <v>0</v>
      </c>
      <c r="Q158" s="4">
        <f>(SUM($E158:H158)+SUM($E158:G158))/2</f>
        <v>0</v>
      </c>
      <c r="R158" s="4">
        <f>(SUM($E158:I158)+SUM($E158:H158))/2</f>
        <v>0</v>
      </c>
      <c r="S158" s="4">
        <f>(SUM($E158:J158)+SUM($E158:I158))/2</f>
        <v>0</v>
      </c>
      <c r="T158" s="4">
        <f>(SUM($E158:K158)+SUM($E158:J158))/2</f>
        <v>0</v>
      </c>
      <c r="U158" s="4">
        <f t="shared" si="10"/>
        <v>0</v>
      </c>
    </row>
    <row r="159" spans="1:21" hidden="1">
      <c r="A159" s="2">
        <v>2547</v>
      </c>
      <c r="B159" t="s">
        <v>24</v>
      </c>
      <c r="C159" t="str">
        <f t="shared" si="11"/>
        <v>2547 Elec Distribution 360-373</v>
      </c>
      <c r="D159" s="5">
        <v>1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f t="shared" si="9"/>
        <v>0</v>
      </c>
      <c r="N159" s="4">
        <f t="shared" si="8"/>
        <v>0</v>
      </c>
      <c r="O159" s="4">
        <f>(SUM($E159:F159)+SUM($E159:E159))/2</f>
        <v>0</v>
      </c>
      <c r="P159" s="4">
        <f>(SUM($E159:G159)+SUM($E159:F159))/2</f>
        <v>0</v>
      </c>
      <c r="Q159" s="4">
        <f>(SUM($E159:H159)+SUM($E159:G159))/2</f>
        <v>0</v>
      </c>
      <c r="R159" s="4">
        <f>(SUM($E159:I159)+SUM($E159:H159))/2</f>
        <v>0</v>
      </c>
      <c r="S159" s="4">
        <f>(SUM($E159:J159)+SUM($E159:I159))/2</f>
        <v>0</v>
      </c>
      <c r="T159" s="4">
        <f>(SUM($E159:K159)+SUM($E159:J159))/2</f>
        <v>0</v>
      </c>
      <c r="U159" s="4">
        <f t="shared" si="10"/>
        <v>0</v>
      </c>
    </row>
    <row r="160" spans="1:21" hidden="1">
      <c r="A160" s="2">
        <v>2548</v>
      </c>
      <c r="B160" t="s">
        <v>24</v>
      </c>
      <c r="C160" t="str">
        <f t="shared" si="11"/>
        <v>2548 Elec Distribution 360-373</v>
      </c>
      <c r="D160" s="5">
        <v>1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f t="shared" si="9"/>
        <v>0</v>
      </c>
      <c r="N160" s="4">
        <f t="shared" si="8"/>
        <v>0</v>
      </c>
      <c r="O160" s="4">
        <f>(SUM($E160:F160)+SUM($E160:E160))/2</f>
        <v>0</v>
      </c>
      <c r="P160" s="4">
        <f>(SUM($E160:G160)+SUM($E160:F160))/2</f>
        <v>0</v>
      </c>
      <c r="Q160" s="4">
        <f>(SUM($E160:H160)+SUM($E160:G160))/2</f>
        <v>0</v>
      </c>
      <c r="R160" s="4">
        <f>(SUM($E160:I160)+SUM($E160:H160))/2</f>
        <v>0</v>
      </c>
      <c r="S160" s="4">
        <f>(SUM($E160:J160)+SUM($E160:I160))/2</f>
        <v>0</v>
      </c>
      <c r="T160" s="4">
        <f>(SUM($E160:K160)+SUM($E160:J160))/2</f>
        <v>0</v>
      </c>
      <c r="U160" s="4">
        <f t="shared" si="10"/>
        <v>0</v>
      </c>
    </row>
    <row r="161" spans="1:21" hidden="1">
      <c r="A161" s="2">
        <v>2549</v>
      </c>
      <c r="B161" t="s">
        <v>24</v>
      </c>
      <c r="C161" t="str">
        <f t="shared" si="11"/>
        <v>2549 Elec Distribution 360-373</v>
      </c>
      <c r="D161" s="5">
        <v>1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f t="shared" si="9"/>
        <v>0</v>
      </c>
      <c r="N161" s="4">
        <f t="shared" si="8"/>
        <v>0</v>
      </c>
      <c r="O161" s="4">
        <f>(SUM($E161:F161)+SUM($E161:E161))/2</f>
        <v>0</v>
      </c>
      <c r="P161" s="4">
        <f>(SUM($E161:G161)+SUM($E161:F161))/2</f>
        <v>0</v>
      </c>
      <c r="Q161" s="4">
        <f>(SUM($E161:H161)+SUM($E161:G161))/2</f>
        <v>0</v>
      </c>
      <c r="R161" s="4">
        <f>(SUM($E161:I161)+SUM($E161:H161))/2</f>
        <v>0</v>
      </c>
      <c r="S161" s="4">
        <f>(SUM($E161:J161)+SUM($E161:I161))/2</f>
        <v>0</v>
      </c>
      <c r="T161" s="4">
        <f>(SUM($E161:K161)+SUM($E161:J161))/2</f>
        <v>0</v>
      </c>
      <c r="U161" s="4">
        <f t="shared" si="10"/>
        <v>0</v>
      </c>
    </row>
    <row r="162" spans="1:21" hidden="1">
      <c r="A162" s="2">
        <v>2550</v>
      </c>
      <c r="B162" t="s">
        <v>25</v>
      </c>
      <c r="C162" t="str">
        <f t="shared" si="11"/>
        <v>2550 Elec Transmission 350-359</v>
      </c>
      <c r="D162" s="5">
        <v>1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f t="shared" si="9"/>
        <v>0</v>
      </c>
      <c r="N162" s="4">
        <f t="shared" si="8"/>
        <v>0</v>
      </c>
      <c r="O162" s="4">
        <f>(SUM($E162:F162)+SUM($E162:E162))/2</f>
        <v>0</v>
      </c>
      <c r="P162" s="4">
        <f>(SUM($E162:G162)+SUM($E162:F162))/2</f>
        <v>0</v>
      </c>
      <c r="Q162" s="4">
        <f>(SUM($E162:H162)+SUM($E162:G162))/2</f>
        <v>0</v>
      </c>
      <c r="R162" s="4">
        <f>(SUM($E162:I162)+SUM($E162:H162))/2</f>
        <v>0</v>
      </c>
      <c r="S162" s="4">
        <f>(SUM($E162:J162)+SUM($E162:I162))/2</f>
        <v>0</v>
      </c>
      <c r="T162" s="4">
        <f>(SUM($E162:K162)+SUM($E162:J162))/2</f>
        <v>0</v>
      </c>
      <c r="U162" s="4">
        <f t="shared" si="10"/>
        <v>0</v>
      </c>
    </row>
    <row r="163" spans="1:21" hidden="1">
      <c r="A163" s="2">
        <v>2552</v>
      </c>
      <c r="B163" t="s">
        <v>25</v>
      </c>
      <c r="C163" t="str">
        <f t="shared" si="11"/>
        <v>2552 Elec Transmission 350-359</v>
      </c>
      <c r="D163" s="5">
        <v>1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f t="shared" si="9"/>
        <v>0</v>
      </c>
      <c r="N163" s="4">
        <f t="shared" si="8"/>
        <v>0</v>
      </c>
      <c r="O163" s="4">
        <f>(SUM($E163:F163)+SUM($E163:E163))/2</f>
        <v>0</v>
      </c>
      <c r="P163" s="4">
        <f>(SUM($E163:G163)+SUM($E163:F163))/2</f>
        <v>0</v>
      </c>
      <c r="Q163" s="4">
        <f>(SUM($E163:H163)+SUM($E163:G163))/2</f>
        <v>0</v>
      </c>
      <c r="R163" s="4">
        <f>(SUM($E163:I163)+SUM($E163:H163))/2</f>
        <v>0</v>
      </c>
      <c r="S163" s="4">
        <f>(SUM($E163:J163)+SUM($E163:I163))/2</f>
        <v>0</v>
      </c>
      <c r="T163" s="4">
        <f>(SUM($E163:K163)+SUM($E163:J163))/2</f>
        <v>0</v>
      </c>
      <c r="U163" s="4">
        <f t="shared" si="10"/>
        <v>0</v>
      </c>
    </row>
    <row r="164" spans="1:21" hidden="1">
      <c r="A164" s="2">
        <v>2552</v>
      </c>
      <c r="B164" t="s">
        <v>24</v>
      </c>
      <c r="C164" t="str">
        <f t="shared" si="11"/>
        <v>2552 Elec Distribution 360-373</v>
      </c>
      <c r="D164" s="5">
        <v>1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f t="shared" si="9"/>
        <v>0</v>
      </c>
      <c r="N164" s="4">
        <f t="shared" si="8"/>
        <v>0</v>
      </c>
      <c r="O164" s="4">
        <f>(SUM($E164:F164)+SUM($E164:E164))/2</f>
        <v>0</v>
      </c>
      <c r="P164" s="4">
        <f>(SUM($E164:G164)+SUM($E164:F164))/2</f>
        <v>0</v>
      </c>
      <c r="Q164" s="4">
        <f>(SUM($E164:H164)+SUM($E164:G164))/2</f>
        <v>0</v>
      </c>
      <c r="R164" s="4">
        <f>(SUM($E164:I164)+SUM($E164:H164))/2</f>
        <v>0</v>
      </c>
      <c r="S164" s="4">
        <f>(SUM($E164:J164)+SUM($E164:I164))/2</f>
        <v>0</v>
      </c>
      <c r="T164" s="4">
        <f>(SUM($E164:K164)+SUM($E164:J164))/2</f>
        <v>0</v>
      </c>
      <c r="U164" s="4">
        <f t="shared" si="10"/>
        <v>0</v>
      </c>
    </row>
    <row r="165" spans="1:21" hidden="1">
      <c r="A165" s="2">
        <v>2552</v>
      </c>
      <c r="B165" t="s">
        <v>27</v>
      </c>
      <c r="C165" t="str">
        <f t="shared" si="11"/>
        <v>2552 General 389-391 / 393-395 / 397-398</v>
      </c>
      <c r="D165" s="5">
        <v>1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f t="shared" si="9"/>
        <v>0</v>
      </c>
      <c r="N165" s="4">
        <f t="shared" si="8"/>
        <v>0</v>
      </c>
      <c r="O165" s="4">
        <f>(SUM($E165:F165)+SUM($E165:E165))/2</f>
        <v>0</v>
      </c>
      <c r="P165" s="4">
        <f>(SUM($E165:G165)+SUM($E165:F165))/2</f>
        <v>0</v>
      </c>
      <c r="Q165" s="4">
        <f>(SUM($E165:H165)+SUM($E165:G165))/2</f>
        <v>0</v>
      </c>
      <c r="R165" s="4">
        <f>(SUM($E165:I165)+SUM($E165:H165))/2</f>
        <v>0</v>
      </c>
      <c r="S165" s="4">
        <f>(SUM($E165:J165)+SUM($E165:I165))/2</f>
        <v>0</v>
      </c>
      <c r="T165" s="4">
        <f>(SUM($E165:K165)+SUM($E165:J165))/2</f>
        <v>0</v>
      </c>
      <c r="U165" s="4">
        <f t="shared" si="10"/>
        <v>0</v>
      </c>
    </row>
    <row r="166" spans="1:21" hidden="1">
      <c r="A166" s="2">
        <v>2553</v>
      </c>
      <c r="B166" t="s">
        <v>25</v>
      </c>
      <c r="C166" t="str">
        <f t="shared" si="11"/>
        <v>2553 Elec Transmission 350-359</v>
      </c>
      <c r="D166" s="5">
        <v>1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f t="shared" si="9"/>
        <v>0</v>
      </c>
      <c r="N166" s="4">
        <f t="shared" si="8"/>
        <v>0</v>
      </c>
      <c r="O166" s="4">
        <f>(SUM($E166:F166)+SUM($E166:E166))/2</f>
        <v>0</v>
      </c>
      <c r="P166" s="4">
        <f>(SUM($E166:G166)+SUM($E166:F166))/2</f>
        <v>0</v>
      </c>
      <c r="Q166" s="4">
        <f>(SUM($E166:H166)+SUM($E166:G166))/2</f>
        <v>0</v>
      </c>
      <c r="R166" s="4">
        <f>(SUM($E166:I166)+SUM($E166:H166))/2</f>
        <v>0</v>
      </c>
      <c r="S166" s="4">
        <f>(SUM($E166:J166)+SUM($E166:I166))/2</f>
        <v>0</v>
      </c>
      <c r="T166" s="4">
        <f>(SUM($E166:K166)+SUM($E166:J166))/2</f>
        <v>0</v>
      </c>
      <c r="U166" s="4">
        <f t="shared" si="10"/>
        <v>0</v>
      </c>
    </row>
    <row r="167" spans="1:21" hidden="1">
      <c r="A167" s="2">
        <v>2554</v>
      </c>
      <c r="B167" t="s">
        <v>24</v>
      </c>
      <c r="C167" t="str">
        <f t="shared" si="11"/>
        <v>2554 Elec Distribution 360-373</v>
      </c>
      <c r="D167" s="5">
        <v>1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f t="shared" si="9"/>
        <v>0</v>
      </c>
      <c r="N167" s="4">
        <f t="shared" si="8"/>
        <v>0</v>
      </c>
      <c r="O167" s="4">
        <f>(SUM($E167:F167)+SUM($E167:E167))/2</f>
        <v>0</v>
      </c>
      <c r="P167" s="4">
        <f>(SUM($E167:G167)+SUM($E167:F167))/2</f>
        <v>0</v>
      </c>
      <c r="Q167" s="4">
        <f>(SUM($E167:H167)+SUM($E167:G167))/2</f>
        <v>0</v>
      </c>
      <c r="R167" s="4">
        <f>(SUM($E167:I167)+SUM($E167:H167))/2</f>
        <v>0</v>
      </c>
      <c r="S167" s="4">
        <f>(SUM($E167:J167)+SUM($E167:I167))/2</f>
        <v>0</v>
      </c>
      <c r="T167" s="4">
        <f>(SUM($E167:K167)+SUM($E167:J167))/2</f>
        <v>0</v>
      </c>
      <c r="U167" s="4">
        <f t="shared" si="10"/>
        <v>0</v>
      </c>
    </row>
    <row r="168" spans="1:21" hidden="1">
      <c r="A168" s="2">
        <v>2555</v>
      </c>
      <c r="B168" t="s">
        <v>25</v>
      </c>
      <c r="C168" t="str">
        <f t="shared" si="11"/>
        <v>2555 Elec Transmission 350-359</v>
      </c>
      <c r="D168" s="5">
        <v>1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f t="shared" si="9"/>
        <v>0</v>
      </c>
      <c r="N168" s="4">
        <f t="shared" si="8"/>
        <v>0</v>
      </c>
      <c r="O168" s="4">
        <f>(SUM($E168:F168)+SUM($E168:E168))/2</f>
        <v>0</v>
      </c>
      <c r="P168" s="4">
        <f>(SUM($E168:G168)+SUM($E168:F168))/2</f>
        <v>0</v>
      </c>
      <c r="Q168" s="4">
        <f>(SUM($E168:H168)+SUM($E168:G168))/2</f>
        <v>0</v>
      </c>
      <c r="R168" s="4">
        <f>(SUM($E168:I168)+SUM($E168:H168))/2</f>
        <v>0</v>
      </c>
      <c r="S168" s="4">
        <f>(SUM($E168:J168)+SUM($E168:I168))/2</f>
        <v>0</v>
      </c>
      <c r="T168" s="4">
        <f>(SUM($E168:K168)+SUM($E168:J168))/2</f>
        <v>0</v>
      </c>
      <c r="U168" s="4">
        <f t="shared" si="10"/>
        <v>0</v>
      </c>
    </row>
    <row r="169" spans="1:21" hidden="1">
      <c r="A169" s="2">
        <v>2556</v>
      </c>
      <c r="B169" t="s">
        <v>25</v>
      </c>
      <c r="C169" t="str">
        <f t="shared" si="11"/>
        <v>2556 Elec Transmission 350-359</v>
      </c>
      <c r="D169" s="5">
        <v>1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f t="shared" si="9"/>
        <v>0</v>
      </c>
      <c r="N169" s="4">
        <f t="shared" si="8"/>
        <v>0</v>
      </c>
      <c r="O169" s="4">
        <f>(SUM($E169:F169)+SUM($E169:E169))/2</f>
        <v>0</v>
      </c>
      <c r="P169" s="4">
        <f>(SUM($E169:G169)+SUM($E169:F169))/2</f>
        <v>0</v>
      </c>
      <c r="Q169" s="4">
        <f>(SUM($E169:H169)+SUM($E169:G169))/2</f>
        <v>0</v>
      </c>
      <c r="R169" s="4">
        <f>(SUM($E169:I169)+SUM($E169:H169))/2</f>
        <v>0</v>
      </c>
      <c r="S169" s="4">
        <f>(SUM($E169:J169)+SUM($E169:I169))/2</f>
        <v>0</v>
      </c>
      <c r="T169" s="4">
        <f>(SUM($E169:K169)+SUM($E169:J169))/2</f>
        <v>0</v>
      </c>
      <c r="U169" s="4">
        <f t="shared" si="10"/>
        <v>0</v>
      </c>
    </row>
    <row r="170" spans="1:21" hidden="1">
      <c r="A170" s="2">
        <v>2557</v>
      </c>
      <c r="B170" t="s">
        <v>25</v>
      </c>
      <c r="C170" t="str">
        <f t="shared" si="11"/>
        <v>2557 Elec Transmission 350-359</v>
      </c>
      <c r="D170" s="5">
        <v>1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f t="shared" si="9"/>
        <v>0</v>
      </c>
      <c r="N170" s="4">
        <f t="shared" si="8"/>
        <v>0</v>
      </c>
      <c r="O170" s="4">
        <f>(SUM($E170:F170)+SUM($E170:E170))/2</f>
        <v>0</v>
      </c>
      <c r="P170" s="4">
        <f>(SUM($E170:G170)+SUM($E170:F170))/2</f>
        <v>0</v>
      </c>
      <c r="Q170" s="4">
        <f>(SUM($E170:H170)+SUM($E170:G170))/2</f>
        <v>0</v>
      </c>
      <c r="R170" s="4">
        <f>(SUM($E170:I170)+SUM($E170:H170))/2</f>
        <v>0</v>
      </c>
      <c r="S170" s="4">
        <f>(SUM($E170:J170)+SUM($E170:I170))/2</f>
        <v>0</v>
      </c>
      <c r="T170" s="4">
        <f>(SUM($E170:K170)+SUM($E170:J170))/2</f>
        <v>0</v>
      </c>
      <c r="U170" s="4">
        <f t="shared" si="10"/>
        <v>0</v>
      </c>
    </row>
    <row r="171" spans="1:21" hidden="1">
      <c r="A171" s="2">
        <v>2559</v>
      </c>
      <c r="B171" t="s">
        <v>25</v>
      </c>
      <c r="C171" t="str">
        <f t="shared" si="11"/>
        <v>2559 Elec Transmission 350-359</v>
      </c>
      <c r="D171" s="5">
        <v>1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f t="shared" si="9"/>
        <v>0</v>
      </c>
      <c r="N171" s="4">
        <f t="shared" si="8"/>
        <v>0</v>
      </c>
      <c r="O171" s="4">
        <f>(SUM($E171:F171)+SUM($E171:E171))/2</f>
        <v>0</v>
      </c>
      <c r="P171" s="4">
        <f>(SUM($E171:G171)+SUM($E171:F171))/2</f>
        <v>0</v>
      </c>
      <c r="Q171" s="4">
        <f>(SUM($E171:H171)+SUM($E171:G171))/2</f>
        <v>0</v>
      </c>
      <c r="R171" s="4">
        <f>(SUM($E171:I171)+SUM($E171:H171))/2</f>
        <v>0</v>
      </c>
      <c r="S171" s="4">
        <f>(SUM($E171:J171)+SUM($E171:I171))/2</f>
        <v>0</v>
      </c>
      <c r="T171" s="4">
        <f>(SUM($E171:K171)+SUM($E171:J171))/2</f>
        <v>0</v>
      </c>
      <c r="U171" s="4">
        <f t="shared" si="10"/>
        <v>0</v>
      </c>
    </row>
    <row r="172" spans="1:21" hidden="1">
      <c r="A172" s="2">
        <v>2560</v>
      </c>
      <c r="B172" t="s">
        <v>25</v>
      </c>
      <c r="C172" t="str">
        <f t="shared" si="11"/>
        <v>2560 Elec Transmission 350-359</v>
      </c>
      <c r="D172" s="5">
        <v>1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f t="shared" si="9"/>
        <v>0</v>
      </c>
      <c r="N172" s="4">
        <f t="shared" si="8"/>
        <v>0</v>
      </c>
      <c r="O172" s="4">
        <f>(SUM($E172:F172)+SUM($E172:E172))/2</f>
        <v>0</v>
      </c>
      <c r="P172" s="4">
        <f>(SUM($E172:G172)+SUM($E172:F172))/2</f>
        <v>0</v>
      </c>
      <c r="Q172" s="4">
        <f>(SUM($E172:H172)+SUM($E172:G172))/2</f>
        <v>0</v>
      </c>
      <c r="R172" s="4">
        <f>(SUM($E172:I172)+SUM($E172:H172))/2</f>
        <v>0</v>
      </c>
      <c r="S172" s="4">
        <f>(SUM($E172:J172)+SUM($E172:I172))/2</f>
        <v>0</v>
      </c>
      <c r="T172" s="4">
        <f>(SUM($E172:K172)+SUM($E172:J172))/2</f>
        <v>0</v>
      </c>
      <c r="U172" s="4">
        <f t="shared" si="10"/>
        <v>0</v>
      </c>
    </row>
    <row r="173" spans="1:21" hidden="1">
      <c r="A173" s="2">
        <v>2561</v>
      </c>
      <c r="B173" t="s">
        <v>24</v>
      </c>
      <c r="C173" t="str">
        <f t="shared" si="11"/>
        <v>2561 Elec Distribution 360-373</v>
      </c>
      <c r="D173" s="5">
        <v>1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f t="shared" si="9"/>
        <v>0</v>
      </c>
      <c r="N173" s="4">
        <f t="shared" si="8"/>
        <v>0</v>
      </c>
      <c r="O173" s="4">
        <f>(SUM($E173:F173)+SUM($E173:E173))/2</f>
        <v>0</v>
      </c>
      <c r="P173" s="4">
        <f>(SUM($E173:G173)+SUM($E173:F173))/2</f>
        <v>0</v>
      </c>
      <c r="Q173" s="4">
        <f>(SUM($E173:H173)+SUM($E173:G173))/2</f>
        <v>0</v>
      </c>
      <c r="R173" s="4">
        <f>(SUM($E173:I173)+SUM($E173:H173))/2</f>
        <v>0</v>
      </c>
      <c r="S173" s="4">
        <f>(SUM($E173:J173)+SUM($E173:I173))/2</f>
        <v>0</v>
      </c>
      <c r="T173" s="4">
        <f>(SUM($E173:K173)+SUM($E173:J173))/2</f>
        <v>0</v>
      </c>
      <c r="U173" s="4">
        <f t="shared" si="10"/>
        <v>0</v>
      </c>
    </row>
    <row r="174" spans="1:21" hidden="1">
      <c r="A174" s="2">
        <v>2563</v>
      </c>
      <c r="B174" t="s">
        <v>24</v>
      </c>
      <c r="C174" t="str">
        <f t="shared" si="11"/>
        <v>2563 Elec Distribution 360-373</v>
      </c>
      <c r="D174" s="5">
        <v>1</v>
      </c>
      <c r="E174" s="4">
        <v>0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f t="shared" si="9"/>
        <v>0</v>
      </c>
      <c r="N174" s="4">
        <f t="shared" si="8"/>
        <v>0</v>
      </c>
      <c r="O174" s="4">
        <f>(SUM($E174:F174)+SUM($E174:E174))/2</f>
        <v>0</v>
      </c>
      <c r="P174" s="4">
        <f>(SUM($E174:G174)+SUM($E174:F174))/2</f>
        <v>0</v>
      </c>
      <c r="Q174" s="4">
        <f>(SUM($E174:H174)+SUM($E174:G174))/2</f>
        <v>0</v>
      </c>
      <c r="R174" s="4">
        <f>(SUM($E174:I174)+SUM($E174:H174))/2</f>
        <v>0</v>
      </c>
      <c r="S174" s="4">
        <f>(SUM($E174:J174)+SUM($E174:I174))/2</f>
        <v>0</v>
      </c>
      <c r="T174" s="4">
        <f>(SUM($E174:K174)+SUM($E174:J174))/2</f>
        <v>0</v>
      </c>
      <c r="U174" s="4">
        <f t="shared" si="10"/>
        <v>0</v>
      </c>
    </row>
    <row r="175" spans="1:21" hidden="1">
      <c r="A175" s="2">
        <v>2563</v>
      </c>
      <c r="B175" t="s">
        <v>25</v>
      </c>
      <c r="C175" t="str">
        <f t="shared" si="11"/>
        <v>2563 Elec Transmission 350-359</v>
      </c>
      <c r="D175" s="5">
        <v>1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f t="shared" si="9"/>
        <v>0</v>
      </c>
      <c r="N175" s="4">
        <f t="shared" si="8"/>
        <v>0</v>
      </c>
      <c r="O175" s="4">
        <f>(SUM($E175:F175)+SUM($E175:E175))/2</f>
        <v>0</v>
      </c>
      <c r="P175" s="4">
        <f>(SUM($E175:G175)+SUM($E175:F175))/2</f>
        <v>0</v>
      </c>
      <c r="Q175" s="4">
        <f>(SUM($E175:H175)+SUM($E175:G175))/2</f>
        <v>0</v>
      </c>
      <c r="R175" s="4">
        <f>(SUM($E175:I175)+SUM($E175:H175))/2</f>
        <v>0</v>
      </c>
      <c r="S175" s="4">
        <f>(SUM($E175:J175)+SUM($E175:I175))/2</f>
        <v>0</v>
      </c>
      <c r="T175" s="4">
        <f>(SUM($E175:K175)+SUM($E175:J175))/2</f>
        <v>0</v>
      </c>
      <c r="U175" s="4">
        <f t="shared" si="10"/>
        <v>0</v>
      </c>
    </row>
    <row r="176" spans="1:21" hidden="1">
      <c r="A176" s="2">
        <v>2563</v>
      </c>
      <c r="B176" t="s">
        <v>27</v>
      </c>
      <c r="C176" t="str">
        <f t="shared" si="11"/>
        <v>2563 General 389-391 / 393-395 / 397-398</v>
      </c>
      <c r="D176" s="5">
        <v>1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f t="shared" si="9"/>
        <v>0</v>
      </c>
      <c r="N176" s="4">
        <f t="shared" si="8"/>
        <v>0</v>
      </c>
      <c r="O176" s="4">
        <f>(SUM($E176:F176)+SUM($E176:E176))/2</f>
        <v>0</v>
      </c>
      <c r="P176" s="4">
        <f>(SUM($E176:G176)+SUM($E176:F176))/2</f>
        <v>0</v>
      </c>
      <c r="Q176" s="4">
        <f>(SUM($E176:H176)+SUM($E176:G176))/2</f>
        <v>0</v>
      </c>
      <c r="R176" s="4">
        <f>(SUM($E176:I176)+SUM($E176:H176))/2</f>
        <v>0</v>
      </c>
      <c r="S176" s="4">
        <f>(SUM($E176:J176)+SUM($E176:I176))/2</f>
        <v>0</v>
      </c>
      <c r="T176" s="4">
        <f>(SUM($E176:K176)+SUM($E176:J176))/2</f>
        <v>0</v>
      </c>
      <c r="U176" s="4">
        <f t="shared" si="10"/>
        <v>0</v>
      </c>
    </row>
    <row r="177" spans="1:21" hidden="1">
      <c r="A177" s="2">
        <v>2564</v>
      </c>
      <c r="B177" t="s">
        <v>25</v>
      </c>
      <c r="C177" t="str">
        <f t="shared" si="11"/>
        <v>2564 Elec Transmission 350-359</v>
      </c>
      <c r="D177" s="5">
        <v>1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f t="shared" si="9"/>
        <v>0</v>
      </c>
      <c r="N177" s="4">
        <f t="shared" si="8"/>
        <v>0</v>
      </c>
      <c r="O177" s="4">
        <f>(SUM($E177:F177)+SUM($E177:E177))/2</f>
        <v>0</v>
      </c>
      <c r="P177" s="4">
        <f>(SUM($E177:G177)+SUM($E177:F177))/2</f>
        <v>0</v>
      </c>
      <c r="Q177" s="4">
        <f>(SUM($E177:H177)+SUM($E177:G177))/2</f>
        <v>0</v>
      </c>
      <c r="R177" s="4">
        <f>(SUM($E177:I177)+SUM($E177:H177))/2</f>
        <v>0</v>
      </c>
      <c r="S177" s="4">
        <f>(SUM($E177:J177)+SUM($E177:I177))/2</f>
        <v>0</v>
      </c>
      <c r="T177" s="4">
        <f>(SUM($E177:K177)+SUM($E177:J177))/2</f>
        <v>0</v>
      </c>
      <c r="U177" s="4">
        <f t="shared" si="10"/>
        <v>0</v>
      </c>
    </row>
    <row r="178" spans="1:21" hidden="1">
      <c r="A178" s="2">
        <v>2566</v>
      </c>
      <c r="B178" t="s">
        <v>24</v>
      </c>
      <c r="C178" t="str">
        <f t="shared" si="11"/>
        <v>2566 Elec Distribution 360-373</v>
      </c>
      <c r="D178" s="5">
        <v>1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f t="shared" si="9"/>
        <v>0</v>
      </c>
      <c r="N178" s="4">
        <f t="shared" si="8"/>
        <v>0</v>
      </c>
      <c r="O178" s="4">
        <f>(SUM($E178:F178)+SUM($E178:E178))/2</f>
        <v>0</v>
      </c>
      <c r="P178" s="4">
        <f>(SUM($E178:G178)+SUM($E178:F178))/2</f>
        <v>0</v>
      </c>
      <c r="Q178" s="4">
        <f>(SUM($E178:H178)+SUM($E178:G178))/2</f>
        <v>0</v>
      </c>
      <c r="R178" s="4">
        <f>(SUM($E178:I178)+SUM($E178:H178))/2</f>
        <v>0</v>
      </c>
      <c r="S178" s="4">
        <f>(SUM($E178:J178)+SUM($E178:I178))/2</f>
        <v>0</v>
      </c>
      <c r="T178" s="4">
        <f>(SUM($E178:K178)+SUM($E178:J178))/2</f>
        <v>0</v>
      </c>
      <c r="U178" s="4">
        <f t="shared" si="10"/>
        <v>0</v>
      </c>
    </row>
    <row r="179" spans="1:21" hidden="1">
      <c r="A179" s="2">
        <v>2567</v>
      </c>
      <c r="B179" t="s">
        <v>24</v>
      </c>
      <c r="C179" t="str">
        <f t="shared" si="11"/>
        <v>2567 Elec Distribution 360-373</v>
      </c>
      <c r="D179" s="5">
        <v>1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f t="shared" si="9"/>
        <v>0</v>
      </c>
      <c r="N179" s="4">
        <f t="shared" si="8"/>
        <v>0</v>
      </c>
      <c r="O179" s="4">
        <f>(SUM($E179:F179)+SUM($E179:E179))/2</f>
        <v>0</v>
      </c>
      <c r="P179" s="4">
        <f>(SUM($E179:G179)+SUM($E179:F179))/2</f>
        <v>0</v>
      </c>
      <c r="Q179" s="4">
        <f>(SUM($E179:H179)+SUM($E179:G179))/2</f>
        <v>0</v>
      </c>
      <c r="R179" s="4">
        <f>(SUM($E179:I179)+SUM($E179:H179))/2</f>
        <v>0</v>
      </c>
      <c r="S179" s="4">
        <f>(SUM($E179:J179)+SUM($E179:I179))/2</f>
        <v>0</v>
      </c>
      <c r="T179" s="4">
        <f>(SUM($E179:K179)+SUM($E179:J179))/2</f>
        <v>0</v>
      </c>
      <c r="U179" s="4">
        <f t="shared" si="10"/>
        <v>0</v>
      </c>
    </row>
    <row r="180" spans="1:21" hidden="1">
      <c r="A180" s="2">
        <v>2569</v>
      </c>
      <c r="B180" t="s">
        <v>24</v>
      </c>
      <c r="C180" t="str">
        <f t="shared" si="11"/>
        <v>2569 Elec Distribution 360-373</v>
      </c>
      <c r="D180" s="5">
        <v>1</v>
      </c>
      <c r="E180" s="4">
        <v>0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f t="shared" si="9"/>
        <v>0</v>
      </c>
      <c r="N180" s="4">
        <f t="shared" si="8"/>
        <v>0</v>
      </c>
      <c r="O180" s="4">
        <f>(SUM($E180:F180)+SUM($E180:E180))/2</f>
        <v>0</v>
      </c>
      <c r="P180" s="4">
        <f>(SUM($E180:G180)+SUM($E180:F180))/2</f>
        <v>0</v>
      </c>
      <c r="Q180" s="4">
        <f>(SUM($E180:H180)+SUM($E180:G180))/2</f>
        <v>0</v>
      </c>
      <c r="R180" s="4">
        <f>(SUM($E180:I180)+SUM($E180:H180))/2</f>
        <v>0</v>
      </c>
      <c r="S180" s="4">
        <f>(SUM($E180:J180)+SUM($E180:I180))/2</f>
        <v>0</v>
      </c>
      <c r="T180" s="4">
        <f>(SUM($E180:K180)+SUM($E180:J180))/2</f>
        <v>0</v>
      </c>
      <c r="U180" s="4">
        <f t="shared" si="10"/>
        <v>0</v>
      </c>
    </row>
    <row r="181" spans="1:21" hidden="1">
      <c r="A181" s="2">
        <v>2570</v>
      </c>
      <c r="B181" t="s">
        <v>24</v>
      </c>
      <c r="C181" t="str">
        <f t="shared" si="11"/>
        <v>2570 Elec Distribution 360-373</v>
      </c>
      <c r="D181" s="5">
        <v>1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f t="shared" si="9"/>
        <v>0</v>
      </c>
      <c r="N181" s="4">
        <f t="shared" si="8"/>
        <v>0</v>
      </c>
      <c r="O181" s="4">
        <f>(SUM($E181:F181)+SUM($E181:E181))/2</f>
        <v>0</v>
      </c>
      <c r="P181" s="4">
        <f>(SUM($E181:G181)+SUM($E181:F181))/2</f>
        <v>0</v>
      </c>
      <c r="Q181" s="4">
        <f>(SUM($E181:H181)+SUM($E181:G181))/2</f>
        <v>0</v>
      </c>
      <c r="R181" s="4">
        <f>(SUM($E181:I181)+SUM($E181:H181))/2</f>
        <v>0</v>
      </c>
      <c r="S181" s="4">
        <f>(SUM($E181:J181)+SUM($E181:I181))/2</f>
        <v>0</v>
      </c>
      <c r="T181" s="4">
        <f>(SUM($E181:K181)+SUM($E181:J181))/2</f>
        <v>0</v>
      </c>
      <c r="U181" s="4">
        <f t="shared" si="10"/>
        <v>0</v>
      </c>
    </row>
    <row r="182" spans="1:21" hidden="1">
      <c r="A182" s="2">
        <v>2570</v>
      </c>
      <c r="B182" t="s">
        <v>27</v>
      </c>
      <c r="C182" t="str">
        <f t="shared" si="11"/>
        <v>2570 General 389-391 / 393-395 / 397-398</v>
      </c>
      <c r="D182" s="5">
        <v>1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f t="shared" si="9"/>
        <v>0</v>
      </c>
      <c r="N182" s="4">
        <f t="shared" si="8"/>
        <v>0</v>
      </c>
      <c r="O182" s="4">
        <f>(SUM($E182:F182)+SUM($E182:E182))/2</f>
        <v>0</v>
      </c>
      <c r="P182" s="4">
        <f>(SUM($E182:G182)+SUM($E182:F182))/2</f>
        <v>0</v>
      </c>
      <c r="Q182" s="4">
        <f>(SUM($E182:H182)+SUM($E182:G182))/2</f>
        <v>0</v>
      </c>
      <c r="R182" s="4">
        <f>(SUM($E182:I182)+SUM($E182:H182))/2</f>
        <v>0</v>
      </c>
      <c r="S182" s="4">
        <f>(SUM($E182:J182)+SUM($E182:I182))/2</f>
        <v>0</v>
      </c>
      <c r="T182" s="4">
        <f>(SUM($E182:K182)+SUM($E182:J182))/2</f>
        <v>0</v>
      </c>
      <c r="U182" s="4">
        <f t="shared" si="10"/>
        <v>0</v>
      </c>
    </row>
    <row r="183" spans="1:21" hidden="1">
      <c r="A183" s="2">
        <v>2570</v>
      </c>
      <c r="B183" t="s">
        <v>25</v>
      </c>
      <c r="C183" t="str">
        <f t="shared" si="11"/>
        <v>2570 Elec Transmission 350-359</v>
      </c>
      <c r="D183" s="5">
        <v>1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f t="shared" si="9"/>
        <v>0</v>
      </c>
      <c r="N183" s="4">
        <f t="shared" si="8"/>
        <v>0</v>
      </c>
      <c r="O183" s="4">
        <f>(SUM($E183:F183)+SUM($E183:E183))/2</f>
        <v>0</v>
      </c>
      <c r="P183" s="4">
        <f>(SUM($E183:G183)+SUM($E183:F183))/2</f>
        <v>0</v>
      </c>
      <c r="Q183" s="4">
        <f>(SUM($E183:H183)+SUM($E183:G183))/2</f>
        <v>0</v>
      </c>
      <c r="R183" s="4">
        <f>(SUM($E183:I183)+SUM($E183:H183))/2</f>
        <v>0</v>
      </c>
      <c r="S183" s="4">
        <f>(SUM($E183:J183)+SUM($E183:I183))/2</f>
        <v>0</v>
      </c>
      <c r="T183" s="4">
        <f>(SUM($E183:K183)+SUM($E183:J183))/2</f>
        <v>0</v>
      </c>
      <c r="U183" s="4">
        <f t="shared" si="10"/>
        <v>0</v>
      </c>
    </row>
    <row r="184" spans="1:21" hidden="1">
      <c r="A184" s="2">
        <v>2571</v>
      </c>
      <c r="B184" t="s">
        <v>25</v>
      </c>
      <c r="C184" t="str">
        <f t="shared" si="11"/>
        <v>2571 Elec Transmission 350-359</v>
      </c>
      <c r="D184" s="5">
        <v>1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f t="shared" si="9"/>
        <v>0</v>
      </c>
      <c r="N184" s="4">
        <f t="shared" si="8"/>
        <v>0</v>
      </c>
      <c r="O184" s="4">
        <f>(SUM($E184:F184)+SUM($E184:E184))/2</f>
        <v>0</v>
      </c>
      <c r="P184" s="4">
        <f>(SUM($E184:G184)+SUM($E184:F184))/2</f>
        <v>0</v>
      </c>
      <c r="Q184" s="4">
        <f>(SUM($E184:H184)+SUM($E184:G184))/2</f>
        <v>0</v>
      </c>
      <c r="R184" s="4">
        <f>(SUM($E184:I184)+SUM($E184:H184))/2</f>
        <v>0</v>
      </c>
      <c r="S184" s="4">
        <f>(SUM($E184:J184)+SUM($E184:I184))/2</f>
        <v>0</v>
      </c>
      <c r="T184" s="4">
        <f>(SUM($E184:K184)+SUM($E184:J184))/2</f>
        <v>0</v>
      </c>
      <c r="U184" s="4">
        <f t="shared" si="10"/>
        <v>0</v>
      </c>
    </row>
    <row r="185" spans="1:21" hidden="1">
      <c r="A185" s="2">
        <v>2572</v>
      </c>
      <c r="B185" t="s">
        <v>24</v>
      </c>
      <c r="C185" t="str">
        <f t="shared" si="11"/>
        <v>2572 Elec Distribution 360-373</v>
      </c>
      <c r="D185" s="5">
        <v>1</v>
      </c>
      <c r="E185" s="4">
        <v>0</v>
      </c>
      <c r="F185" s="4">
        <v>0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f t="shared" si="9"/>
        <v>0</v>
      </c>
      <c r="N185" s="4">
        <f t="shared" si="8"/>
        <v>0</v>
      </c>
      <c r="O185" s="4">
        <f>(SUM($E185:F185)+SUM($E185:E185))/2</f>
        <v>0</v>
      </c>
      <c r="P185" s="4">
        <f>(SUM($E185:G185)+SUM($E185:F185))/2</f>
        <v>0</v>
      </c>
      <c r="Q185" s="4">
        <f>(SUM($E185:H185)+SUM($E185:G185))/2</f>
        <v>0</v>
      </c>
      <c r="R185" s="4">
        <f>(SUM($E185:I185)+SUM($E185:H185))/2</f>
        <v>0</v>
      </c>
      <c r="S185" s="4">
        <f>(SUM($E185:J185)+SUM($E185:I185))/2</f>
        <v>0</v>
      </c>
      <c r="T185" s="4">
        <f>(SUM($E185:K185)+SUM($E185:J185))/2</f>
        <v>0</v>
      </c>
      <c r="U185" s="4">
        <f t="shared" si="10"/>
        <v>0</v>
      </c>
    </row>
    <row r="186" spans="1:21" hidden="1">
      <c r="A186" s="2">
        <v>2572</v>
      </c>
      <c r="B186" t="s">
        <v>25</v>
      </c>
      <c r="C186" t="str">
        <f t="shared" si="11"/>
        <v>2572 Elec Transmission 350-359</v>
      </c>
      <c r="D186" s="5">
        <v>1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f t="shared" si="9"/>
        <v>0</v>
      </c>
      <c r="N186" s="4">
        <f t="shared" si="8"/>
        <v>0</v>
      </c>
      <c r="O186" s="4">
        <f>(SUM($E186:F186)+SUM($E186:E186))/2</f>
        <v>0</v>
      </c>
      <c r="P186" s="4">
        <f>(SUM($E186:G186)+SUM($E186:F186))/2</f>
        <v>0</v>
      </c>
      <c r="Q186" s="4">
        <f>(SUM($E186:H186)+SUM($E186:G186))/2</f>
        <v>0</v>
      </c>
      <c r="R186" s="4">
        <f>(SUM($E186:I186)+SUM($E186:H186))/2</f>
        <v>0</v>
      </c>
      <c r="S186" s="4">
        <f>(SUM($E186:J186)+SUM($E186:I186))/2</f>
        <v>0</v>
      </c>
      <c r="T186" s="4">
        <f>(SUM($E186:K186)+SUM($E186:J186))/2</f>
        <v>0</v>
      </c>
      <c r="U186" s="4">
        <f t="shared" si="10"/>
        <v>0</v>
      </c>
    </row>
    <row r="187" spans="1:21" hidden="1">
      <c r="A187" s="2">
        <v>2572</v>
      </c>
      <c r="B187" t="s">
        <v>27</v>
      </c>
      <c r="C187" t="str">
        <f t="shared" si="11"/>
        <v>2572 General 389-391 / 393-395 / 397-398</v>
      </c>
      <c r="D187" s="5">
        <v>1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f t="shared" si="9"/>
        <v>0</v>
      </c>
      <c r="N187" s="4">
        <f t="shared" si="8"/>
        <v>0</v>
      </c>
      <c r="O187" s="4">
        <f>(SUM($E187:F187)+SUM($E187:E187))/2</f>
        <v>0</v>
      </c>
      <c r="P187" s="4">
        <f>(SUM($E187:G187)+SUM($E187:F187))/2</f>
        <v>0</v>
      </c>
      <c r="Q187" s="4">
        <f>(SUM($E187:H187)+SUM($E187:G187))/2</f>
        <v>0</v>
      </c>
      <c r="R187" s="4">
        <f>(SUM($E187:I187)+SUM($E187:H187))/2</f>
        <v>0</v>
      </c>
      <c r="S187" s="4">
        <f>(SUM($E187:J187)+SUM($E187:I187))/2</f>
        <v>0</v>
      </c>
      <c r="T187" s="4">
        <f>(SUM($E187:K187)+SUM($E187:J187))/2</f>
        <v>0</v>
      </c>
      <c r="U187" s="4">
        <f t="shared" si="10"/>
        <v>0</v>
      </c>
    </row>
    <row r="188" spans="1:21" hidden="1">
      <c r="A188" s="2">
        <v>2573</v>
      </c>
      <c r="B188" t="s">
        <v>25</v>
      </c>
      <c r="C188" t="str">
        <f t="shared" si="11"/>
        <v>2573 Elec Transmission 350-359</v>
      </c>
      <c r="D188" s="5">
        <v>1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f t="shared" si="9"/>
        <v>0</v>
      </c>
      <c r="N188" s="4">
        <f t="shared" si="8"/>
        <v>0</v>
      </c>
      <c r="O188" s="4">
        <f>(SUM($E188:F188)+SUM($E188:E188))/2</f>
        <v>0</v>
      </c>
      <c r="P188" s="4">
        <f>(SUM($E188:G188)+SUM($E188:F188))/2</f>
        <v>0</v>
      </c>
      <c r="Q188" s="4">
        <f>(SUM($E188:H188)+SUM($E188:G188))/2</f>
        <v>0</v>
      </c>
      <c r="R188" s="4">
        <f>(SUM($E188:I188)+SUM($E188:H188))/2</f>
        <v>0</v>
      </c>
      <c r="S188" s="4">
        <f>(SUM($E188:J188)+SUM($E188:I188))/2</f>
        <v>0</v>
      </c>
      <c r="T188" s="4">
        <f>(SUM($E188:K188)+SUM($E188:J188))/2</f>
        <v>0</v>
      </c>
      <c r="U188" s="4">
        <f t="shared" si="10"/>
        <v>0</v>
      </c>
    </row>
    <row r="189" spans="1:21" hidden="1">
      <c r="A189" s="2">
        <v>2574</v>
      </c>
      <c r="B189" t="s">
        <v>25</v>
      </c>
      <c r="C189" t="str">
        <f t="shared" si="11"/>
        <v>2574 Elec Transmission 350-359</v>
      </c>
      <c r="D189" s="5">
        <v>1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f t="shared" si="9"/>
        <v>0</v>
      </c>
      <c r="N189" s="4">
        <f t="shared" si="8"/>
        <v>0</v>
      </c>
      <c r="O189" s="4">
        <f>(SUM($E189:F189)+SUM($E189:E189))/2</f>
        <v>0</v>
      </c>
      <c r="P189" s="4">
        <f>(SUM($E189:G189)+SUM($E189:F189))/2</f>
        <v>0</v>
      </c>
      <c r="Q189" s="4">
        <f>(SUM($E189:H189)+SUM($E189:G189))/2</f>
        <v>0</v>
      </c>
      <c r="R189" s="4">
        <f>(SUM($E189:I189)+SUM($E189:H189))/2</f>
        <v>0</v>
      </c>
      <c r="S189" s="4">
        <f>(SUM($E189:J189)+SUM($E189:I189))/2</f>
        <v>0</v>
      </c>
      <c r="T189" s="4">
        <f>(SUM($E189:K189)+SUM($E189:J189))/2</f>
        <v>0</v>
      </c>
      <c r="U189" s="4">
        <f t="shared" si="10"/>
        <v>0</v>
      </c>
    </row>
    <row r="190" spans="1:21" hidden="1">
      <c r="A190" s="2">
        <v>2577</v>
      </c>
      <c r="B190" t="s">
        <v>25</v>
      </c>
      <c r="C190" t="str">
        <f t="shared" si="11"/>
        <v>2577 Elec Transmission 350-359</v>
      </c>
      <c r="D190" s="5">
        <v>1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f t="shared" si="9"/>
        <v>0</v>
      </c>
      <c r="N190" s="4">
        <f t="shared" si="8"/>
        <v>0</v>
      </c>
      <c r="O190" s="4">
        <f>(SUM($E190:F190)+SUM($E190:E190))/2</f>
        <v>0</v>
      </c>
      <c r="P190" s="4">
        <f>(SUM($E190:G190)+SUM($E190:F190))/2</f>
        <v>0</v>
      </c>
      <c r="Q190" s="4">
        <f>(SUM($E190:H190)+SUM($E190:G190))/2</f>
        <v>0</v>
      </c>
      <c r="R190" s="4">
        <f>(SUM($E190:I190)+SUM($E190:H190))/2</f>
        <v>0</v>
      </c>
      <c r="S190" s="4">
        <f>(SUM($E190:J190)+SUM($E190:I190))/2</f>
        <v>0</v>
      </c>
      <c r="T190" s="4">
        <f>(SUM($E190:K190)+SUM($E190:J190))/2</f>
        <v>0</v>
      </c>
      <c r="U190" s="4">
        <f t="shared" si="10"/>
        <v>0</v>
      </c>
    </row>
    <row r="191" spans="1:21" hidden="1">
      <c r="A191" s="2">
        <v>2579</v>
      </c>
      <c r="B191" t="s">
        <v>25</v>
      </c>
      <c r="C191" t="str">
        <f t="shared" si="11"/>
        <v>2579 Elec Transmission 350-359</v>
      </c>
      <c r="D191" s="5">
        <v>1</v>
      </c>
      <c r="E191" s="4">
        <v>0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f t="shared" si="9"/>
        <v>0</v>
      </c>
      <c r="N191" s="4">
        <f t="shared" si="8"/>
        <v>0</v>
      </c>
      <c r="O191" s="4">
        <f>(SUM($E191:F191)+SUM($E191:E191))/2</f>
        <v>0</v>
      </c>
      <c r="P191" s="4">
        <f>(SUM($E191:G191)+SUM($E191:F191))/2</f>
        <v>0</v>
      </c>
      <c r="Q191" s="4">
        <f>(SUM($E191:H191)+SUM($E191:G191))/2</f>
        <v>0</v>
      </c>
      <c r="R191" s="4">
        <f>(SUM($E191:I191)+SUM($E191:H191))/2</f>
        <v>0</v>
      </c>
      <c r="S191" s="4">
        <f>(SUM($E191:J191)+SUM($E191:I191))/2</f>
        <v>0</v>
      </c>
      <c r="T191" s="4">
        <f>(SUM($E191:K191)+SUM($E191:J191))/2</f>
        <v>0</v>
      </c>
      <c r="U191" s="4">
        <f t="shared" si="10"/>
        <v>0</v>
      </c>
    </row>
    <row r="192" spans="1:21" hidden="1">
      <c r="A192" s="2">
        <v>2580</v>
      </c>
      <c r="B192" t="s">
        <v>25</v>
      </c>
      <c r="C192" t="str">
        <f t="shared" si="11"/>
        <v>2580 Elec Transmission 350-359</v>
      </c>
      <c r="D192" s="5">
        <v>1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f t="shared" si="9"/>
        <v>0</v>
      </c>
      <c r="N192" s="4">
        <f t="shared" si="8"/>
        <v>0</v>
      </c>
      <c r="O192" s="4">
        <f>(SUM($E192:F192)+SUM($E192:E192))/2</f>
        <v>0</v>
      </c>
      <c r="P192" s="4">
        <f>(SUM($E192:G192)+SUM($E192:F192))/2</f>
        <v>0</v>
      </c>
      <c r="Q192" s="4">
        <f>(SUM($E192:H192)+SUM($E192:G192))/2</f>
        <v>0</v>
      </c>
      <c r="R192" s="4">
        <f>(SUM($E192:I192)+SUM($E192:H192))/2</f>
        <v>0</v>
      </c>
      <c r="S192" s="4">
        <f>(SUM($E192:J192)+SUM($E192:I192))/2</f>
        <v>0</v>
      </c>
      <c r="T192" s="4">
        <f>(SUM($E192:K192)+SUM($E192:J192))/2</f>
        <v>0</v>
      </c>
      <c r="U192" s="4">
        <f t="shared" si="10"/>
        <v>0</v>
      </c>
    </row>
    <row r="193" spans="1:21" hidden="1">
      <c r="A193" s="2">
        <v>2581</v>
      </c>
      <c r="B193" t="s">
        <v>25</v>
      </c>
      <c r="C193" t="str">
        <f t="shared" si="11"/>
        <v>2581 Elec Transmission 350-359</v>
      </c>
      <c r="D193" s="5">
        <v>1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f t="shared" si="9"/>
        <v>0</v>
      </c>
      <c r="N193" s="4">
        <f t="shared" si="8"/>
        <v>0</v>
      </c>
      <c r="O193" s="4">
        <f>(SUM($E193:F193)+SUM($E193:E193))/2</f>
        <v>0</v>
      </c>
      <c r="P193" s="4">
        <f>(SUM($E193:G193)+SUM($E193:F193))/2</f>
        <v>0</v>
      </c>
      <c r="Q193" s="4">
        <f>(SUM($E193:H193)+SUM($E193:G193))/2</f>
        <v>0</v>
      </c>
      <c r="R193" s="4">
        <f>(SUM($E193:I193)+SUM($E193:H193))/2</f>
        <v>0</v>
      </c>
      <c r="S193" s="4">
        <f>(SUM($E193:J193)+SUM($E193:I193))/2</f>
        <v>0</v>
      </c>
      <c r="T193" s="4">
        <f>(SUM($E193:K193)+SUM($E193:J193))/2</f>
        <v>0</v>
      </c>
      <c r="U193" s="4">
        <f t="shared" si="10"/>
        <v>0</v>
      </c>
    </row>
    <row r="194" spans="1:21" hidden="1">
      <c r="A194" s="2">
        <v>2583</v>
      </c>
      <c r="B194" t="s">
        <v>24</v>
      </c>
      <c r="C194" t="str">
        <f t="shared" si="11"/>
        <v>2583 Elec Distribution 360-373</v>
      </c>
      <c r="D194" s="5">
        <v>1</v>
      </c>
      <c r="E194" s="4">
        <v>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f t="shared" si="9"/>
        <v>0</v>
      </c>
      <c r="N194" s="4">
        <f t="shared" si="8"/>
        <v>0</v>
      </c>
      <c r="O194" s="4">
        <f>(SUM($E194:F194)+SUM($E194:E194))/2</f>
        <v>0</v>
      </c>
      <c r="P194" s="4">
        <f>(SUM($E194:G194)+SUM($E194:F194))/2</f>
        <v>0</v>
      </c>
      <c r="Q194" s="4">
        <f>(SUM($E194:H194)+SUM($E194:G194))/2</f>
        <v>0</v>
      </c>
      <c r="R194" s="4">
        <f>(SUM($E194:I194)+SUM($E194:H194))/2</f>
        <v>0</v>
      </c>
      <c r="S194" s="4">
        <f>(SUM($E194:J194)+SUM($E194:I194))/2</f>
        <v>0</v>
      </c>
      <c r="T194" s="4">
        <f>(SUM($E194:K194)+SUM($E194:J194))/2</f>
        <v>0</v>
      </c>
      <c r="U194" s="4">
        <f t="shared" si="10"/>
        <v>0</v>
      </c>
    </row>
    <row r="195" spans="1:21" hidden="1">
      <c r="A195" s="2">
        <v>2584</v>
      </c>
      <c r="B195" t="s">
        <v>24</v>
      </c>
      <c r="C195" t="str">
        <f t="shared" si="11"/>
        <v>2584 Elec Distribution 360-373</v>
      </c>
      <c r="D195" s="5">
        <v>1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f t="shared" si="9"/>
        <v>0</v>
      </c>
      <c r="N195" s="4">
        <f t="shared" si="8"/>
        <v>0</v>
      </c>
      <c r="O195" s="4">
        <f>(SUM($E195:F195)+SUM($E195:E195))/2</f>
        <v>0</v>
      </c>
      <c r="P195" s="4">
        <f>(SUM($E195:G195)+SUM($E195:F195))/2</f>
        <v>0</v>
      </c>
      <c r="Q195" s="4">
        <f>(SUM($E195:H195)+SUM($E195:G195))/2</f>
        <v>0</v>
      </c>
      <c r="R195" s="4">
        <f>(SUM($E195:I195)+SUM($E195:H195))/2</f>
        <v>0</v>
      </c>
      <c r="S195" s="4">
        <f>(SUM($E195:J195)+SUM($E195:I195))/2</f>
        <v>0</v>
      </c>
      <c r="T195" s="4">
        <f>(SUM($E195:K195)+SUM($E195:J195))/2</f>
        <v>0</v>
      </c>
      <c r="U195" s="4">
        <f t="shared" si="10"/>
        <v>0</v>
      </c>
    </row>
    <row r="196" spans="1:21" hidden="1">
      <c r="A196" s="2">
        <v>2585</v>
      </c>
      <c r="B196" t="s">
        <v>24</v>
      </c>
      <c r="C196" t="str">
        <f t="shared" si="11"/>
        <v>2585 Elec Distribution 360-373</v>
      </c>
      <c r="D196" s="5">
        <v>1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f t="shared" si="9"/>
        <v>0</v>
      </c>
      <c r="N196" s="4">
        <f t="shared" si="8"/>
        <v>0</v>
      </c>
      <c r="O196" s="4">
        <f>(SUM($E196:F196)+SUM($E196:E196))/2</f>
        <v>0</v>
      </c>
      <c r="P196" s="4">
        <f>(SUM($E196:G196)+SUM($E196:F196))/2</f>
        <v>0</v>
      </c>
      <c r="Q196" s="4">
        <f>(SUM($E196:H196)+SUM($E196:G196))/2</f>
        <v>0</v>
      </c>
      <c r="R196" s="4">
        <f>(SUM($E196:I196)+SUM($E196:H196))/2</f>
        <v>0</v>
      </c>
      <c r="S196" s="4">
        <f>(SUM($E196:J196)+SUM($E196:I196))/2</f>
        <v>0</v>
      </c>
      <c r="T196" s="4">
        <f>(SUM($E196:K196)+SUM($E196:J196))/2</f>
        <v>0</v>
      </c>
      <c r="U196" s="4">
        <f t="shared" si="10"/>
        <v>0</v>
      </c>
    </row>
    <row r="197" spans="1:21" hidden="1">
      <c r="A197" s="2">
        <v>2586</v>
      </c>
      <c r="B197" t="s">
        <v>24</v>
      </c>
      <c r="C197" t="str">
        <f t="shared" si="11"/>
        <v>2586 Elec Distribution 360-373</v>
      </c>
      <c r="D197" s="5">
        <v>1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f t="shared" si="9"/>
        <v>0</v>
      </c>
      <c r="N197" s="4">
        <f t="shared" si="8"/>
        <v>0</v>
      </c>
      <c r="O197" s="4">
        <f>(SUM($E197:F197)+SUM($E197:E197))/2</f>
        <v>0</v>
      </c>
      <c r="P197" s="4">
        <f>(SUM($E197:G197)+SUM($E197:F197))/2</f>
        <v>0</v>
      </c>
      <c r="Q197" s="4">
        <f>(SUM($E197:H197)+SUM($E197:G197))/2</f>
        <v>0</v>
      </c>
      <c r="R197" s="4">
        <f>(SUM($E197:I197)+SUM($E197:H197))/2</f>
        <v>0</v>
      </c>
      <c r="S197" s="4">
        <f>(SUM($E197:J197)+SUM($E197:I197))/2</f>
        <v>0</v>
      </c>
      <c r="T197" s="4">
        <f>(SUM($E197:K197)+SUM($E197:J197))/2</f>
        <v>0</v>
      </c>
      <c r="U197" s="4">
        <f t="shared" si="10"/>
        <v>0</v>
      </c>
    </row>
    <row r="198" spans="1:21" hidden="1">
      <c r="A198" s="2">
        <v>2587</v>
      </c>
      <c r="B198" t="s">
        <v>24</v>
      </c>
      <c r="C198" t="str">
        <f t="shared" si="11"/>
        <v>2587 Elec Distribution 360-373</v>
      </c>
      <c r="D198" s="5">
        <v>1</v>
      </c>
      <c r="E198" s="4">
        <v>0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f t="shared" si="9"/>
        <v>0</v>
      </c>
      <c r="N198" s="4">
        <f t="shared" ref="N198:N261" si="12">E198/2</f>
        <v>0</v>
      </c>
      <c r="O198" s="4">
        <f>(SUM($E198:F198)+SUM($E198:E198))/2</f>
        <v>0</v>
      </c>
      <c r="P198" s="4">
        <f>(SUM($E198:G198)+SUM($E198:F198))/2</f>
        <v>0</v>
      </c>
      <c r="Q198" s="4">
        <f>(SUM($E198:H198)+SUM($E198:G198))/2</f>
        <v>0</v>
      </c>
      <c r="R198" s="4">
        <f>(SUM($E198:I198)+SUM($E198:H198))/2</f>
        <v>0</v>
      </c>
      <c r="S198" s="4">
        <f>(SUM($E198:J198)+SUM($E198:I198))/2</f>
        <v>0</v>
      </c>
      <c r="T198" s="4">
        <f>(SUM($E198:K198)+SUM($E198:J198))/2</f>
        <v>0</v>
      </c>
      <c r="U198" s="4">
        <f t="shared" si="10"/>
        <v>0</v>
      </c>
    </row>
    <row r="199" spans="1:21" hidden="1">
      <c r="A199" s="2">
        <v>2589</v>
      </c>
      <c r="B199" t="s">
        <v>24</v>
      </c>
      <c r="C199" t="str">
        <f t="shared" si="11"/>
        <v>2589 Elec Distribution 360-373</v>
      </c>
      <c r="D199" s="5">
        <v>1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f t="shared" ref="L199:L262" si="13">SUM(E199:K199)</f>
        <v>0</v>
      </c>
      <c r="N199" s="4">
        <f t="shared" si="12"/>
        <v>0</v>
      </c>
      <c r="O199" s="4">
        <f>(SUM($E199:F199)+SUM($E199:E199))/2</f>
        <v>0</v>
      </c>
      <c r="P199" s="4">
        <f>(SUM($E199:G199)+SUM($E199:F199))/2</f>
        <v>0</v>
      </c>
      <c r="Q199" s="4">
        <f>(SUM($E199:H199)+SUM($E199:G199))/2</f>
        <v>0</v>
      </c>
      <c r="R199" s="4">
        <f>(SUM($E199:I199)+SUM($E199:H199))/2</f>
        <v>0</v>
      </c>
      <c r="S199" s="4">
        <f>(SUM($E199:J199)+SUM($E199:I199))/2</f>
        <v>0</v>
      </c>
      <c r="T199" s="4">
        <f>(SUM($E199:K199)+SUM($E199:J199))/2</f>
        <v>0</v>
      </c>
      <c r="U199" s="4">
        <f t="shared" ref="U199:U262" si="14">AVERAGE(N199:T199)</f>
        <v>0</v>
      </c>
    </row>
    <row r="200" spans="1:21" hidden="1">
      <c r="A200" s="2">
        <v>2589</v>
      </c>
      <c r="B200" t="s">
        <v>25</v>
      </c>
      <c r="C200" t="str">
        <f t="shared" si="11"/>
        <v>2589 Elec Transmission 350-359</v>
      </c>
      <c r="D200" s="5">
        <v>1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f t="shared" si="13"/>
        <v>0</v>
      </c>
      <c r="N200" s="4">
        <f t="shared" si="12"/>
        <v>0</v>
      </c>
      <c r="O200" s="4">
        <f>(SUM($E200:F200)+SUM($E200:E200))/2</f>
        <v>0</v>
      </c>
      <c r="P200" s="4">
        <f>(SUM($E200:G200)+SUM($E200:F200))/2</f>
        <v>0</v>
      </c>
      <c r="Q200" s="4">
        <f>(SUM($E200:H200)+SUM($E200:G200))/2</f>
        <v>0</v>
      </c>
      <c r="R200" s="4">
        <f>(SUM($E200:I200)+SUM($E200:H200))/2</f>
        <v>0</v>
      </c>
      <c r="S200" s="4">
        <f>(SUM($E200:J200)+SUM($E200:I200))/2</f>
        <v>0</v>
      </c>
      <c r="T200" s="4">
        <f>(SUM($E200:K200)+SUM($E200:J200))/2</f>
        <v>0</v>
      </c>
      <c r="U200" s="4">
        <f t="shared" si="14"/>
        <v>0</v>
      </c>
    </row>
    <row r="201" spans="1:21" hidden="1">
      <c r="A201" s="2">
        <v>2589</v>
      </c>
      <c r="B201" t="s">
        <v>29</v>
      </c>
      <c r="C201" t="str">
        <f t="shared" si="11"/>
        <v>2589 Transportation and Tools 392 / 396</v>
      </c>
      <c r="D201" s="5">
        <v>1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f t="shared" si="13"/>
        <v>0</v>
      </c>
      <c r="N201" s="4">
        <f t="shared" si="12"/>
        <v>0</v>
      </c>
      <c r="O201" s="4">
        <f>(SUM($E201:F201)+SUM($E201:E201))/2</f>
        <v>0</v>
      </c>
      <c r="P201" s="4">
        <f>(SUM($E201:G201)+SUM($E201:F201))/2</f>
        <v>0</v>
      </c>
      <c r="Q201" s="4">
        <f>(SUM($E201:H201)+SUM($E201:G201))/2</f>
        <v>0</v>
      </c>
      <c r="R201" s="4">
        <f>(SUM($E201:I201)+SUM($E201:H201))/2</f>
        <v>0</v>
      </c>
      <c r="S201" s="4">
        <f>(SUM($E201:J201)+SUM($E201:I201))/2</f>
        <v>0</v>
      </c>
      <c r="T201" s="4">
        <f>(SUM($E201:K201)+SUM($E201:J201))/2</f>
        <v>0</v>
      </c>
      <c r="U201" s="4">
        <f t="shared" si="14"/>
        <v>0</v>
      </c>
    </row>
    <row r="202" spans="1:21" hidden="1">
      <c r="A202" s="2">
        <v>2589</v>
      </c>
      <c r="B202" t="s">
        <v>27</v>
      </c>
      <c r="C202" t="str">
        <f t="shared" ref="C202:C265" si="15">CONCATENATE(A202," ",B202)</f>
        <v>2589 General 389-391 / 393-395 / 397-398</v>
      </c>
      <c r="D202" s="5">
        <v>1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f t="shared" si="13"/>
        <v>0</v>
      </c>
      <c r="N202" s="4">
        <f t="shared" si="12"/>
        <v>0</v>
      </c>
      <c r="O202" s="4">
        <f>(SUM($E202:F202)+SUM($E202:E202))/2</f>
        <v>0</v>
      </c>
      <c r="P202" s="4">
        <f>(SUM($E202:G202)+SUM($E202:F202))/2</f>
        <v>0</v>
      </c>
      <c r="Q202" s="4">
        <f>(SUM($E202:H202)+SUM($E202:G202))/2</f>
        <v>0</v>
      </c>
      <c r="R202" s="4">
        <f>(SUM($E202:I202)+SUM($E202:H202))/2</f>
        <v>0</v>
      </c>
      <c r="S202" s="4">
        <f>(SUM($E202:J202)+SUM($E202:I202))/2</f>
        <v>0</v>
      </c>
      <c r="T202" s="4">
        <f>(SUM($E202:K202)+SUM($E202:J202))/2</f>
        <v>0</v>
      </c>
      <c r="U202" s="4">
        <f t="shared" si="14"/>
        <v>0</v>
      </c>
    </row>
    <row r="203" spans="1:21" hidden="1">
      <c r="A203" s="2">
        <v>2590</v>
      </c>
      <c r="B203" t="s">
        <v>24</v>
      </c>
      <c r="C203" t="str">
        <f t="shared" si="15"/>
        <v>2590 Elec Distribution 360-373</v>
      </c>
      <c r="D203" s="5">
        <v>1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f t="shared" si="13"/>
        <v>0</v>
      </c>
      <c r="N203" s="4">
        <f t="shared" si="12"/>
        <v>0</v>
      </c>
      <c r="O203" s="4">
        <f>(SUM($E203:F203)+SUM($E203:E203))/2</f>
        <v>0</v>
      </c>
      <c r="P203" s="4">
        <f>(SUM($E203:G203)+SUM($E203:F203))/2</f>
        <v>0</v>
      </c>
      <c r="Q203" s="4">
        <f>(SUM($E203:H203)+SUM($E203:G203))/2</f>
        <v>0</v>
      </c>
      <c r="R203" s="4">
        <f>(SUM($E203:I203)+SUM($E203:H203))/2</f>
        <v>0</v>
      </c>
      <c r="S203" s="4">
        <f>(SUM($E203:J203)+SUM($E203:I203))/2</f>
        <v>0</v>
      </c>
      <c r="T203" s="4">
        <f>(SUM($E203:K203)+SUM($E203:J203))/2</f>
        <v>0</v>
      </c>
      <c r="U203" s="4">
        <f t="shared" si="14"/>
        <v>0</v>
      </c>
    </row>
    <row r="204" spans="1:21" hidden="1">
      <c r="A204" s="2">
        <v>2591</v>
      </c>
      <c r="B204" t="s">
        <v>24</v>
      </c>
      <c r="C204" t="str">
        <f t="shared" si="15"/>
        <v>2591 Elec Distribution 360-373</v>
      </c>
      <c r="D204" s="5">
        <v>1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f t="shared" si="13"/>
        <v>0</v>
      </c>
      <c r="N204" s="4">
        <f t="shared" si="12"/>
        <v>0</v>
      </c>
      <c r="O204" s="4">
        <f>(SUM($E204:F204)+SUM($E204:E204))/2</f>
        <v>0</v>
      </c>
      <c r="P204" s="4">
        <f>(SUM($E204:G204)+SUM($E204:F204))/2</f>
        <v>0</v>
      </c>
      <c r="Q204" s="4">
        <f>(SUM($E204:H204)+SUM($E204:G204))/2</f>
        <v>0</v>
      </c>
      <c r="R204" s="4">
        <f>(SUM($E204:I204)+SUM($E204:H204))/2</f>
        <v>0</v>
      </c>
      <c r="S204" s="4">
        <f>(SUM($E204:J204)+SUM($E204:I204))/2</f>
        <v>0</v>
      </c>
      <c r="T204" s="4">
        <f>(SUM($E204:K204)+SUM($E204:J204))/2</f>
        <v>0</v>
      </c>
      <c r="U204" s="4">
        <f t="shared" si="14"/>
        <v>0</v>
      </c>
    </row>
    <row r="205" spans="1:21" hidden="1">
      <c r="A205" s="2">
        <v>2592</v>
      </c>
      <c r="B205" t="s">
        <v>24</v>
      </c>
      <c r="C205" t="str">
        <f t="shared" si="15"/>
        <v>2592 Elec Distribution 360-373</v>
      </c>
      <c r="D205" s="5">
        <v>1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f t="shared" si="13"/>
        <v>0</v>
      </c>
      <c r="N205" s="4">
        <f t="shared" si="12"/>
        <v>0</v>
      </c>
      <c r="O205" s="4">
        <f>(SUM($E205:F205)+SUM($E205:E205))/2</f>
        <v>0</v>
      </c>
      <c r="P205" s="4">
        <f>(SUM($E205:G205)+SUM($E205:F205))/2</f>
        <v>0</v>
      </c>
      <c r="Q205" s="4">
        <f>(SUM($E205:H205)+SUM($E205:G205))/2</f>
        <v>0</v>
      </c>
      <c r="R205" s="4">
        <f>(SUM($E205:I205)+SUM($E205:H205))/2</f>
        <v>0</v>
      </c>
      <c r="S205" s="4">
        <f>(SUM($E205:J205)+SUM($E205:I205))/2</f>
        <v>0</v>
      </c>
      <c r="T205" s="4">
        <f>(SUM($E205:K205)+SUM($E205:J205))/2</f>
        <v>0</v>
      </c>
      <c r="U205" s="4">
        <f t="shared" si="14"/>
        <v>0</v>
      </c>
    </row>
    <row r="206" spans="1:21" hidden="1">
      <c r="A206" s="2">
        <v>2598</v>
      </c>
      <c r="B206" t="s">
        <v>24</v>
      </c>
      <c r="C206" t="str">
        <f t="shared" si="15"/>
        <v>2598 Elec Distribution 360-373</v>
      </c>
      <c r="D206" s="5">
        <v>1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f t="shared" si="13"/>
        <v>0</v>
      </c>
      <c r="N206" s="4">
        <f t="shared" si="12"/>
        <v>0</v>
      </c>
      <c r="O206" s="4">
        <f>(SUM($E206:F206)+SUM($E206:E206))/2</f>
        <v>0</v>
      </c>
      <c r="P206" s="4">
        <f>(SUM($E206:G206)+SUM($E206:F206))/2</f>
        <v>0</v>
      </c>
      <c r="Q206" s="4">
        <f>(SUM($E206:H206)+SUM($E206:G206))/2</f>
        <v>0</v>
      </c>
      <c r="R206" s="4">
        <f>(SUM($E206:I206)+SUM($E206:H206))/2</f>
        <v>0</v>
      </c>
      <c r="S206" s="4">
        <f>(SUM($E206:J206)+SUM($E206:I206))/2</f>
        <v>0</v>
      </c>
      <c r="T206" s="4">
        <f>(SUM($E206:K206)+SUM($E206:J206))/2</f>
        <v>0</v>
      </c>
      <c r="U206" s="4">
        <f t="shared" si="14"/>
        <v>0</v>
      </c>
    </row>
    <row r="207" spans="1:21" hidden="1">
      <c r="A207" s="2">
        <v>2599</v>
      </c>
      <c r="B207" t="s">
        <v>24</v>
      </c>
      <c r="C207" t="str">
        <f t="shared" si="15"/>
        <v>2599 Elec Distribution 360-373</v>
      </c>
      <c r="D207" s="5">
        <v>1</v>
      </c>
      <c r="E207" s="4">
        <v>0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f t="shared" si="13"/>
        <v>0</v>
      </c>
      <c r="N207" s="4">
        <f t="shared" si="12"/>
        <v>0</v>
      </c>
      <c r="O207" s="4">
        <f>(SUM($E207:F207)+SUM($E207:E207))/2</f>
        <v>0</v>
      </c>
      <c r="P207" s="4">
        <f>(SUM($E207:G207)+SUM($E207:F207))/2</f>
        <v>0</v>
      </c>
      <c r="Q207" s="4">
        <f>(SUM($E207:H207)+SUM($E207:G207))/2</f>
        <v>0</v>
      </c>
      <c r="R207" s="4">
        <f>(SUM($E207:I207)+SUM($E207:H207))/2</f>
        <v>0</v>
      </c>
      <c r="S207" s="4">
        <f>(SUM($E207:J207)+SUM($E207:I207))/2</f>
        <v>0</v>
      </c>
      <c r="T207" s="4">
        <f>(SUM($E207:K207)+SUM($E207:J207))/2</f>
        <v>0</v>
      </c>
      <c r="U207" s="4">
        <f t="shared" si="14"/>
        <v>0</v>
      </c>
    </row>
    <row r="208" spans="1:21" hidden="1">
      <c r="A208" s="2">
        <v>2599</v>
      </c>
      <c r="B208" t="s">
        <v>27</v>
      </c>
      <c r="C208" t="str">
        <f t="shared" si="15"/>
        <v>2599 General 389-391 / 393-395 / 397-398</v>
      </c>
      <c r="D208" s="5">
        <v>1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f t="shared" si="13"/>
        <v>0</v>
      </c>
      <c r="N208" s="4">
        <f t="shared" si="12"/>
        <v>0</v>
      </c>
      <c r="O208" s="4">
        <f>(SUM($E208:F208)+SUM($E208:E208))/2</f>
        <v>0</v>
      </c>
      <c r="P208" s="4">
        <f>(SUM($E208:G208)+SUM($E208:F208))/2</f>
        <v>0</v>
      </c>
      <c r="Q208" s="4">
        <f>(SUM($E208:H208)+SUM($E208:G208))/2</f>
        <v>0</v>
      </c>
      <c r="R208" s="4">
        <f>(SUM($E208:I208)+SUM($E208:H208))/2</f>
        <v>0</v>
      </c>
      <c r="S208" s="4">
        <f>(SUM($E208:J208)+SUM($E208:I208))/2</f>
        <v>0</v>
      </c>
      <c r="T208" s="4">
        <f>(SUM($E208:K208)+SUM($E208:J208))/2</f>
        <v>0</v>
      </c>
      <c r="U208" s="4">
        <f t="shared" si="14"/>
        <v>0</v>
      </c>
    </row>
    <row r="209" spans="1:21" hidden="1">
      <c r="A209" s="2">
        <v>3000</v>
      </c>
      <c r="B209" t="s">
        <v>26</v>
      </c>
      <c r="C209" t="str">
        <f t="shared" si="15"/>
        <v>3000 Gas Distribution 374-387</v>
      </c>
      <c r="D209" s="5">
        <v>1</v>
      </c>
      <c r="E209" s="4">
        <v>0</v>
      </c>
      <c r="F209" s="4">
        <v>0</v>
      </c>
      <c r="G209" s="4">
        <v>11911.25</v>
      </c>
      <c r="H209" s="4">
        <v>218381.19</v>
      </c>
      <c r="I209" s="4">
        <v>10625.03</v>
      </c>
      <c r="J209" s="4">
        <v>36558.660000000003</v>
      </c>
      <c r="K209" s="4">
        <v>76654.150000000009</v>
      </c>
      <c r="L209" s="4">
        <f t="shared" si="13"/>
        <v>354130.28</v>
      </c>
      <c r="N209" s="4">
        <f t="shared" si="12"/>
        <v>0</v>
      </c>
      <c r="O209" s="4">
        <f>(SUM($E209:F209)+SUM($E209:E209))/2</f>
        <v>0</v>
      </c>
      <c r="P209" s="4">
        <f>(SUM($E209:G209)+SUM($E209:F209))/2</f>
        <v>5955.625</v>
      </c>
      <c r="Q209" s="4">
        <f>(SUM($E209:H209)+SUM($E209:G209))/2</f>
        <v>121101.845</v>
      </c>
      <c r="R209" s="4">
        <f>(SUM($E209:I209)+SUM($E209:H209))/2</f>
        <v>235604.95500000002</v>
      </c>
      <c r="S209" s="4">
        <f>(SUM($E209:J209)+SUM($E209:I209))/2</f>
        <v>259196.79999999999</v>
      </c>
      <c r="T209" s="4">
        <f>(SUM($E209:K209)+SUM($E209:J209))/2</f>
        <v>315803.20500000002</v>
      </c>
      <c r="U209" s="4">
        <f t="shared" si="14"/>
        <v>133951.77571428573</v>
      </c>
    </row>
    <row r="210" spans="1:21" hidden="1">
      <c r="A210" s="2">
        <v>3001</v>
      </c>
      <c r="B210" t="s">
        <v>26</v>
      </c>
      <c r="C210" t="str">
        <f t="shared" si="15"/>
        <v>3001 Gas Distribution 374-387</v>
      </c>
      <c r="D210" s="5">
        <v>1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f t="shared" si="13"/>
        <v>0</v>
      </c>
      <c r="N210" s="4">
        <f t="shared" si="12"/>
        <v>0</v>
      </c>
      <c r="O210" s="4">
        <f>(SUM($E210:F210)+SUM($E210:E210))/2</f>
        <v>0</v>
      </c>
      <c r="P210" s="4">
        <f>(SUM($E210:G210)+SUM($E210:F210))/2</f>
        <v>0</v>
      </c>
      <c r="Q210" s="4">
        <f>(SUM($E210:H210)+SUM($E210:G210))/2</f>
        <v>0</v>
      </c>
      <c r="R210" s="4">
        <f>(SUM($E210:I210)+SUM($E210:H210))/2</f>
        <v>0</v>
      </c>
      <c r="S210" s="4">
        <f>(SUM($E210:J210)+SUM($E210:I210))/2</f>
        <v>0</v>
      </c>
      <c r="T210" s="4">
        <f>(SUM($E210:K210)+SUM($E210:J210))/2</f>
        <v>0</v>
      </c>
      <c r="U210" s="4">
        <f t="shared" si="14"/>
        <v>0</v>
      </c>
    </row>
    <row r="211" spans="1:21" hidden="1">
      <c r="A211" s="2">
        <v>3002</v>
      </c>
      <c r="B211" t="s">
        <v>26</v>
      </c>
      <c r="C211" t="str">
        <f t="shared" si="15"/>
        <v>3002 Gas Distribution 374-387</v>
      </c>
      <c r="D211" s="5">
        <v>1</v>
      </c>
      <c r="E211" s="4">
        <v>371.04</v>
      </c>
      <c r="F211" s="4">
        <v>392.52</v>
      </c>
      <c r="G211" s="4">
        <v>178.14000000000001</v>
      </c>
      <c r="H211" s="4">
        <v>8677.77</v>
      </c>
      <c r="I211" s="4">
        <v>0</v>
      </c>
      <c r="J211" s="4">
        <v>0</v>
      </c>
      <c r="K211" s="4">
        <v>0</v>
      </c>
      <c r="L211" s="4">
        <f t="shared" si="13"/>
        <v>9619.4700000000012</v>
      </c>
      <c r="N211" s="4">
        <f t="shared" si="12"/>
        <v>185.52</v>
      </c>
      <c r="O211" s="4">
        <f>(SUM($E211:F211)+SUM($E211:E211))/2</f>
        <v>567.29999999999995</v>
      </c>
      <c r="P211" s="4">
        <f>(SUM($E211:G211)+SUM($E211:F211))/2</f>
        <v>852.62999999999988</v>
      </c>
      <c r="Q211" s="4">
        <f>(SUM($E211:H211)+SUM($E211:G211))/2</f>
        <v>5280.5850000000009</v>
      </c>
      <c r="R211" s="4">
        <f>(SUM($E211:I211)+SUM($E211:H211))/2</f>
        <v>9619.4700000000012</v>
      </c>
      <c r="S211" s="4">
        <f>(SUM($E211:J211)+SUM($E211:I211))/2</f>
        <v>9619.4700000000012</v>
      </c>
      <c r="T211" s="4">
        <f>(SUM($E211:K211)+SUM($E211:J211))/2</f>
        <v>9619.4700000000012</v>
      </c>
      <c r="U211" s="4">
        <f t="shared" si="14"/>
        <v>5106.3492857142865</v>
      </c>
    </row>
    <row r="212" spans="1:21" hidden="1">
      <c r="A212" s="2">
        <v>3002</v>
      </c>
      <c r="B212" t="s">
        <v>27</v>
      </c>
      <c r="C212" t="str">
        <f t="shared" si="15"/>
        <v>3002 General 389-391 / 393-395 / 397-398</v>
      </c>
      <c r="D212" s="5">
        <v>1</v>
      </c>
      <c r="E212" s="4">
        <v>0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f t="shared" si="13"/>
        <v>0</v>
      </c>
      <c r="N212" s="4">
        <f t="shared" si="12"/>
        <v>0</v>
      </c>
      <c r="O212" s="4">
        <f>(SUM($E212:F212)+SUM($E212:E212))/2</f>
        <v>0</v>
      </c>
      <c r="P212" s="4">
        <f>(SUM($E212:G212)+SUM($E212:F212))/2</f>
        <v>0</v>
      </c>
      <c r="Q212" s="4">
        <f>(SUM($E212:H212)+SUM($E212:G212))/2</f>
        <v>0</v>
      </c>
      <c r="R212" s="4">
        <f>(SUM($E212:I212)+SUM($E212:H212))/2</f>
        <v>0</v>
      </c>
      <c r="S212" s="4">
        <f>(SUM($E212:J212)+SUM($E212:I212))/2</f>
        <v>0</v>
      </c>
      <c r="T212" s="4">
        <f>(SUM($E212:K212)+SUM($E212:J212))/2</f>
        <v>0</v>
      </c>
      <c r="U212" s="4">
        <f t="shared" si="14"/>
        <v>0</v>
      </c>
    </row>
    <row r="213" spans="1:21" hidden="1">
      <c r="A213" s="2">
        <v>3003</v>
      </c>
      <c r="B213" t="s">
        <v>26</v>
      </c>
      <c r="C213" t="str">
        <f t="shared" si="15"/>
        <v>3003 Gas Distribution 374-387</v>
      </c>
      <c r="D213" s="5">
        <v>1</v>
      </c>
      <c r="E213" s="4">
        <v>5390.5500000000011</v>
      </c>
      <c r="F213" s="4">
        <v>694.61</v>
      </c>
      <c r="G213" s="4">
        <v>4323.43</v>
      </c>
      <c r="H213" s="4">
        <v>62752.72</v>
      </c>
      <c r="I213" s="4">
        <v>97940.370000000024</v>
      </c>
      <c r="J213" s="4">
        <v>266472.19</v>
      </c>
      <c r="K213" s="4">
        <v>191073.24000000002</v>
      </c>
      <c r="L213" s="4">
        <f t="shared" si="13"/>
        <v>628647.11</v>
      </c>
      <c r="N213" s="4">
        <f t="shared" si="12"/>
        <v>2695.2750000000005</v>
      </c>
      <c r="O213" s="4">
        <f>(SUM($E213:F213)+SUM($E213:E213))/2</f>
        <v>5737.8550000000014</v>
      </c>
      <c r="P213" s="4">
        <f>(SUM($E213:G213)+SUM($E213:F213))/2</f>
        <v>8246.875</v>
      </c>
      <c r="Q213" s="4">
        <f>(SUM($E213:H213)+SUM($E213:G213))/2</f>
        <v>41784.949999999997</v>
      </c>
      <c r="R213" s="4">
        <f>(SUM($E213:I213)+SUM($E213:H213))/2</f>
        <v>122131.49500000001</v>
      </c>
      <c r="S213" s="4">
        <f>(SUM($E213:J213)+SUM($E213:I213))/2</f>
        <v>304337.77500000002</v>
      </c>
      <c r="T213" s="4">
        <f>(SUM($E213:K213)+SUM($E213:J213))/2</f>
        <v>533110.49</v>
      </c>
      <c r="U213" s="4">
        <f t="shared" si="14"/>
        <v>145434.95928571429</v>
      </c>
    </row>
    <row r="214" spans="1:21" hidden="1">
      <c r="A214" s="2">
        <v>3004</v>
      </c>
      <c r="B214" t="s">
        <v>26</v>
      </c>
      <c r="C214" t="str">
        <f t="shared" si="15"/>
        <v>3004 Gas Distribution 374-387</v>
      </c>
      <c r="D214" s="5">
        <v>1</v>
      </c>
      <c r="E214" s="4">
        <v>6210.87</v>
      </c>
      <c r="F214" s="4">
        <v>5538.41</v>
      </c>
      <c r="G214" s="4">
        <v>2946.34</v>
      </c>
      <c r="H214" s="4">
        <v>116200.38</v>
      </c>
      <c r="I214" s="4">
        <v>39983.4</v>
      </c>
      <c r="J214" s="4">
        <v>31143.96</v>
      </c>
      <c r="K214" s="4">
        <v>63425.170000000006</v>
      </c>
      <c r="L214" s="4">
        <f t="shared" si="13"/>
        <v>265448.52999999997</v>
      </c>
      <c r="N214" s="4">
        <f t="shared" si="12"/>
        <v>3105.4349999999999</v>
      </c>
      <c r="O214" s="4">
        <f>(SUM($E214:F214)+SUM($E214:E214))/2</f>
        <v>8980.0749999999989</v>
      </c>
      <c r="P214" s="4">
        <f>(SUM($E214:G214)+SUM($E214:F214))/2</f>
        <v>13222.449999999999</v>
      </c>
      <c r="Q214" s="4">
        <f>(SUM($E214:H214)+SUM($E214:G214))/2</f>
        <v>72795.81</v>
      </c>
      <c r="R214" s="4">
        <f>(SUM($E214:I214)+SUM($E214:H214))/2</f>
        <v>150887.70000000001</v>
      </c>
      <c r="S214" s="4">
        <f>(SUM($E214:J214)+SUM($E214:I214))/2</f>
        <v>186451.38</v>
      </c>
      <c r="T214" s="4">
        <f>(SUM($E214:K214)+SUM($E214:J214))/2</f>
        <v>233735.94499999998</v>
      </c>
      <c r="U214" s="4">
        <f t="shared" si="14"/>
        <v>95596.970714285708</v>
      </c>
    </row>
    <row r="215" spans="1:21">
      <c r="A215" s="2">
        <v>3005</v>
      </c>
      <c r="B215" t="s">
        <v>26</v>
      </c>
      <c r="C215" t="str">
        <f t="shared" si="15"/>
        <v>3005 Gas Distribution 374-387</v>
      </c>
      <c r="D215" s="5">
        <v>1</v>
      </c>
      <c r="E215" s="4">
        <v>84411.38</v>
      </c>
      <c r="F215" s="4">
        <v>68204.22</v>
      </c>
      <c r="G215" s="4">
        <v>143144.56999999998</v>
      </c>
      <c r="H215" s="4">
        <v>106166.68000000001</v>
      </c>
      <c r="I215" s="4">
        <v>189982.49000000002</v>
      </c>
      <c r="J215" s="4">
        <v>184313.49000000002</v>
      </c>
      <c r="K215" s="4">
        <v>178408.03999999998</v>
      </c>
      <c r="L215" s="4">
        <f t="shared" si="13"/>
        <v>954630.86999999988</v>
      </c>
      <c r="N215" s="4">
        <f t="shared" si="12"/>
        <v>42205.69</v>
      </c>
      <c r="O215" s="4">
        <f>(SUM($E215:F215)+SUM($E215:E215))/2</f>
        <v>118513.49</v>
      </c>
      <c r="P215" s="4">
        <f>(SUM($E215:G215)+SUM($E215:F215))/2</f>
        <v>224187.88500000001</v>
      </c>
      <c r="Q215" s="4">
        <f>(SUM($E215:H215)+SUM($E215:G215))/2</f>
        <v>348843.51</v>
      </c>
      <c r="R215" s="4">
        <f>(SUM($E215:I215)+SUM($E215:H215))/2</f>
        <v>496918.09499999997</v>
      </c>
      <c r="S215" s="4">
        <f>(SUM($E215:J215)+SUM($E215:I215))/2</f>
        <v>684066.08499999996</v>
      </c>
      <c r="T215" s="4">
        <f>(SUM($E215:K215)+SUM($E215:J215))/2</f>
        <v>865426.84999999986</v>
      </c>
      <c r="U215" s="4">
        <f t="shared" si="14"/>
        <v>397165.94357142848</v>
      </c>
    </row>
    <row r="216" spans="1:21" hidden="1">
      <c r="A216" s="2">
        <v>3006</v>
      </c>
      <c r="B216" t="s">
        <v>26</v>
      </c>
      <c r="C216" t="str">
        <f t="shared" si="15"/>
        <v>3006 Gas Distribution 374-387</v>
      </c>
      <c r="D216" s="5">
        <v>1</v>
      </c>
      <c r="E216" s="4">
        <v>0</v>
      </c>
      <c r="F216" s="4">
        <v>360.15000000000003</v>
      </c>
      <c r="G216" s="4">
        <v>0</v>
      </c>
      <c r="H216" s="4">
        <v>0</v>
      </c>
      <c r="I216" s="4">
        <v>0</v>
      </c>
      <c r="J216" s="4">
        <v>2707.06</v>
      </c>
      <c r="K216" s="4">
        <v>0</v>
      </c>
      <c r="L216" s="4">
        <f t="shared" si="13"/>
        <v>3067.21</v>
      </c>
      <c r="N216" s="4">
        <f t="shared" si="12"/>
        <v>0</v>
      </c>
      <c r="O216" s="4">
        <f>(SUM($E216:F216)+SUM($E216:E216))/2</f>
        <v>180.07500000000002</v>
      </c>
      <c r="P216" s="4">
        <f>(SUM($E216:G216)+SUM($E216:F216))/2</f>
        <v>360.15000000000003</v>
      </c>
      <c r="Q216" s="4">
        <f>(SUM($E216:H216)+SUM($E216:G216))/2</f>
        <v>360.15000000000003</v>
      </c>
      <c r="R216" s="4">
        <f>(SUM($E216:I216)+SUM($E216:H216))/2</f>
        <v>360.15000000000003</v>
      </c>
      <c r="S216" s="4">
        <f>(SUM($E216:J216)+SUM($E216:I216))/2</f>
        <v>1713.68</v>
      </c>
      <c r="T216" s="4">
        <f>(SUM($E216:K216)+SUM($E216:J216))/2</f>
        <v>3067.21</v>
      </c>
      <c r="U216" s="4">
        <f t="shared" si="14"/>
        <v>863.05928571428569</v>
      </c>
    </row>
    <row r="217" spans="1:21">
      <c r="A217" s="2">
        <v>3007</v>
      </c>
      <c r="B217" t="s">
        <v>26</v>
      </c>
      <c r="C217" t="str">
        <f t="shared" si="15"/>
        <v>3007 Gas Distribution 374-387</v>
      </c>
      <c r="D217" s="5">
        <v>1</v>
      </c>
      <c r="E217" s="4">
        <v>25272.29</v>
      </c>
      <c r="F217" s="4">
        <v>15359.58</v>
      </c>
      <c r="G217" s="4">
        <v>28545.45</v>
      </c>
      <c r="H217" s="4">
        <v>53853.55</v>
      </c>
      <c r="I217" s="4">
        <v>25466.21</v>
      </c>
      <c r="J217" s="4">
        <v>30405.279999999999</v>
      </c>
      <c r="K217" s="4">
        <v>45204.47</v>
      </c>
      <c r="L217" s="4">
        <f t="shared" si="13"/>
        <v>224106.83000000002</v>
      </c>
      <c r="N217" s="4">
        <f t="shared" si="12"/>
        <v>12636.145</v>
      </c>
      <c r="O217" s="4">
        <f>(SUM($E217:F217)+SUM($E217:E217))/2</f>
        <v>32952.080000000002</v>
      </c>
      <c r="P217" s="4">
        <f>(SUM($E217:G217)+SUM($E217:F217))/2</f>
        <v>54904.595000000001</v>
      </c>
      <c r="Q217" s="4">
        <f>(SUM($E217:H217)+SUM($E217:G217))/2</f>
        <v>96104.095000000001</v>
      </c>
      <c r="R217" s="4">
        <f>(SUM($E217:I217)+SUM($E217:H217))/2</f>
        <v>135763.97500000001</v>
      </c>
      <c r="S217" s="4">
        <f>(SUM($E217:J217)+SUM($E217:I217))/2</f>
        <v>163699.72000000003</v>
      </c>
      <c r="T217" s="4">
        <f>(SUM($E217:K217)+SUM($E217:J217))/2</f>
        <v>201504.59500000003</v>
      </c>
      <c r="U217" s="4">
        <f t="shared" si="14"/>
        <v>99652.172142857147</v>
      </c>
    </row>
    <row r="218" spans="1:21">
      <c r="A218" s="2">
        <v>3008</v>
      </c>
      <c r="B218" t="s">
        <v>26</v>
      </c>
      <c r="C218" t="str">
        <f t="shared" si="15"/>
        <v>3008 Gas Distribution 374-387</v>
      </c>
      <c r="D218" s="5">
        <v>1</v>
      </c>
      <c r="E218" s="4">
        <v>72995.199999999997</v>
      </c>
      <c r="F218" s="4">
        <v>230392.59000000003</v>
      </c>
      <c r="G218" s="4">
        <v>645325.95000000007</v>
      </c>
      <c r="H218" s="4">
        <v>1111262.56</v>
      </c>
      <c r="I218" s="4">
        <v>952284.57000000007</v>
      </c>
      <c r="J218" s="4">
        <v>1446193.3000000003</v>
      </c>
      <c r="K218" s="4">
        <v>1517583.38</v>
      </c>
      <c r="L218" s="4">
        <f t="shared" si="13"/>
        <v>5976037.5499999998</v>
      </c>
      <c r="N218" s="4">
        <f t="shared" si="12"/>
        <v>36497.599999999999</v>
      </c>
      <c r="O218" s="4">
        <f>(SUM($E218:F218)+SUM($E218:E218))/2</f>
        <v>188191.49500000002</v>
      </c>
      <c r="P218" s="4">
        <f>(SUM($E218:G218)+SUM($E218:F218))/2</f>
        <v>626050.76500000013</v>
      </c>
      <c r="Q218" s="4">
        <f>(SUM($E218:H218)+SUM($E218:G218))/2</f>
        <v>1504345.0200000003</v>
      </c>
      <c r="R218" s="4">
        <f>(SUM($E218:I218)+SUM($E218:H218))/2</f>
        <v>2536118.585</v>
      </c>
      <c r="S218" s="4">
        <f>(SUM($E218:J218)+SUM($E218:I218))/2</f>
        <v>3735357.52</v>
      </c>
      <c r="T218" s="4">
        <f>(SUM($E218:K218)+SUM($E218:J218))/2</f>
        <v>5217245.8599999994</v>
      </c>
      <c r="U218" s="4">
        <f t="shared" si="14"/>
        <v>1977686.692142857</v>
      </c>
    </row>
    <row r="219" spans="1:21" hidden="1">
      <c r="A219" s="2">
        <v>3054</v>
      </c>
      <c r="B219" t="s">
        <v>26</v>
      </c>
      <c r="C219" t="str">
        <f t="shared" si="15"/>
        <v>3054 Gas Distribution 374-387</v>
      </c>
      <c r="D219" s="5">
        <v>1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f t="shared" si="13"/>
        <v>0</v>
      </c>
      <c r="N219" s="4">
        <f t="shared" si="12"/>
        <v>0</v>
      </c>
      <c r="O219" s="4">
        <f>(SUM($E219:F219)+SUM($E219:E219))/2</f>
        <v>0</v>
      </c>
      <c r="P219" s="4">
        <f>(SUM($E219:G219)+SUM($E219:F219))/2</f>
        <v>0</v>
      </c>
      <c r="Q219" s="4">
        <f>(SUM($E219:H219)+SUM($E219:G219))/2</f>
        <v>0</v>
      </c>
      <c r="R219" s="4">
        <f>(SUM($E219:I219)+SUM($E219:H219))/2</f>
        <v>0</v>
      </c>
      <c r="S219" s="4">
        <f>(SUM($E219:J219)+SUM($E219:I219))/2</f>
        <v>0</v>
      </c>
      <c r="T219" s="4">
        <f>(SUM($E219:K219)+SUM($E219:J219))/2</f>
        <v>0</v>
      </c>
      <c r="U219" s="4">
        <f t="shared" si="14"/>
        <v>0</v>
      </c>
    </row>
    <row r="220" spans="1:21" hidden="1">
      <c r="A220" s="2">
        <v>3055</v>
      </c>
      <c r="B220" t="s">
        <v>26</v>
      </c>
      <c r="C220" t="str">
        <f t="shared" si="15"/>
        <v>3055 Gas Distribution 374-387</v>
      </c>
      <c r="D220" s="5">
        <v>1</v>
      </c>
      <c r="E220" s="4">
        <v>9586.4700000000012</v>
      </c>
      <c r="F220" s="4">
        <v>17936</v>
      </c>
      <c r="G220" s="4">
        <v>23279.910000000003</v>
      </c>
      <c r="H220" s="4">
        <v>45226.35</v>
      </c>
      <c r="I220" s="4">
        <v>45822.44</v>
      </c>
      <c r="J220" s="4">
        <v>62771.42</v>
      </c>
      <c r="K220" s="4">
        <v>54737.320000000007</v>
      </c>
      <c r="L220" s="4">
        <f t="shared" si="13"/>
        <v>259359.91000000003</v>
      </c>
      <c r="N220" s="4">
        <f t="shared" si="12"/>
        <v>4793.2350000000006</v>
      </c>
      <c r="O220" s="4">
        <f>(SUM($E220:F220)+SUM($E220:E220))/2</f>
        <v>18554.47</v>
      </c>
      <c r="P220" s="4">
        <f>(SUM($E220:G220)+SUM($E220:F220))/2</f>
        <v>39162.425000000003</v>
      </c>
      <c r="Q220" s="4">
        <f>(SUM($E220:H220)+SUM($E220:G220))/2</f>
        <v>73415.555000000008</v>
      </c>
      <c r="R220" s="4">
        <f>(SUM($E220:I220)+SUM($E220:H220))/2</f>
        <v>118939.95000000001</v>
      </c>
      <c r="S220" s="4">
        <f>(SUM($E220:J220)+SUM($E220:I220))/2</f>
        <v>173236.88</v>
      </c>
      <c r="T220" s="4">
        <f>(SUM($E220:K220)+SUM($E220:J220))/2</f>
        <v>231991.25000000003</v>
      </c>
      <c r="U220" s="4">
        <f t="shared" si="14"/>
        <v>94299.109285714294</v>
      </c>
    </row>
    <row r="221" spans="1:21" hidden="1">
      <c r="A221" s="2">
        <v>3057</v>
      </c>
      <c r="B221" t="s">
        <v>26</v>
      </c>
      <c r="C221" t="str">
        <f t="shared" si="15"/>
        <v>3057 Gas Distribution 374-387</v>
      </c>
      <c r="D221" s="5">
        <v>1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f t="shared" si="13"/>
        <v>0</v>
      </c>
      <c r="N221" s="4">
        <f t="shared" si="12"/>
        <v>0</v>
      </c>
      <c r="O221" s="4">
        <f>(SUM($E221:F221)+SUM($E221:E221))/2</f>
        <v>0</v>
      </c>
      <c r="P221" s="4">
        <f>(SUM($E221:G221)+SUM($E221:F221))/2</f>
        <v>0</v>
      </c>
      <c r="Q221" s="4">
        <f>(SUM($E221:H221)+SUM($E221:G221))/2</f>
        <v>0</v>
      </c>
      <c r="R221" s="4">
        <f>(SUM($E221:I221)+SUM($E221:H221))/2</f>
        <v>0</v>
      </c>
      <c r="S221" s="4">
        <f>(SUM($E221:J221)+SUM($E221:I221))/2</f>
        <v>0</v>
      </c>
      <c r="T221" s="4">
        <f>(SUM($E221:K221)+SUM($E221:J221))/2</f>
        <v>0</v>
      </c>
      <c r="U221" s="4">
        <f t="shared" si="14"/>
        <v>0</v>
      </c>
    </row>
    <row r="222" spans="1:21" hidden="1">
      <c r="A222" s="2">
        <v>3115</v>
      </c>
      <c r="B222" t="s">
        <v>26</v>
      </c>
      <c r="C222" t="str">
        <f t="shared" si="15"/>
        <v>3115 Gas Distribution 374-387</v>
      </c>
      <c r="D222" s="5">
        <v>1</v>
      </c>
      <c r="E222" s="4">
        <v>0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f t="shared" si="13"/>
        <v>0</v>
      </c>
      <c r="N222" s="4">
        <f t="shared" si="12"/>
        <v>0</v>
      </c>
      <c r="O222" s="4">
        <f>(SUM($E222:F222)+SUM($E222:E222))/2</f>
        <v>0</v>
      </c>
      <c r="P222" s="4">
        <f>(SUM($E222:G222)+SUM($E222:F222))/2</f>
        <v>0</v>
      </c>
      <c r="Q222" s="4">
        <f>(SUM($E222:H222)+SUM($E222:G222))/2</f>
        <v>0</v>
      </c>
      <c r="R222" s="4">
        <f>(SUM($E222:I222)+SUM($E222:H222))/2</f>
        <v>0</v>
      </c>
      <c r="S222" s="4">
        <f>(SUM($E222:J222)+SUM($E222:I222))/2</f>
        <v>0</v>
      </c>
      <c r="T222" s="4">
        <f>(SUM($E222:K222)+SUM($E222:J222))/2</f>
        <v>0</v>
      </c>
      <c r="U222" s="4">
        <f t="shared" si="14"/>
        <v>0</v>
      </c>
    </row>
    <row r="223" spans="1:21" hidden="1">
      <c r="A223" s="2">
        <v>3115</v>
      </c>
      <c r="B223" t="s">
        <v>27</v>
      </c>
      <c r="C223" t="str">
        <f t="shared" si="15"/>
        <v>3115 General 389-391 / 393-395 / 397-398</v>
      </c>
      <c r="D223" s="5">
        <v>1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f t="shared" si="13"/>
        <v>0</v>
      </c>
      <c r="N223" s="4">
        <f t="shared" si="12"/>
        <v>0</v>
      </c>
      <c r="O223" s="4">
        <f>(SUM($E223:F223)+SUM($E223:E223))/2</f>
        <v>0</v>
      </c>
      <c r="P223" s="4">
        <f>(SUM($E223:G223)+SUM($E223:F223))/2</f>
        <v>0</v>
      </c>
      <c r="Q223" s="4">
        <f>(SUM($E223:H223)+SUM($E223:G223))/2</f>
        <v>0</v>
      </c>
      <c r="R223" s="4">
        <f>(SUM($E223:I223)+SUM($E223:H223))/2</f>
        <v>0</v>
      </c>
      <c r="S223" s="4">
        <f>(SUM($E223:J223)+SUM($E223:I223))/2</f>
        <v>0</v>
      </c>
      <c r="T223" s="4">
        <f>(SUM($E223:K223)+SUM($E223:J223))/2</f>
        <v>0</v>
      </c>
      <c r="U223" s="4">
        <f t="shared" si="14"/>
        <v>0</v>
      </c>
    </row>
    <row r="224" spans="1:21" hidden="1">
      <c r="A224" s="2">
        <v>3117</v>
      </c>
      <c r="B224" t="s">
        <v>26</v>
      </c>
      <c r="C224" t="str">
        <f t="shared" si="15"/>
        <v>3117 Gas Distribution 374-387</v>
      </c>
      <c r="D224" s="5">
        <v>1</v>
      </c>
      <c r="E224" s="4">
        <v>60109.43</v>
      </c>
      <c r="F224" s="4">
        <v>7618.6500000000005</v>
      </c>
      <c r="G224" s="4">
        <v>4470.62</v>
      </c>
      <c r="H224" s="4">
        <v>8928.2099999999991</v>
      </c>
      <c r="I224" s="4">
        <v>1124.0899999999999</v>
      </c>
      <c r="J224" s="4">
        <v>0</v>
      </c>
      <c r="K224" s="4">
        <v>1279.47</v>
      </c>
      <c r="L224" s="4">
        <f t="shared" si="13"/>
        <v>83530.47</v>
      </c>
      <c r="N224" s="4">
        <f t="shared" si="12"/>
        <v>30054.715</v>
      </c>
      <c r="O224" s="4">
        <f>(SUM($E224:F224)+SUM($E224:E224))/2</f>
        <v>63918.755000000005</v>
      </c>
      <c r="P224" s="4">
        <f>(SUM($E224:G224)+SUM($E224:F224))/2</f>
        <v>69963.39</v>
      </c>
      <c r="Q224" s="4">
        <f>(SUM($E224:H224)+SUM($E224:G224))/2</f>
        <v>76662.804999999993</v>
      </c>
      <c r="R224" s="4">
        <f>(SUM($E224:I224)+SUM($E224:H224))/2</f>
        <v>81688.955000000002</v>
      </c>
      <c r="S224" s="4">
        <f>(SUM($E224:J224)+SUM($E224:I224))/2</f>
        <v>82251</v>
      </c>
      <c r="T224" s="4">
        <f>(SUM($E224:K224)+SUM($E224:J224))/2</f>
        <v>82890.735000000001</v>
      </c>
      <c r="U224" s="4">
        <f t="shared" si="14"/>
        <v>69632.907857142854</v>
      </c>
    </row>
    <row r="225" spans="1:21" hidden="1">
      <c r="A225" s="2">
        <v>3117</v>
      </c>
      <c r="B225" t="s">
        <v>27</v>
      </c>
      <c r="C225" t="str">
        <f t="shared" si="15"/>
        <v>3117 General 389-391 / 393-395 / 397-398</v>
      </c>
      <c r="D225" s="5">
        <v>1</v>
      </c>
      <c r="E225" s="4">
        <v>0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f t="shared" si="13"/>
        <v>0</v>
      </c>
      <c r="N225" s="4">
        <f t="shared" si="12"/>
        <v>0</v>
      </c>
      <c r="O225" s="4">
        <f>(SUM($E225:F225)+SUM($E225:E225))/2</f>
        <v>0</v>
      </c>
      <c r="P225" s="4">
        <f>(SUM($E225:G225)+SUM($E225:F225))/2</f>
        <v>0</v>
      </c>
      <c r="Q225" s="4">
        <f>(SUM($E225:H225)+SUM($E225:G225))/2</f>
        <v>0</v>
      </c>
      <c r="R225" s="4">
        <f>(SUM($E225:I225)+SUM($E225:H225))/2</f>
        <v>0</v>
      </c>
      <c r="S225" s="4">
        <f>(SUM($E225:J225)+SUM($E225:I225))/2</f>
        <v>0</v>
      </c>
      <c r="T225" s="4">
        <f>(SUM($E225:K225)+SUM($E225:J225))/2</f>
        <v>0</v>
      </c>
      <c r="U225" s="4">
        <f t="shared" si="14"/>
        <v>0</v>
      </c>
    </row>
    <row r="226" spans="1:21" hidden="1">
      <c r="A226" s="2">
        <v>3200</v>
      </c>
      <c r="B226" t="s">
        <v>26</v>
      </c>
      <c r="C226" t="str">
        <f t="shared" si="15"/>
        <v>3200 Gas Distribution 374-387</v>
      </c>
      <c r="D226" s="5">
        <v>1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f t="shared" si="13"/>
        <v>0</v>
      </c>
      <c r="N226" s="4">
        <f t="shared" si="12"/>
        <v>0</v>
      </c>
      <c r="O226" s="4">
        <f>(SUM($E226:F226)+SUM($E226:E226))/2</f>
        <v>0</v>
      </c>
      <c r="P226" s="4">
        <f>(SUM($E226:G226)+SUM($E226:F226))/2</f>
        <v>0</v>
      </c>
      <c r="Q226" s="4">
        <f>(SUM($E226:H226)+SUM($E226:G226))/2</f>
        <v>0</v>
      </c>
      <c r="R226" s="4">
        <f>(SUM($E226:I226)+SUM($E226:H226))/2</f>
        <v>0</v>
      </c>
      <c r="S226" s="4">
        <f>(SUM($E226:J226)+SUM($E226:I226))/2</f>
        <v>0</v>
      </c>
      <c r="T226" s="4">
        <f>(SUM($E226:K226)+SUM($E226:J226))/2</f>
        <v>0</v>
      </c>
      <c r="U226" s="4">
        <f t="shared" si="14"/>
        <v>0</v>
      </c>
    </row>
    <row r="227" spans="1:21" hidden="1">
      <c r="A227" s="2">
        <v>3200</v>
      </c>
      <c r="B227" t="s">
        <v>27</v>
      </c>
      <c r="C227" t="str">
        <f t="shared" si="15"/>
        <v>3200 General 389-391 / 393-395 / 397-398</v>
      </c>
      <c r="D227" s="5">
        <v>1</v>
      </c>
      <c r="E227" s="4">
        <v>0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f t="shared" si="13"/>
        <v>0</v>
      </c>
      <c r="N227" s="4">
        <f t="shared" si="12"/>
        <v>0</v>
      </c>
      <c r="O227" s="4">
        <f>(SUM($E227:F227)+SUM($E227:E227))/2</f>
        <v>0</v>
      </c>
      <c r="P227" s="4">
        <f>(SUM($E227:G227)+SUM($E227:F227))/2</f>
        <v>0</v>
      </c>
      <c r="Q227" s="4">
        <f>(SUM($E227:H227)+SUM($E227:G227))/2</f>
        <v>0</v>
      </c>
      <c r="R227" s="4">
        <f>(SUM($E227:I227)+SUM($E227:H227))/2</f>
        <v>0</v>
      </c>
      <c r="S227" s="4">
        <f>(SUM($E227:J227)+SUM($E227:I227))/2</f>
        <v>0</v>
      </c>
      <c r="T227" s="4">
        <f>(SUM($E227:K227)+SUM($E227:J227))/2</f>
        <v>0</v>
      </c>
      <c r="U227" s="4">
        <f t="shared" si="14"/>
        <v>0</v>
      </c>
    </row>
    <row r="228" spans="1:21" hidden="1">
      <c r="A228" s="2">
        <v>3203</v>
      </c>
      <c r="B228" t="s">
        <v>26</v>
      </c>
      <c r="C228" t="str">
        <f t="shared" si="15"/>
        <v>3203 Gas Distribution 374-387</v>
      </c>
      <c r="D228" s="5">
        <v>1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f t="shared" si="13"/>
        <v>0</v>
      </c>
      <c r="N228" s="4">
        <f t="shared" si="12"/>
        <v>0</v>
      </c>
      <c r="O228" s="4">
        <f>(SUM($E228:F228)+SUM($E228:E228))/2</f>
        <v>0</v>
      </c>
      <c r="P228" s="4">
        <f>(SUM($E228:G228)+SUM($E228:F228))/2</f>
        <v>0</v>
      </c>
      <c r="Q228" s="4">
        <f>(SUM($E228:H228)+SUM($E228:G228))/2</f>
        <v>0</v>
      </c>
      <c r="R228" s="4">
        <f>(SUM($E228:I228)+SUM($E228:H228))/2</f>
        <v>0</v>
      </c>
      <c r="S228" s="4">
        <f>(SUM($E228:J228)+SUM($E228:I228))/2</f>
        <v>0</v>
      </c>
      <c r="T228" s="4">
        <f>(SUM($E228:K228)+SUM($E228:J228))/2</f>
        <v>0</v>
      </c>
      <c r="U228" s="4">
        <f t="shared" si="14"/>
        <v>0</v>
      </c>
    </row>
    <row r="229" spans="1:21" hidden="1">
      <c r="A229" s="2">
        <v>3209</v>
      </c>
      <c r="B229" t="s">
        <v>26</v>
      </c>
      <c r="C229" t="str">
        <f t="shared" si="15"/>
        <v>3209 Gas Distribution 374-387</v>
      </c>
      <c r="D229" s="5">
        <v>1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f t="shared" si="13"/>
        <v>0</v>
      </c>
      <c r="N229" s="4">
        <f t="shared" si="12"/>
        <v>0</v>
      </c>
      <c r="O229" s="4">
        <f>(SUM($E229:F229)+SUM($E229:E229))/2</f>
        <v>0</v>
      </c>
      <c r="P229" s="4">
        <f>(SUM($E229:G229)+SUM($E229:F229))/2</f>
        <v>0</v>
      </c>
      <c r="Q229" s="4">
        <f>(SUM($E229:H229)+SUM($E229:G229))/2</f>
        <v>0</v>
      </c>
      <c r="R229" s="4">
        <f>(SUM($E229:I229)+SUM($E229:H229))/2</f>
        <v>0</v>
      </c>
      <c r="S229" s="4">
        <f>(SUM($E229:J229)+SUM($E229:I229))/2</f>
        <v>0</v>
      </c>
      <c r="T229" s="4">
        <f>(SUM($E229:K229)+SUM($E229:J229))/2</f>
        <v>0</v>
      </c>
      <c r="U229" s="4">
        <f t="shared" si="14"/>
        <v>0</v>
      </c>
    </row>
    <row r="230" spans="1:21" hidden="1">
      <c r="A230" s="2">
        <v>3225</v>
      </c>
      <c r="B230" t="s">
        <v>26</v>
      </c>
      <c r="C230" t="str">
        <f t="shared" si="15"/>
        <v>3225 Gas Distribution 374-387</v>
      </c>
      <c r="D230" s="5">
        <v>1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f t="shared" si="13"/>
        <v>0</v>
      </c>
      <c r="N230" s="4">
        <f t="shared" si="12"/>
        <v>0</v>
      </c>
      <c r="O230" s="4">
        <f>(SUM($E230:F230)+SUM($E230:E230))/2</f>
        <v>0</v>
      </c>
      <c r="P230" s="4">
        <f>(SUM($E230:G230)+SUM($E230:F230))/2</f>
        <v>0</v>
      </c>
      <c r="Q230" s="4">
        <f>(SUM($E230:H230)+SUM($E230:G230))/2</f>
        <v>0</v>
      </c>
      <c r="R230" s="4">
        <f>(SUM($E230:I230)+SUM($E230:H230))/2</f>
        <v>0</v>
      </c>
      <c r="S230" s="4">
        <f>(SUM($E230:J230)+SUM($E230:I230))/2</f>
        <v>0</v>
      </c>
      <c r="T230" s="4">
        <f>(SUM($E230:K230)+SUM($E230:J230))/2</f>
        <v>0</v>
      </c>
      <c r="U230" s="4">
        <f t="shared" si="14"/>
        <v>0</v>
      </c>
    </row>
    <row r="231" spans="1:21" hidden="1">
      <c r="A231" s="2">
        <v>3225</v>
      </c>
      <c r="B231" t="s">
        <v>27</v>
      </c>
      <c r="C231" t="str">
        <f t="shared" si="15"/>
        <v>3225 General 389-391 / 393-395 / 397-398</v>
      </c>
      <c r="D231" s="5">
        <v>1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f t="shared" si="13"/>
        <v>0</v>
      </c>
      <c r="N231" s="4">
        <f t="shared" si="12"/>
        <v>0</v>
      </c>
      <c r="O231" s="4">
        <f>(SUM($E231:F231)+SUM($E231:E231))/2</f>
        <v>0</v>
      </c>
      <c r="P231" s="4">
        <f>(SUM($E231:G231)+SUM($E231:F231))/2</f>
        <v>0</v>
      </c>
      <c r="Q231" s="4">
        <f>(SUM($E231:H231)+SUM($E231:G231))/2</f>
        <v>0</v>
      </c>
      <c r="R231" s="4">
        <f>(SUM($E231:I231)+SUM($E231:H231))/2</f>
        <v>0</v>
      </c>
      <c r="S231" s="4">
        <f>(SUM($E231:J231)+SUM($E231:I231))/2</f>
        <v>0</v>
      </c>
      <c r="T231" s="4">
        <f>(SUM($E231:K231)+SUM($E231:J231))/2</f>
        <v>0</v>
      </c>
      <c r="U231" s="4">
        <f t="shared" si="14"/>
        <v>0</v>
      </c>
    </row>
    <row r="232" spans="1:21" hidden="1">
      <c r="A232" s="2">
        <v>3237</v>
      </c>
      <c r="B232" t="s">
        <v>26</v>
      </c>
      <c r="C232" t="str">
        <f t="shared" si="15"/>
        <v>3237 Gas Distribution 374-387</v>
      </c>
      <c r="D232" s="5">
        <v>1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f t="shared" si="13"/>
        <v>0</v>
      </c>
      <c r="N232" s="4">
        <f t="shared" si="12"/>
        <v>0</v>
      </c>
      <c r="O232" s="4">
        <f>(SUM($E232:F232)+SUM($E232:E232))/2</f>
        <v>0</v>
      </c>
      <c r="P232" s="4">
        <f>(SUM($E232:G232)+SUM($E232:F232))/2</f>
        <v>0</v>
      </c>
      <c r="Q232" s="4">
        <f>(SUM($E232:H232)+SUM($E232:G232))/2</f>
        <v>0</v>
      </c>
      <c r="R232" s="4">
        <f>(SUM($E232:I232)+SUM($E232:H232))/2</f>
        <v>0</v>
      </c>
      <c r="S232" s="4">
        <f>(SUM($E232:J232)+SUM($E232:I232))/2</f>
        <v>0</v>
      </c>
      <c r="T232" s="4">
        <f>(SUM($E232:K232)+SUM($E232:J232))/2</f>
        <v>0</v>
      </c>
      <c r="U232" s="4">
        <f t="shared" si="14"/>
        <v>0</v>
      </c>
    </row>
    <row r="233" spans="1:21" hidden="1">
      <c r="A233" s="2">
        <v>3246</v>
      </c>
      <c r="B233" t="s">
        <v>26</v>
      </c>
      <c r="C233" t="str">
        <f t="shared" si="15"/>
        <v>3246 Gas Distribution 374-387</v>
      </c>
      <c r="D233" s="5">
        <v>1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f t="shared" si="13"/>
        <v>0</v>
      </c>
      <c r="N233" s="4">
        <f t="shared" si="12"/>
        <v>0</v>
      </c>
      <c r="O233" s="4">
        <f>(SUM($E233:F233)+SUM($E233:E233))/2</f>
        <v>0</v>
      </c>
      <c r="P233" s="4">
        <f>(SUM($E233:G233)+SUM($E233:F233))/2</f>
        <v>0</v>
      </c>
      <c r="Q233" s="4">
        <f>(SUM($E233:H233)+SUM($E233:G233))/2</f>
        <v>0</v>
      </c>
      <c r="R233" s="4">
        <f>(SUM($E233:I233)+SUM($E233:H233))/2</f>
        <v>0</v>
      </c>
      <c r="S233" s="4">
        <f>(SUM($E233:J233)+SUM($E233:I233))/2</f>
        <v>0</v>
      </c>
      <c r="T233" s="4">
        <f>(SUM($E233:K233)+SUM($E233:J233))/2</f>
        <v>0</v>
      </c>
      <c r="U233" s="4">
        <f t="shared" si="14"/>
        <v>0</v>
      </c>
    </row>
    <row r="234" spans="1:21" hidden="1">
      <c r="A234" s="2">
        <v>3246</v>
      </c>
      <c r="B234" t="s">
        <v>24</v>
      </c>
      <c r="C234" t="str">
        <f t="shared" si="15"/>
        <v>3246 Elec Distribution 360-373</v>
      </c>
      <c r="D234" s="5">
        <v>1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f t="shared" si="13"/>
        <v>0</v>
      </c>
      <c r="N234" s="4">
        <f t="shared" si="12"/>
        <v>0</v>
      </c>
      <c r="O234" s="4">
        <f>(SUM($E234:F234)+SUM($E234:E234))/2</f>
        <v>0</v>
      </c>
      <c r="P234" s="4">
        <f>(SUM($E234:G234)+SUM($E234:F234))/2</f>
        <v>0</v>
      </c>
      <c r="Q234" s="4">
        <f>(SUM($E234:H234)+SUM($E234:G234))/2</f>
        <v>0</v>
      </c>
      <c r="R234" s="4">
        <f>(SUM($E234:I234)+SUM($E234:H234))/2</f>
        <v>0</v>
      </c>
      <c r="S234" s="4">
        <f>(SUM($E234:J234)+SUM($E234:I234))/2</f>
        <v>0</v>
      </c>
      <c r="T234" s="4">
        <f>(SUM($E234:K234)+SUM($E234:J234))/2</f>
        <v>0</v>
      </c>
      <c r="U234" s="4">
        <f t="shared" si="14"/>
        <v>0</v>
      </c>
    </row>
    <row r="235" spans="1:21" hidden="1">
      <c r="A235" s="2">
        <v>3257</v>
      </c>
      <c r="B235" t="s">
        <v>26</v>
      </c>
      <c r="C235" t="str">
        <f t="shared" si="15"/>
        <v>3257 Gas Distribution 374-387</v>
      </c>
      <c r="D235" s="5">
        <v>1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f t="shared" si="13"/>
        <v>0</v>
      </c>
      <c r="N235" s="4">
        <f t="shared" si="12"/>
        <v>0</v>
      </c>
      <c r="O235" s="4">
        <f>(SUM($E235:F235)+SUM($E235:E235))/2</f>
        <v>0</v>
      </c>
      <c r="P235" s="4">
        <f>(SUM($E235:G235)+SUM($E235:F235))/2</f>
        <v>0</v>
      </c>
      <c r="Q235" s="4">
        <f>(SUM($E235:H235)+SUM($E235:G235))/2</f>
        <v>0</v>
      </c>
      <c r="R235" s="4">
        <f>(SUM($E235:I235)+SUM($E235:H235))/2</f>
        <v>0</v>
      </c>
      <c r="S235" s="4">
        <f>(SUM($E235:J235)+SUM($E235:I235))/2</f>
        <v>0</v>
      </c>
      <c r="T235" s="4">
        <f>(SUM($E235:K235)+SUM($E235:J235))/2</f>
        <v>0</v>
      </c>
      <c r="U235" s="4">
        <f t="shared" si="14"/>
        <v>0</v>
      </c>
    </row>
    <row r="236" spans="1:21" hidden="1">
      <c r="A236" s="2">
        <v>3263</v>
      </c>
      <c r="B236" t="s">
        <v>26</v>
      </c>
      <c r="C236" t="str">
        <f t="shared" si="15"/>
        <v>3263 Gas Distribution 374-387</v>
      </c>
      <c r="D236" s="5">
        <v>1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f t="shared" si="13"/>
        <v>0</v>
      </c>
      <c r="N236" s="4">
        <f t="shared" si="12"/>
        <v>0</v>
      </c>
      <c r="O236" s="4">
        <f>(SUM($E236:F236)+SUM($E236:E236))/2</f>
        <v>0</v>
      </c>
      <c r="P236" s="4">
        <f>(SUM($E236:G236)+SUM($E236:F236))/2</f>
        <v>0</v>
      </c>
      <c r="Q236" s="4">
        <f>(SUM($E236:H236)+SUM($E236:G236))/2</f>
        <v>0</v>
      </c>
      <c r="R236" s="4">
        <f>(SUM($E236:I236)+SUM($E236:H236))/2</f>
        <v>0</v>
      </c>
      <c r="S236" s="4">
        <f>(SUM($E236:J236)+SUM($E236:I236))/2</f>
        <v>0</v>
      </c>
      <c r="T236" s="4">
        <f>(SUM($E236:K236)+SUM($E236:J236))/2</f>
        <v>0</v>
      </c>
      <c r="U236" s="4">
        <f t="shared" si="14"/>
        <v>0</v>
      </c>
    </row>
    <row r="237" spans="1:21" hidden="1">
      <c r="A237" s="2">
        <v>3265</v>
      </c>
      <c r="B237" t="s">
        <v>26</v>
      </c>
      <c r="C237" t="str">
        <f t="shared" si="15"/>
        <v>3265 Gas Distribution 374-387</v>
      </c>
      <c r="D237" s="5">
        <v>1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f t="shared" si="13"/>
        <v>0</v>
      </c>
      <c r="N237" s="4">
        <f t="shared" si="12"/>
        <v>0</v>
      </c>
      <c r="O237" s="4">
        <f>(SUM($E237:F237)+SUM($E237:E237))/2</f>
        <v>0</v>
      </c>
      <c r="P237" s="4">
        <f>(SUM($E237:G237)+SUM($E237:F237))/2</f>
        <v>0</v>
      </c>
      <c r="Q237" s="4">
        <f>(SUM($E237:H237)+SUM($E237:G237))/2</f>
        <v>0</v>
      </c>
      <c r="R237" s="4">
        <f>(SUM($E237:I237)+SUM($E237:H237))/2</f>
        <v>0</v>
      </c>
      <c r="S237" s="4">
        <f>(SUM($E237:J237)+SUM($E237:I237))/2</f>
        <v>0</v>
      </c>
      <c r="T237" s="4">
        <f>(SUM($E237:K237)+SUM($E237:J237))/2</f>
        <v>0</v>
      </c>
      <c r="U237" s="4">
        <f t="shared" si="14"/>
        <v>0</v>
      </c>
    </row>
    <row r="238" spans="1:21" hidden="1">
      <c r="A238" s="2">
        <v>3268</v>
      </c>
      <c r="B238" t="s">
        <v>26</v>
      </c>
      <c r="C238" t="str">
        <f t="shared" si="15"/>
        <v>3268 Gas Distribution 374-387</v>
      </c>
      <c r="D238" s="5">
        <v>1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f t="shared" si="13"/>
        <v>0</v>
      </c>
      <c r="N238" s="4">
        <f t="shared" si="12"/>
        <v>0</v>
      </c>
      <c r="O238" s="4">
        <f>(SUM($E238:F238)+SUM($E238:E238))/2</f>
        <v>0</v>
      </c>
      <c r="P238" s="4">
        <f>(SUM($E238:G238)+SUM($E238:F238))/2</f>
        <v>0</v>
      </c>
      <c r="Q238" s="4">
        <f>(SUM($E238:H238)+SUM($E238:G238))/2</f>
        <v>0</v>
      </c>
      <c r="R238" s="4">
        <f>(SUM($E238:I238)+SUM($E238:H238))/2</f>
        <v>0</v>
      </c>
      <c r="S238" s="4">
        <f>(SUM($E238:J238)+SUM($E238:I238))/2</f>
        <v>0</v>
      </c>
      <c r="T238" s="4">
        <f>(SUM($E238:K238)+SUM($E238:J238))/2</f>
        <v>0</v>
      </c>
      <c r="U238" s="4">
        <f t="shared" si="14"/>
        <v>0</v>
      </c>
    </row>
    <row r="239" spans="1:21" hidden="1">
      <c r="A239" s="2">
        <v>3277</v>
      </c>
      <c r="B239" t="s">
        <v>26</v>
      </c>
      <c r="C239" t="str">
        <f t="shared" si="15"/>
        <v>3277 Gas Distribution 374-387</v>
      </c>
      <c r="D239" s="5">
        <v>1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f t="shared" si="13"/>
        <v>0</v>
      </c>
      <c r="N239" s="4">
        <f t="shared" si="12"/>
        <v>0</v>
      </c>
      <c r="O239" s="4">
        <f>(SUM($E239:F239)+SUM($E239:E239))/2</f>
        <v>0</v>
      </c>
      <c r="P239" s="4">
        <f>(SUM($E239:G239)+SUM($E239:F239))/2</f>
        <v>0</v>
      </c>
      <c r="Q239" s="4">
        <f>(SUM($E239:H239)+SUM($E239:G239))/2</f>
        <v>0</v>
      </c>
      <c r="R239" s="4">
        <f>(SUM($E239:I239)+SUM($E239:H239))/2</f>
        <v>0</v>
      </c>
      <c r="S239" s="4">
        <f>(SUM($E239:J239)+SUM($E239:I239))/2</f>
        <v>0</v>
      </c>
      <c r="T239" s="4">
        <f>(SUM($E239:K239)+SUM($E239:J239))/2</f>
        <v>0</v>
      </c>
      <c r="U239" s="4">
        <f t="shared" si="14"/>
        <v>0</v>
      </c>
    </row>
    <row r="240" spans="1:21" hidden="1">
      <c r="A240" s="2">
        <v>3291</v>
      </c>
      <c r="B240" t="s">
        <v>26</v>
      </c>
      <c r="C240" t="str">
        <f t="shared" si="15"/>
        <v>3291 Gas Distribution 374-387</v>
      </c>
      <c r="D240" s="5">
        <v>1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f t="shared" si="13"/>
        <v>0</v>
      </c>
      <c r="N240" s="4">
        <f t="shared" si="12"/>
        <v>0</v>
      </c>
      <c r="O240" s="4">
        <f>(SUM($E240:F240)+SUM($E240:E240))/2</f>
        <v>0</v>
      </c>
      <c r="P240" s="4">
        <f>(SUM($E240:G240)+SUM($E240:F240))/2</f>
        <v>0</v>
      </c>
      <c r="Q240" s="4">
        <f>(SUM($E240:H240)+SUM($E240:G240))/2</f>
        <v>0</v>
      </c>
      <c r="R240" s="4">
        <f>(SUM($E240:I240)+SUM($E240:H240))/2</f>
        <v>0</v>
      </c>
      <c r="S240" s="4">
        <f>(SUM($E240:J240)+SUM($E240:I240))/2</f>
        <v>0</v>
      </c>
      <c r="T240" s="4">
        <f>(SUM($E240:K240)+SUM($E240:J240))/2</f>
        <v>0</v>
      </c>
      <c r="U240" s="4">
        <f t="shared" si="14"/>
        <v>0</v>
      </c>
    </row>
    <row r="241" spans="1:21" hidden="1">
      <c r="A241" s="2">
        <v>3293</v>
      </c>
      <c r="B241" t="s">
        <v>26</v>
      </c>
      <c r="C241" t="str">
        <f t="shared" si="15"/>
        <v>3293 Gas Distribution 374-387</v>
      </c>
      <c r="D241" s="5">
        <v>1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f t="shared" si="13"/>
        <v>0</v>
      </c>
      <c r="N241" s="4">
        <f t="shared" si="12"/>
        <v>0</v>
      </c>
      <c r="O241" s="4">
        <f>(SUM($E241:F241)+SUM($E241:E241))/2</f>
        <v>0</v>
      </c>
      <c r="P241" s="4">
        <f>(SUM($E241:G241)+SUM($E241:F241))/2</f>
        <v>0</v>
      </c>
      <c r="Q241" s="4">
        <f>(SUM($E241:H241)+SUM($E241:G241))/2</f>
        <v>0</v>
      </c>
      <c r="R241" s="4">
        <f>(SUM($E241:I241)+SUM($E241:H241))/2</f>
        <v>0</v>
      </c>
      <c r="S241" s="4">
        <f>(SUM($E241:J241)+SUM($E241:I241))/2</f>
        <v>0</v>
      </c>
      <c r="T241" s="4">
        <f>(SUM($E241:K241)+SUM($E241:J241))/2</f>
        <v>0</v>
      </c>
      <c r="U241" s="4">
        <f t="shared" si="14"/>
        <v>0</v>
      </c>
    </row>
    <row r="242" spans="1:21" hidden="1">
      <c r="A242" s="2">
        <v>3297</v>
      </c>
      <c r="B242" t="s">
        <v>26</v>
      </c>
      <c r="C242" t="str">
        <f t="shared" si="15"/>
        <v>3297 Gas Distribution 374-387</v>
      </c>
      <c r="D242" s="5">
        <v>1</v>
      </c>
      <c r="E242" s="4">
        <v>0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f t="shared" si="13"/>
        <v>0</v>
      </c>
      <c r="N242" s="4">
        <f t="shared" si="12"/>
        <v>0</v>
      </c>
      <c r="O242" s="4">
        <f>(SUM($E242:F242)+SUM($E242:E242))/2</f>
        <v>0</v>
      </c>
      <c r="P242" s="4">
        <f>(SUM($E242:G242)+SUM($E242:F242))/2</f>
        <v>0</v>
      </c>
      <c r="Q242" s="4">
        <f>(SUM($E242:H242)+SUM($E242:G242))/2</f>
        <v>0</v>
      </c>
      <c r="R242" s="4">
        <f>(SUM($E242:I242)+SUM($E242:H242))/2</f>
        <v>0</v>
      </c>
      <c r="S242" s="4">
        <f>(SUM($E242:J242)+SUM($E242:I242))/2</f>
        <v>0</v>
      </c>
      <c r="T242" s="4">
        <f>(SUM($E242:K242)+SUM($E242:J242))/2</f>
        <v>0</v>
      </c>
      <c r="U242" s="4">
        <f t="shared" si="14"/>
        <v>0</v>
      </c>
    </row>
    <row r="243" spans="1:21" hidden="1">
      <c r="A243" s="2">
        <v>3298</v>
      </c>
      <c r="B243" t="s">
        <v>26</v>
      </c>
      <c r="C243" t="str">
        <f t="shared" si="15"/>
        <v>3298 Gas Distribution 374-387</v>
      </c>
      <c r="D243" s="5">
        <v>1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f t="shared" si="13"/>
        <v>0</v>
      </c>
      <c r="N243" s="4">
        <f t="shared" si="12"/>
        <v>0</v>
      </c>
      <c r="O243" s="4">
        <f>(SUM($E243:F243)+SUM($E243:E243))/2</f>
        <v>0</v>
      </c>
      <c r="P243" s="4">
        <f>(SUM($E243:G243)+SUM($E243:F243))/2</f>
        <v>0</v>
      </c>
      <c r="Q243" s="4">
        <f>(SUM($E243:H243)+SUM($E243:G243))/2</f>
        <v>0</v>
      </c>
      <c r="R243" s="4">
        <f>(SUM($E243:I243)+SUM($E243:H243))/2</f>
        <v>0</v>
      </c>
      <c r="S243" s="4">
        <f>(SUM($E243:J243)+SUM($E243:I243))/2</f>
        <v>0</v>
      </c>
      <c r="T243" s="4">
        <f>(SUM($E243:K243)+SUM($E243:J243))/2</f>
        <v>0</v>
      </c>
      <c r="U243" s="4">
        <f t="shared" si="14"/>
        <v>0</v>
      </c>
    </row>
    <row r="244" spans="1:21" hidden="1">
      <c r="A244" s="2">
        <v>3300</v>
      </c>
      <c r="B244" t="s">
        <v>26</v>
      </c>
      <c r="C244" t="str">
        <f t="shared" si="15"/>
        <v>3300 Gas Distribution 374-387</v>
      </c>
      <c r="D244" s="5">
        <v>1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f t="shared" si="13"/>
        <v>0</v>
      </c>
      <c r="N244" s="4">
        <f t="shared" si="12"/>
        <v>0</v>
      </c>
      <c r="O244" s="4">
        <f>(SUM($E244:F244)+SUM($E244:E244))/2</f>
        <v>0</v>
      </c>
      <c r="P244" s="4">
        <f>(SUM($E244:G244)+SUM($E244:F244))/2</f>
        <v>0</v>
      </c>
      <c r="Q244" s="4">
        <f>(SUM($E244:H244)+SUM($E244:G244))/2</f>
        <v>0</v>
      </c>
      <c r="R244" s="4">
        <f>(SUM($E244:I244)+SUM($E244:H244))/2</f>
        <v>0</v>
      </c>
      <c r="S244" s="4">
        <f>(SUM($E244:J244)+SUM($E244:I244))/2</f>
        <v>0</v>
      </c>
      <c r="T244" s="4">
        <f>(SUM($E244:K244)+SUM($E244:J244))/2</f>
        <v>0</v>
      </c>
      <c r="U244" s="4">
        <f t="shared" si="14"/>
        <v>0</v>
      </c>
    </row>
    <row r="245" spans="1:21" hidden="1">
      <c r="A245" s="2">
        <v>3301</v>
      </c>
      <c r="B245" t="s">
        <v>26</v>
      </c>
      <c r="C245" t="str">
        <f t="shared" si="15"/>
        <v>3301 Gas Distribution 374-387</v>
      </c>
      <c r="D245" s="5">
        <v>1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f t="shared" si="13"/>
        <v>0</v>
      </c>
      <c r="N245" s="4">
        <f t="shared" si="12"/>
        <v>0</v>
      </c>
      <c r="O245" s="4">
        <f>(SUM($E245:F245)+SUM($E245:E245))/2</f>
        <v>0</v>
      </c>
      <c r="P245" s="4">
        <f>(SUM($E245:G245)+SUM($E245:F245))/2</f>
        <v>0</v>
      </c>
      <c r="Q245" s="4">
        <f>(SUM($E245:H245)+SUM($E245:G245))/2</f>
        <v>0</v>
      </c>
      <c r="R245" s="4">
        <f>(SUM($E245:I245)+SUM($E245:H245))/2</f>
        <v>0</v>
      </c>
      <c r="S245" s="4">
        <f>(SUM($E245:J245)+SUM($E245:I245))/2</f>
        <v>0</v>
      </c>
      <c r="T245" s="4">
        <f>(SUM($E245:K245)+SUM($E245:J245))/2</f>
        <v>0</v>
      </c>
      <c r="U245" s="4">
        <f t="shared" si="14"/>
        <v>0</v>
      </c>
    </row>
    <row r="246" spans="1:21" hidden="1">
      <c r="A246" s="2">
        <v>3302</v>
      </c>
      <c r="B246" t="s">
        <v>26</v>
      </c>
      <c r="C246" t="str">
        <f t="shared" si="15"/>
        <v>3302 Gas Distribution 374-387</v>
      </c>
      <c r="D246" s="5">
        <v>1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f t="shared" si="13"/>
        <v>0</v>
      </c>
      <c r="N246" s="4">
        <f t="shared" si="12"/>
        <v>0</v>
      </c>
      <c r="O246" s="4">
        <f>(SUM($E246:F246)+SUM($E246:E246))/2</f>
        <v>0</v>
      </c>
      <c r="P246" s="4">
        <f>(SUM($E246:G246)+SUM($E246:F246))/2</f>
        <v>0</v>
      </c>
      <c r="Q246" s="4">
        <f>(SUM($E246:H246)+SUM($E246:G246))/2</f>
        <v>0</v>
      </c>
      <c r="R246" s="4">
        <f>(SUM($E246:I246)+SUM($E246:H246))/2</f>
        <v>0</v>
      </c>
      <c r="S246" s="4">
        <f>(SUM($E246:J246)+SUM($E246:I246))/2</f>
        <v>0</v>
      </c>
      <c r="T246" s="4">
        <f>(SUM($E246:K246)+SUM($E246:J246))/2</f>
        <v>0</v>
      </c>
      <c r="U246" s="4">
        <f t="shared" si="14"/>
        <v>0</v>
      </c>
    </row>
    <row r="247" spans="1:21" hidden="1">
      <c r="A247" s="2">
        <v>3303</v>
      </c>
      <c r="B247" t="s">
        <v>26</v>
      </c>
      <c r="C247" t="str">
        <f t="shared" si="15"/>
        <v>3303 Gas Distribution 374-387</v>
      </c>
      <c r="D247" s="5">
        <v>1</v>
      </c>
      <c r="E247" s="4">
        <v>0</v>
      </c>
      <c r="F247" s="4">
        <v>0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f t="shared" si="13"/>
        <v>0</v>
      </c>
      <c r="N247" s="4">
        <f t="shared" si="12"/>
        <v>0</v>
      </c>
      <c r="O247" s="4">
        <f>(SUM($E247:F247)+SUM($E247:E247))/2</f>
        <v>0</v>
      </c>
      <c r="P247" s="4">
        <f>(SUM($E247:G247)+SUM($E247:F247))/2</f>
        <v>0</v>
      </c>
      <c r="Q247" s="4">
        <f>(SUM($E247:H247)+SUM($E247:G247))/2</f>
        <v>0</v>
      </c>
      <c r="R247" s="4">
        <f>(SUM($E247:I247)+SUM($E247:H247))/2</f>
        <v>0</v>
      </c>
      <c r="S247" s="4">
        <f>(SUM($E247:J247)+SUM($E247:I247))/2</f>
        <v>0</v>
      </c>
      <c r="T247" s="4">
        <f>(SUM($E247:K247)+SUM($E247:J247))/2</f>
        <v>0</v>
      </c>
      <c r="U247" s="4">
        <f t="shared" si="14"/>
        <v>0</v>
      </c>
    </row>
    <row r="248" spans="1:21" hidden="1">
      <c r="A248" s="2">
        <v>3303</v>
      </c>
      <c r="B248" t="s">
        <v>28</v>
      </c>
      <c r="C248" t="str">
        <f t="shared" si="15"/>
        <v>3303 Software 303</v>
      </c>
      <c r="D248" s="5">
        <v>1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f t="shared" si="13"/>
        <v>0</v>
      </c>
      <c r="N248" s="4">
        <f t="shared" si="12"/>
        <v>0</v>
      </c>
      <c r="O248" s="4">
        <f>(SUM($E248:F248)+SUM($E248:E248))/2</f>
        <v>0</v>
      </c>
      <c r="P248" s="4">
        <f>(SUM($E248:G248)+SUM($E248:F248))/2</f>
        <v>0</v>
      </c>
      <c r="Q248" s="4">
        <f>(SUM($E248:H248)+SUM($E248:G248))/2</f>
        <v>0</v>
      </c>
      <c r="R248" s="4">
        <f>(SUM($E248:I248)+SUM($E248:H248))/2</f>
        <v>0</v>
      </c>
      <c r="S248" s="4">
        <f>(SUM($E248:J248)+SUM($E248:I248))/2</f>
        <v>0</v>
      </c>
      <c r="T248" s="4">
        <f>(SUM($E248:K248)+SUM($E248:J248))/2</f>
        <v>0</v>
      </c>
      <c r="U248" s="4">
        <f t="shared" si="14"/>
        <v>0</v>
      </c>
    </row>
    <row r="249" spans="1:21" hidden="1">
      <c r="A249" s="2">
        <v>3304</v>
      </c>
      <c r="B249" t="s">
        <v>26</v>
      </c>
      <c r="C249" t="str">
        <f t="shared" si="15"/>
        <v>3304 Gas Distribution 374-387</v>
      </c>
      <c r="D249" s="5">
        <v>1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f t="shared" si="13"/>
        <v>0</v>
      </c>
      <c r="N249" s="4">
        <f t="shared" si="12"/>
        <v>0</v>
      </c>
      <c r="O249" s="4">
        <f>(SUM($E249:F249)+SUM($E249:E249))/2</f>
        <v>0</v>
      </c>
      <c r="P249" s="4">
        <f>(SUM($E249:G249)+SUM($E249:F249))/2</f>
        <v>0</v>
      </c>
      <c r="Q249" s="4">
        <f>(SUM($E249:H249)+SUM($E249:G249))/2</f>
        <v>0</v>
      </c>
      <c r="R249" s="4">
        <f>(SUM($E249:I249)+SUM($E249:H249))/2</f>
        <v>0</v>
      </c>
      <c r="S249" s="4">
        <f>(SUM($E249:J249)+SUM($E249:I249))/2</f>
        <v>0</v>
      </c>
      <c r="T249" s="4">
        <f>(SUM($E249:K249)+SUM($E249:J249))/2</f>
        <v>0</v>
      </c>
      <c r="U249" s="4">
        <f t="shared" si="14"/>
        <v>0</v>
      </c>
    </row>
    <row r="250" spans="1:21" hidden="1">
      <c r="A250" s="2">
        <v>3305</v>
      </c>
      <c r="B250" t="s">
        <v>26</v>
      </c>
      <c r="C250" t="str">
        <f t="shared" si="15"/>
        <v>3305 Gas Distribution 374-387</v>
      </c>
      <c r="D250" s="5">
        <v>1</v>
      </c>
      <c r="E250" s="4">
        <v>0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f t="shared" si="13"/>
        <v>0</v>
      </c>
      <c r="N250" s="4">
        <f t="shared" si="12"/>
        <v>0</v>
      </c>
      <c r="O250" s="4">
        <f>(SUM($E250:F250)+SUM($E250:E250))/2</f>
        <v>0</v>
      </c>
      <c r="P250" s="4">
        <f>(SUM($E250:G250)+SUM($E250:F250))/2</f>
        <v>0</v>
      </c>
      <c r="Q250" s="4">
        <f>(SUM($E250:H250)+SUM($E250:G250))/2</f>
        <v>0</v>
      </c>
      <c r="R250" s="4">
        <f>(SUM($E250:I250)+SUM($E250:H250))/2</f>
        <v>0</v>
      </c>
      <c r="S250" s="4">
        <f>(SUM($E250:J250)+SUM($E250:I250))/2</f>
        <v>0</v>
      </c>
      <c r="T250" s="4">
        <f>(SUM($E250:K250)+SUM($E250:J250))/2</f>
        <v>0</v>
      </c>
      <c r="U250" s="4">
        <f t="shared" si="14"/>
        <v>0</v>
      </c>
    </row>
    <row r="251" spans="1:21" hidden="1">
      <c r="A251" s="2">
        <v>3306</v>
      </c>
      <c r="B251" t="s">
        <v>26</v>
      </c>
      <c r="C251" t="str">
        <f t="shared" si="15"/>
        <v>3306 Gas Distribution 374-387</v>
      </c>
      <c r="D251" s="5">
        <v>1</v>
      </c>
      <c r="E251" s="4">
        <v>-375748.42</v>
      </c>
      <c r="F251" s="4">
        <v>398454.52</v>
      </c>
      <c r="G251" s="4">
        <v>1126.9599999999998</v>
      </c>
      <c r="H251" s="4">
        <v>6858.5</v>
      </c>
      <c r="I251" s="4">
        <v>-532.04000000000008</v>
      </c>
      <c r="J251" s="4">
        <v>1287.1500000000001</v>
      </c>
      <c r="K251" s="4">
        <v>519.19000000000005</v>
      </c>
      <c r="L251" s="4">
        <f t="shared" si="13"/>
        <v>31965.860000000033</v>
      </c>
      <c r="N251" s="4">
        <f t="shared" si="12"/>
        <v>-187874.21</v>
      </c>
      <c r="O251" s="4">
        <f>(SUM($E251:F251)+SUM($E251:E251))/2</f>
        <v>-176521.15999999997</v>
      </c>
      <c r="P251" s="4">
        <f>(SUM($E251:G251)+SUM($E251:F251))/2</f>
        <v>23269.580000000034</v>
      </c>
      <c r="Q251" s="4">
        <f>(SUM($E251:H251)+SUM($E251:G251))/2</f>
        <v>27262.310000000034</v>
      </c>
      <c r="R251" s="4">
        <f>(SUM($E251:I251)+SUM($E251:H251))/2</f>
        <v>30425.540000000034</v>
      </c>
      <c r="S251" s="4">
        <f>(SUM($E251:J251)+SUM($E251:I251))/2</f>
        <v>30803.095000000034</v>
      </c>
      <c r="T251" s="4">
        <f>(SUM($E251:K251)+SUM($E251:J251))/2</f>
        <v>31706.265000000036</v>
      </c>
      <c r="U251" s="4">
        <f t="shared" si="14"/>
        <v>-31561.225714285687</v>
      </c>
    </row>
    <row r="252" spans="1:21" hidden="1">
      <c r="A252" s="2">
        <v>3307</v>
      </c>
      <c r="B252" t="s">
        <v>26</v>
      </c>
      <c r="C252" t="str">
        <f t="shared" si="15"/>
        <v>3307 Gas Distribution 374-387</v>
      </c>
      <c r="D252" s="5">
        <v>1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f t="shared" si="13"/>
        <v>0</v>
      </c>
      <c r="N252" s="4">
        <f t="shared" si="12"/>
        <v>0</v>
      </c>
      <c r="O252" s="4">
        <f>(SUM($E252:F252)+SUM($E252:E252))/2</f>
        <v>0</v>
      </c>
      <c r="P252" s="4">
        <f>(SUM($E252:G252)+SUM($E252:F252))/2</f>
        <v>0</v>
      </c>
      <c r="Q252" s="4">
        <f>(SUM($E252:H252)+SUM($E252:G252))/2</f>
        <v>0</v>
      </c>
      <c r="R252" s="4">
        <f>(SUM($E252:I252)+SUM($E252:H252))/2</f>
        <v>0</v>
      </c>
      <c r="S252" s="4">
        <f>(SUM($E252:J252)+SUM($E252:I252))/2</f>
        <v>0</v>
      </c>
      <c r="T252" s="4">
        <f>(SUM($E252:K252)+SUM($E252:J252))/2</f>
        <v>0</v>
      </c>
      <c r="U252" s="4">
        <f t="shared" si="14"/>
        <v>0</v>
      </c>
    </row>
    <row r="253" spans="1:21" hidden="1">
      <c r="A253" s="2">
        <v>4108</v>
      </c>
      <c r="B253" t="s">
        <v>30</v>
      </c>
      <c r="C253" t="str">
        <f t="shared" si="15"/>
        <v>4108 Hydro 331-336</v>
      </c>
      <c r="D253" s="5">
        <v>1</v>
      </c>
      <c r="E253" s="4">
        <v>0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f t="shared" si="13"/>
        <v>0</v>
      </c>
      <c r="N253" s="4">
        <f t="shared" si="12"/>
        <v>0</v>
      </c>
      <c r="O253" s="4">
        <f>(SUM($E253:F253)+SUM($E253:E253))/2</f>
        <v>0</v>
      </c>
      <c r="P253" s="4">
        <f>(SUM($E253:G253)+SUM($E253:F253))/2</f>
        <v>0</v>
      </c>
      <c r="Q253" s="4">
        <f>(SUM($E253:H253)+SUM($E253:G253))/2</f>
        <v>0</v>
      </c>
      <c r="R253" s="4">
        <f>(SUM($E253:I253)+SUM($E253:H253))/2</f>
        <v>0</v>
      </c>
      <c r="S253" s="4">
        <f>(SUM($E253:J253)+SUM($E253:I253))/2</f>
        <v>0</v>
      </c>
      <c r="T253" s="4">
        <f>(SUM($E253:K253)+SUM($E253:J253))/2</f>
        <v>0</v>
      </c>
      <c r="U253" s="4">
        <f t="shared" si="14"/>
        <v>0</v>
      </c>
    </row>
    <row r="254" spans="1:21" hidden="1">
      <c r="A254" s="2">
        <v>4108</v>
      </c>
      <c r="B254" t="s">
        <v>31</v>
      </c>
      <c r="C254" t="str">
        <f t="shared" si="15"/>
        <v>4108 Other Elec Production / Turbines 340-346</v>
      </c>
      <c r="D254" s="5">
        <v>1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f t="shared" si="13"/>
        <v>0</v>
      </c>
      <c r="N254" s="4">
        <f t="shared" si="12"/>
        <v>0</v>
      </c>
      <c r="O254" s="4">
        <f>(SUM($E254:F254)+SUM($E254:E254))/2</f>
        <v>0</v>
      </c>
      <c r="P254" s="4">
        <f>(SUM($E254:G254)+SUM($E254:F254))/2</f>
        <v>0</v>
      </c>
      <c r="Q254" s="4">
        <f>(SUM($E254:H254)+SUM($E254:G254))/2</f>
        <v>0</v>
      </c>
      <c r="R254" s="4">
        <f>(SUM($E254:I254)+SUM($E254:H254))/2</f>
        <v>0</v>
      </c>
      <c r="S254" s="4">
        <f>(SUM($E254:J254)+SUM($E254:I254))/2</f>
        <v>0</v>
      </c>
      <c r="T254" s="4">
        <f>(SUM($E254:K254)+SUM($E254:J254))/2</f>
        <v>0</v>
      </c>
      <c r="U254" s="4">
        <f t="shared" si="14"/>
        <v>0</v>
      </c>
    </row>
    <row r="255" spans="1:21" hidden="1">
      <c r="A255" s="2">
        <v>4116</v>
      </c>
      <c r="B255" t="s">
        <v>32</v>
      </c>
      <c r="C255" t="str">
        <f t="shared" si="15"/>
        <v>4116 Thermal 311-316</v>
      </c>
      <c r="D255" s="5">
        <v>1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f t="shared" si="13"/>
        <v>0</v>
      </c>
      <c r="N255" s="4">
        <f t="shared" si="12"/>
        <v>0</v>
      </c>
      <c r="O255" s="4">
        <f>(SUM($E255:F255)+SUM($E255:E255))/2</f>
        <v>0</v>
      </c>
      <c r="P255" s="4">
        <f>(SUM($E255:G255)+SUM($E255:F255))/2</f>
        <v>0</v>
      </c>
      <c r="Q255" s="4">
        <f>(SUM($E255:H255)+SUM($E255:G255))/2</f>
        <v>0</v>
      </c>
      <c r="R255" s="4">
        <f>(SUM($E255:I255)+SUM($E255:H255))/2</f>
        <v>0</v>
      </c>
      <c r="S255" s="4">
        <f>(SUM($E255:J255)+SUM($E255:I255))/2</f>
        <v>0</v>
      </c>
      <c r="T255" s="4">
        <f>(SUM($E255:K255)+SUM($E255:J255))/2</f>
        <v>0</v>
      </c>
      <c r="U255" s="4">
        <f t="shared" si="14"/>
        <v>0</v>
      </c>
    </row>
    <row r="256" spans="1:21" hidden="1">
      <c r="A256" s="2">
        <v>4116</v>
      </c>
      <c r="B256" t="s">
        <v>29</v>
      </c>
      <c r="C256" t="str">
        <f t="shared" si="15"/>
        <v>4116 Transportation and Tools 392 / 396</v>
      </c>
      <c r="D256" s="5">
        <v>1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f t="shared" si="13"/>
        <v>0</v>
      </c>
      <c r="N256" s="4">
        <f t="shared" si="12"/>
        <v>0</v>
      </c>
      <c r="O256" s="4">
        <f>(SUM($E256:F256)+SUM($E256:E256))/2</f>
        <v>0</v>
      </c>
      <c r="P256" s="4">
        <f>(SUM($E256:G256)+SUM($E256:F256))/2</f>
        <v>0</v>
      </c>
      <c r="Q256" s="4">
        <f>(SUM($E256:H256)+SUM($E256:G256))/2</f>
        <v>0</v>
      </c>
      <c r="R256" s="4">
        <f>(SUM($E256:I256)+SUM($E256:H256))/2</f>
        <v>0</v>
      </c>
      <c r="S256" s="4">
        <f>(SUM($E256:J256)+SUM($E256:I256))/2</f>
        <v>0</v>
      </c>
      <c r="T256" s="4">
        <f>(SUM($E256:K256)+SUM($E256:J256))/2</f>
        <v>0</v>
      </c>
      <c r="U256" s="4">
        <f t="shared" si="14"/>
        <v>0</v>
      </c>
    </row>
    <row r="257" spans="1:21" hidden="1">
      <c r="A257" s="2">
        <v>4132</v>
      </c>
      <c r="B257" t="s">
        <v>31</v>
      </c>
      <c r="C257" t="str">
        <f t="shared" si="15"/>
        <v>4132 Other Elec Production / Turbines 340-346</v>
      </c>
      <c r="D257" s="5">
        <v>1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f t="shared" si="13"/>
        <v>0</v>
      </c>
      <c r="N257" s="4">
        <f t="shared" si="12"/>
        <v>0</v>
      </c>
      <c r="O257" s="4">
        <f>(SUM($E257:F257)+SUM($E257:E257))/2</f>
        <v>0</v>
      </c>
      <c r="P257" s="4">
        <f>(SUM($E257:G257)+SUM($E257:F257))/2</f>
        <v>0</v>
      </c>
      <c r="Q257" s="4">
        <f>(SUM($E257:H257)+SUM($E257:G257))/2</f>
        <v>0</v>
      </c>
      <c r="R257" s="4">
        <f>(SUM($E257:I257)+SUM($E257:H257))/2</f>
        <v>0</v>
      </c>
      <c r="S257" s="4">
        <f>(SUM($E257:J257)+SUM($E257:I257))/2</f>
        <v>0</v>
      </c>
      <c r="T257" s="4">
        <f>(SUM($E257:K257)+SUM($E257:J257))/2</f>
        <v>0</v>
      </c>
      <c r="U257" s="4">
        <f t="shared" si="14"/>
        <v>0</v>
      </c>
    </row>
    <row r="258" spans="1:21" hidden="1">
      <c r="A258" s="2">
        <v>4139</v>
      </c>
      <c r="B258" t="s">
        <v>30</v>
      </c>
      <c r="C258" t="str">
        <f t="shared" si="15"/>
        <v>4139 Hydro 331-336</v>
      </c>
      <c r="D258" s="5">
        <v>1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f t="shared" si="13"/>
        <v>0</v>
      </c>
      <c r="N258" s="4">
        <f t="shared" si="12"/>
        <v>0</v>
      </c>
      <c r="O258" s="4">
        <f>(SUM($E258:F258)+SUM($E258:E258))/2</f>
        <v>0</v>
      </c>
      <c r="P258" s="4">
        <f>(SUM($E258:G258)+SUM($E258:F258))/2</f>
        <v>0</v>
      </c>
      <c r="Q258" s="4">
        <f>(SUM($E258:H258)+SUM($E258:G258))/2</f>
        <v>0</v>
      </c>
      <c r="R258" s="4">
        <f>(SUM($E258:I258)+SUM($E258:H258))/2</f>
        <v>0</v>
      </c>
      <c r="S258" s="4">
        <f>(SUM($E258:J258)+SUM($E258:I258))/2</f>
        <v>0</v>
      </c>
      <c r="T258" s="4">
        <f>(SUM($E258:K258)+SUM($E258:J258))/2</f>
        <v>0</v>
      </c>
      <c r="U258" s="4">
        <f t="shared" si="14"/>
        <v>0</v>
      </c>
    </row>
    <row r="259" spans="1:21" hidden="1">
      <c r="A259" s="2">
        <v>4140</v>
      </c>
      <c r="B259" t="s">
        <v>30</v>
      </c>
      <c r="C259" t="str">
        <f t="shared" si="15"/>
        <v>4140 Hydro 331-336</v>
      </c>
      <c r="D259" s="5">
        <v>1</v>
      </c>
      <c r="E259" s="4">
        <v>0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f t="shared" si="13"/>
        <v>0</v>
      </c>
      <c r="N259" s="4">
        <f t="shared" si="12"/>
        <v>0</v>
      </c>
      <c r="O259" s="4">
        <f>(SUM($E259:F259)+SUM($E259:E259))/2</f>
        <v>0</v>
      </c>
      <c r="P259" s="4">
        <f>(SUM($E259:G259)+SUM($E259:F259))/2</f>
        <v>0</v>
      </c>
      <c r="Q259" s="4">
        <f>(SUM($E259:H259)+SUM($E259:G259))/2</f>
        <v>0</v>
      </c>
      <c r="R259" s="4">
        <f>(SUM($E259:I259)+SUM($E259:H259))/2</f>
        <v>0</v>
      </c>
      <c r="S259" s="4">
        <f>(SUM($E259:J259)+SUM($E259:I259))/2</f>
        <v>0</v>
      </c>
      <c r="T259" s="4">
        <f>(SUM($E259:K259)+SUM($E259:J259))/2</f>
        <v>0</v>
      </c>
      <c r="U259" s="4">
        <f t="shared" si="14"/>
        <v>0</v>
      </c>
    </row>
    <row r="260" spans="1:21" hidden="1">
      <c r="A260" s="2">
        <v>4140</v>
      </c>
      <c r="B260" t="s">
        <v>25</v>
      </c>
      <c r="C260" t="str">
        <f t="shared" si="15"/>
        <v>4140 Elec Transmission 350-359</v>
      </c>
      <c r="D260" s="5">
        <v>1</v>
      </c>
      <c r="E260" s="4">
        <v>0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f t="shared" si="13"/>
        <v>0</v>
      </c>
      <c r="N260" s="4">
        <f t="shared" si="12"/>
        <v>0</v>
      </c>
      <c r="O260" s="4">
        <f>(SUM($E260:F260)+SUM($E260:E260))/2</f>
        <v>0</v>
      </c>
      <c r="P260" s="4">
        <f>(SUM($E260:G260)+SUM($E260:F260))/2</f>
        <v>0</v>
      </c>
      <c r="Q260" s="4">
        <f>(SUM($E260:H260)+SUM($E260:G260))/2</f>
        <v>0</v>
      </c>
      <c r="R260" s="4">
        <f>(SUM($E260:I260)+SUM($E260:H260))/2</f>
        <v>0</v>
      </c>
      <c r="S260" s="4">
        <f>(SUM($E260:J260)+SUM($E260:I260))/2</f>
        <v>0</v>
      </c>
      <c r="T260" s="4">
        <f>(SUM($E260:K260)+SUM($E260:J260))/2</f>
        <v>0</v>
      </c>
      <c r="U260" s="4">
        <f t="shared" si="14"/>
        <v>0</v>
      </c>
    </row>
    <row r="261" spans="1:21" hidden="1">
      <c r="A261" s="2">
        <v>4140</v>
      </c>
      <c r="B261" t="s">
        <v>27</v>
      </c>
      <c r="C261" t="str">
        <f t="shared" si="15"/>
        <v>4140 General 389-391 / 393-395 / 397-398</v>
      </c>
      <c r="D261" s="5">
        <v>1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f t="shared" si="13"/>
        <v>0</v>
      </c>
      <c r="N261" s="4">
        <f t="shared" si="12"/>
        <v>0</v>
      </c>
      <c r="O261" s="4">
        <f>(SUM($E261:F261)+SUM($E261:E261))/2</f>
        <v>0</v>
      </c>
      <c r="P261" s="4">
        <f>(SUM($E261:G261)+SUM($E261:F261))/2</f>
        <v>0</v>
      </c>
      <c r="Q261" s="4">
        <f>(SUM($E261:H261)+SUM($E261:G261))/2</f>
        <v>0</v>
      </c>
      <c r="R261" s="4">
        <f>(SUM($E261:I261)+SUM($E261:H261))/2</f>
        <v>0</v>
      </c>
      <c r="S261" s="4">
        <f>(SUM($E261:J261)+SUM($E261:I261))/2</f>
        <v>0</v>
      </c>
      <c r="T261" s="4">
        <f>(SUM($E261:K261)+SUM($E261:J261))/2</f>
        <v>0</v>
      </c>
      <c r="U261" s="4">
        <f t="shared" si="14"/>
        <v>0</v>
      </c>
    </row>
    <row r="262" spans="1:21" hidden="1">
      <c r="A262" s="2">
        <v>4142</v>
      </c>
      <c r="B262" t="s">
        <v>31</v>
      </c>
      <c r="C262" t="str">
        <f t="shared" si="15"/>
        <v>4142 Other Elec Production / Turbines 340-346</v>
      </c>
      <c r="D262" s="5">
        <v>1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f t="shared" si="13"/>
        <v>0</v>
      </c>
      <c r="N262" s="4">
        <f t="shared" ref="N262:N325" si="16">E262/2</f>
        <v>0</v>
      </c>
      <c r="O262" s="4">
        <f>(SUM($E262:F262)+SUM($E262:E262))/2</f>
        <v>0</v>
      </c>
      <c r="P262" s="4">
        <f>(SUM($E262:G262)+SUM($E262:F262))/2</f>
        <v>0</v>
      </c>
      <c r="Q262" s="4">
        <f>(SUM($E262:H262)+SUM($E262:G262))/2</f>
        <v>0</v>
      </c>
      <c r="R262" s="4">
        <f>(SUM($E262:I262)+SUM($E262:H262))/2</f>
        <v>0</v>
      </c>
      <c r="S262" s="4">
        <f>(SUM($E262:J262)+SUM($E262:I262))/2</f>
        <v>0</v>
      </c>
      <c r="T262" s="4">
        <f>(SUM($E262:K262)+SUM($E262:J262))/2</f>
        <v>0</v>
      </c>
      <c r="U262" s="4">
        <f t="shared" si="14"/>
        <v>0</v>
      </c>
    </row>
    <row r="263" spans="1:21" hidden="1">
      <c r="A263" s="2">
        <v>4143</v>
      </c>
      <c r="B263" t="s">
        <v>31</v>
      </c>
      <c r="C263" t="str">
        <f t="shared" si="15"/>
        <v>4143 Other Elec Production / Turbines 340-346</v>
      </c>
      <c r="D263" s="5">
        <v>1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f t="shared" ref="L263:L326" si="17">SUM(E263:K263)</f>
        <v>0</v>
      </c>
      <c r="N263" s="4">
        <f t="shared" si="16"/>
        <v>0</v>
      </c>
      <c r="O263" s="4">
        <f>(SUM($E263:F263)+SUM($E263:E263))/2</f>
        <v>0</v>
      </c>
      <c r="P263" s="4">
        <f>(SUM($E263:G263)+SUM($E263:F263))/2</f>
        <v>0</v>
      </c>
      <c r="Q263" s="4">
        <f>(SUM($E263:H263)+SUM($E263:G263))/2</f>
        <v>0</v>
      </c>
      <c r="R263" s="4">
        <f>(SUM($E263:I263)+SUM($E263:H263))/2</f>
        <v>0</v>
      </c>
      <c r="S263" s="4">
        <f>(SUM($E263:J263)+SUM($E263:I263))/2</f>
        <v>0</v>
      </c>
      <c r="T263" s="4">
        <f>(SUM($E263:K263)+SUM($E263:J263))/2</f>
        <v>0</v>
      </c>
      <c r="U263" s="4">
        <f t="shared" ref="U263:U326" si="18">AVERAGE(N263:T263)</f>
        <v>0</v>
      </c>
    </row>
    <row r="264" spans="1:21" hidden="1">
      <c r="A264" s="2">
        <v>4147</v>
      </c>
      <c r="B264" t="s">
        <v>30</v>
      </c>
      <c r="C264" t="str">
        <f t="shared" si="15"/>
        <v>4147 Hydro 331-336</v>
      </c>
      <c r="D264" s="5">
        <v>1</v>
      </c>
      <c r="E264" s="4">
        <v>0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f t="shared" si="17"/>
        <v>0</v>
      </c>
      <c r="N264" s="4">
        <f t="shared" si="16"/>
        <v>0</v>
      </c>
      <c r="O264" s="4">
        <f>(SUM($E264:F264)+SUM($E264:E264))/2</f>
        <v>0</v>
      </c>
      <c r="P264" s="4">
        <f>(SUM($E264:G264)+SUM($E264:F264))/2</f>
        <v>0</v>
      </c>
      <c r="Q264" s="4">
        <f>(SUM($E264:H264)+SUM($E264:G264))/2</f>
        <v>0</v>
      </c>
      <c r="R264" s="4">
        <f>(SUM($E264:I264)+SUM($E264:H264))/2</f>
        <v>0</v>
      </c>
      <c r="S264" s="4">
        <f>(SUM($E264:J264)+SUM($E264:I264))/2</f>
        <v>0</v>
      </c>
      <c r="T264" s="4">
        <f>(SUM($E264:K264)+SUM($E264:J264))/2</f>
        <v>0</v>
      </c>
      <c r="U264" s="4">
        <f t="shared" si="18"/>
        <v>0</v>
      </c>
    </row>
    <row r="265" spans="1:21" hidden="1">
      <c r="A265" s="2">
        <v>4147</v>
      </c>
      <c r="B265" t="s">
        <v>27</v>
      </c>
      <c r="C265" t="str">
        <f t="shared" si="15"/>
        <v>4147 General 389-391 / 393-395 / 397-398</v>
      </c>
      <c r="D265" s="5">
        <v>1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f t="shared" si="17"/>
        <v>0</v>
      </c>
      <c r="N265" s="4">
        <f t="shared" si="16"/>
        <v>0</v>
      </c>
      <c r="O265" s="4">
        <f>(SUM($E265:F265)+SUM($E265:E265))/2</f>
        <v>0</v>
      </c>
      <c r="P265" s="4">
        <f>(SUM($E265:G265)+SUM($E265:F265))/2</f>
        <v>0</v>
      </c>
      <c r="Q265" s="4">
        <f>(SUM($E265:H265)+SUM($E265:G265))/2</f>
        <v>0</v>
      </c>
      <c r="R265" s="4">
        <f>(SUM($E265:I265)+SUM($E265:H265))/2</f>
        <v>0</v>
      </c>
      <c r="S265" s="4">
        <f>(SUM($E265:J265)+SUM($E265:I265))/2</f>
        <v>0</v>
      </c>
      <c r="T265" s="4">
        <f>(SUM($E265:K265)+SUM($E265:J265))/2</f>
        <v>0</v>
      </c>
      <c r="U265" s="4">
        <f t="shared" si="18"/>
        <v>0</v>
      </c>
    </row>
    <row r="266" spans="1:21" hidden="1">
      <c r="A266" s="2">
        <v>4147</v>
      </c>
      <c r="B266" t="s">
        <v>28</v>
      </c>
      <c r="C266" t="str">
        <f t="shared" ref="C266:C331" si="19">CONCATENATE(A266," ",B266)</f>
        <v>4147 Software 303</v>
      </c>
      <c r="D266" s="5">
        <v>1</v>
      </c>
      <c r="E266" s="4">
        <v>0</v>
      </c>
      <c r="F266" s="4">
        <v>0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f t="shared" si="17"/>
        <v>0</v>
      </c>
      <c r="N266" s="4">
        <f t="shared" si="16"/>
        <v>0</v>
      </c>
      <c r="O266" s="4">
        <f>(SUM($E266:F266)+SUM($E266:E266))/2</f>
        <v>0</v>
      </c>
      <c r="P266" s="4">
        <f>(SUM($E266:G266)+SUM($E266:F266))/2</f>
        <v>0</v>
      </c>
      <c r="Q266" s="4">
        <f>(SUM($E266:H266)+SUM($E266:G266))/2</f>
        <v>0</v>
      </c>
      <c r="R266" s="4">
        <f>(SUM($E266:I266)+SUM($E266:H266))/2</f>
        <v>0</v>
      </c>
      <c r="S266" s="4">
        <f>(SUM($E266:J266)+SUM($E266:I266))/2</f>
        <v>0</v>
      </c>
      <c r="T266" s="4">
        <f>(SUM($E266:K266)+SUM($E266:J266))/2</f>
        <v>0</v>
      </c>
      <c r="U266" s="4">
        <f t="shared" si="18"/>
        <v>0</v>
      </c>
    </row>
    <row r="267" spans="1:21" hidden="1">
      <c r="A267" s="2">
        <v>4147</v>
      </c>
      <c r="B267" t="s">
        <v>33</v>
      </c>
      <c r="C267" t="str">
        <f t="shared" si="19"/>
        <v>4147 Electric Distribution</v>
      </c>
      <c r="D267" s="5">
        <v>1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f t="shared" si="17"/>
        <v>0</v>
      </c>
      <c r="N267" s="4">
        <f t="shared" si="16"/>
        <v>0</v>
      </c>
      <c r="O267" s="4">
        <f>(SUM($E267:F267)+SUM($E267:E267))/2</f>
        <v>0</v>
      </c>
      <c r="P267" s="4">
        <f>(SUM($E267:G267)+SUM($E267:F267))/2</f>
        <v>0</v>
      </c>
      <c r="Q267" s="4">
        <f>(SUM($E267:H267)+SUM($E267:G267))/2</f>
        <v>0</v>
      </c>
      <c r="R267" s="4">
        <f>(SUM($E267:I267)+SUM($E267:H267))/2</f>
        <v>0</v>
      </c>
      <c r="S267" s="4">
        <f>(SUM($E267:J267)+SUM($E267:I267))/2</f>
        <v>0</v>
      </c>
      <c r="T267" s="4">
        <f>(SUM($E267:K267)+SUM($E267:J267))/2</f>
        <v>0</v>
      </c>
      <c r="U267" s="4">
        <f t="shared" si="18"/>
        <v>0</v>
      </c>
    </row>
    <row r="268" spans="1:21" hidden="1">
      <c r="A268" s="2">
        <v>4148</v>
      </c>
      <c r="B268" t="s">
        <v>30</v>
      </c>
      <c r="C268" t="str">
        <f t="shared" si="19"/>
        <v>4148 Hydro 331-336</v>
      </c>
      <c r="D268" s="5">
        <v>1</v>
      </c>
      <c r="E268" s="4">
        <v>0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f t="shared" si="17"/>
        <v>0</v>
      </c>
      <c r="N268" s="4">
        <f t="shared" si="16"/>
        <v>0</v>
      </c>
      <c r="O268" s="4">
        <f>(SUM($E268:F268)+SUM($E268:E268))/2</f>
        <v>0</v>
      </c>
      <c r="P268" s="4">
        <f>(SUM($E268:G268)+SUM($E268:F268))/2</f>
        <v>0</v>
      </c>
      <c r="Q268" s="4">
        <f>(SUM($E268:H268)+SUM($E268:G268))/2</f>
        <v>0</v>
      </c>
      <c r="R268" s="4">
        <f>(SUM($E268:I268)+SUM($E268:H268))/2</f>
        <v>0</v>
      </c>
      <c r="S268" s="4">
        <f>(SUM($E268:J268)+SUM($E268:I268))/2</f>
        <v>0</v>
      </c>
      <c r="T268" s="4">
        <f>(SUM($E268:K268)+SUM($E268:J268))/2</f>
        <v>0</v>
      </c>
      <c r="U268" s="4">
        <f t="shared" si="18"/>
        <v>0</v>
      </c>
    </row>
    <row r="269" spans="1:21" hidden="1">
      <c r="A269" s="2">
        <v>4148</v>
      </c>
      <c r="B269" t="s">
        <v>27</v>
      </c>
      <c r="C269" t="str">
        <f t="shared" si="19"/>
        <v>4148 General 389-391 / 393-395 / 397-398</v>
      </c>
      <c r="D269" s="5">
        <v>1</v>
      </c>
      <c r="E269" s="4">
        <v>0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f t="shared" si="17"/>
        <v>0</v>
      </c>
      <c r="N269" s="4">
        <f t="shared" si="16"/>
        <v>0</v>
      </c>
      <c r="O269" s="4">
        <f>(SUM($E269:F269)+SUM($E269:E269))/2</f>
        <v>0</v>
      </c>
      <c r="P269" s="4">
        <f>(SUM($E269:G269)+SUM($E269:F269))/2</f>
        <v>0</v>
      </c>
      <c r="Q269" s="4">
        <f>(SUM($E269:H269)+SUM($E269:G269))/2</f>
        <v>0</v>
      </c>
      <c r="R269" s="4">
        <f>(SUM($E269:I269)+SUM($E269:H269))/2</f>
        <v>0</v>
      </c>
      <c r="S269" s="4">
        <f>(SUM($E269:J269)+SUM($E269:I269))/2</f>
        <v>0</v>
      </c>
      <c r="T269" s="4">
        <f>(SUM($E269:K269)+SUM($E269:J269))/2</f>
        <v>0</v>
      </c>
      <c r="U269" s="4">
        <f t="shared" si="18"/>
        <v>0</v>
      </c>
    </row>
    <row r="270" spans="1:21" hidden="1">
      <c r="A270" s="2">
        <v>4148</v>
      </c>
      <c r="B270" t="s">
        <v>24</v>
      </c>
      <c r="C270" t="str">
        <f t="shared" si="19"/>
        <v>4148 Elec Distribution 360-373</v>
      </c>
      <c r="D270" s="5">
        <v>1</v>
      </c>
      <c r="E270" s="4">
        <v>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f t="shared" si="17"/>
        <v>0</v>
      </c>
      <c r="N270" s="4">
        <f t="shared" si="16"/>
        <v>0</v>
      </c>
      <c r="O270" s="4">
        <f>(SUM($E270:F270)+SUM($E270:E270))/2</f>
        <v>0</v>
      </c>
      <c r="P270" s="4">
        <f>(SUM($E270:G270)+SUM($E270:F270))/2</f>
        <v>0</v>
      </c>
      <c r="Q270" s="4">
        <f>(SUM($E270:H270)+SUM($E270:G270))/2</f>
        <v>0</v>
      </c>
      <c r="R270" s="4">
        <f>(SUM($E270:I270)+SUM($E270:H270))/2</f>
        <v>0</v>
      </c>
      <c r="S270" s="4">
        <f>(SUM($E270:J270)+SUM($E270:I270))/2</f>
        <v>0</v>
      </c>
      <c r="T270" s="4">
        <f>(SUM($E270:K270)+SUM($E270:J270))/2</f>
        <v>0</v>
      </c>
      <c r="U270" s="4">
        <f t="shared" si="18"/>
        <v>0</v>
      </c>
    </row>
    <row r="271" spans="1:21" hidden="1">
      <c r="A271" s="2">
        <v>4148</v>
      </c>
      <c r="B271" t="s">
        <v>28</v>
      </c>
      <c r="C271" t="str">
        <f t="shared" si="19"/>
        <v>4148 Software 303</v>
      </c>
      <c r="D271" s="5">
        <v>1</v>
      </c>
      <c r="E271" s="4">
        <v>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f t="shared" si="17"/>
        <v>0</v>
      </c>
      <c r="N271" s="4">
        <f t="shared" si="16"/>
        <v>0</v>
      </c>
      <c r="O271" s="4">
        <f>(SUM($E271:F271)+SUM($E271:E271))/2</f>
        <v>0</v>
      </c>
      <c r="P271" s="4">
        <f>(SUM($E271:G271)+SUM($E271:F271))/2</f>
        <v>0</v>
      </c>
      <c r="Q271" s="4">
        <f>(SUM($E271:H271)+SUM($E271:G271))/2</f>
        <v>0</v>
      </c>
      <c r="R271" s="4">
        <f>(SUM($E271:I271)+SUM($E271:H271))/2</f>
        <v>0</v>
      </c>
      <c r="S271" s="4">
        <f>(SUM($E271:J271)+SUM($E271:I271))/2</f>
        <v>0</v>
      </c>
      <c r="T271" s="4">
        <f>(SUM($E271:K271)+SUM($E271:J271))/2</f>
        <v>0</v>
      </c>
      <c r="U271" s="4">
        <f t="shared" si="18"/>
        <v>0</v>
      </c>
    </row>
    <row r="272" spans="1:21" hidden="1">
      <c r="A272" s="2">
        <v>4149</v>
      </c>
      <c r="B272" t="s">
        <v>31</v>
      </c>
      <c r="C272" t="str">
        <f t="shared" si="19"/>
        <v>4149 Other Elec Production / Turbines 340-346</v>
      </c>
      <c r="D272" s="5">
        <v>1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f t="shared" si="17"/>
        <v>0</v>
      </c>
      <c r="N272" s="4">
        <f t="shared" si="16"/>
        <v>0</v>
      </c>
      <c r="O272" s="4">
        <f>(SUM($E272:F272)+SUM($E272:E272))/2</f>
        <v>0</v>
      </c>
      <c r="P272" s="4">
        <f>(SUM($E272:G272)+SUM($E272:F272))/2</f>
        <v>0</v>
      </c>
      <c r="Q272" s="4">
        <f>(SUM($E272:H272)+SUM($E272:G272))/2</f>
        <v>0</v>
      </c>
      <c r="R272" s="4">
        <f>(SUM($E272:I272)+SUM($E272:H272))/2</f>
        <v>0</v>
      </c>
      <c r="S272" s="4">
        <f>(SUM($E272:J272)+SUM($E272:I272))/2</f>
        <v>0</v>
      </c>
      <c r="T272" s="4">
        <f>(SUM($E272:K272)+SUM($E272:J272))/2</f>
        <v>0</v>
      </c>
      <c r="U272" s="4">
        <f t="shared" si="18"/>
        <v>0</v>
      </c>
    </row>
    <row r="273" spans="1:21" hidden="1">
      <c r="A273" s="2">
        <v>4149</v>
      </c>
      <c r="B273" t="s">
        <v>32</v>
      </c>
      <c r="C273" t="str">
        <f t="shared" si="19"/>
        <v>4149 Thermal 311-316</v>
      </c>
      <c r="D273" s="5">
        <v>1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f t="shared" si="17"/>
        <v>0</v>
      </c>
      <c r="N273" s="4">
        <f t="shared" si="16"/>
        <v>0</v>
      </c>
      <c r="O273" s="4">
        <f>(SUM($E273:F273)+SUM($E273:E273))/2</f>
        <v>0</v>
      </c>
      <c r="P273" s="4">
        <f>(SUM($E273:G273)+SUM($E273:F273))/2</f>
        <v>0</v>
      </c>
      <c r="Q273" s="4">
        <f>(SUM($E273:H273)+SUM($E273:G273))/2</f>
        <v>0</v>
      </c>
      <c r="R273" s="4">
        <f>(SUM($E273:I273)+SUM($E273:H273))/2</f>
        <v>0</v>
      </c>
      <c r="S273" s="4">
        <f>(SUM($E273:J273)+SUM($E273:I273))/2</f>
        <v>0</v>
      </c>
      <c r="T273" s="4">
        <f>(SUM($E273:K273)+SUM($E273:J273))/2</f>
        <v>0</v>
      </c>
      <c r="U273" s="4">
        <f t="shared" si="18"/>
        <v>0</v>
      </c>
    </row>
    <row r="274" spans="1:21" hidden="1">
      <c r="A274" s="2">
        <v>4149</v>
      </c>
      <c r="B274" t="s">
        <v>27</v>
      </c>
      <c r="C274" t="str">
        <f t="shared" si="19"/>
        <v>4149 General 389-391 / 393-395 / 397-398</v>
      </c>
      <c r="D274" s="5">
        <v>1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f t="shared" si="17"/>
        <v>0</v>
      </c>
      <c r="N274" s="4">
        <f t="shared" si="16"/>
        <v>0</v>
      </c>
      <c r="O274" s="4">
        <f>(SUM($E274:F274)+SUM($E274:E274))/2</f>
        <v>0</v>
      </c>
      <c r="P274" s="4">
        <f>(SUM($E274:G274)+SUM($E274:F274))/2</f>
        <v>0</v>
      </c>
      <c r="Q274" s="4">
        <f>(SUM($E274:H274)+SUM($E274:G274))/2</f>
        <v>0</v>
      </c>
      <c r="R274" s="4">
        <f>(SUM($E274:I274)+SUM($E274:H274))/2</f>
        <v>0</v>
      </c>
      <c r="S274" s="4">
        <f>(SUM($E274:J274)+SUM($E274:I274))/2</f>
        <v>0</v>
      </c>
      <c r="T274" s="4">
        <f>(SUM($E274:K274)+SUM($E274:J274))/2</f>
        <v>0</v>
      </c>
      <c r="U274" s="4">
        <f t="shared" si="18"/>
        <v>0</v>
      </c>
    </row>
    <row r="275" spans="1:21" hidden="1">
      <c r="A275" s="2">
        <v>4150</v>
      </c>
      <c r="B275" t="s">
        <v>31</v>
      </c>
      <c r="C275" t="str">
        <f t="shared" si="19"/>
        <v>4150 Other Elec Production / Turbines 340-346</v>
      </c>
      <c r="D275" s="5">
        <v>1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f t="shared" si="17"/>
        <v>0</v>
      </c>
      <c r="N275" s="4">
        <f t="shared" si="16"/>
        <v>0</v>
      </c>
      <c r="O275" s="4">
        <f>(SUM($E275:F275)+SUM($E275:E275))/2</f>
        <v>0</v>
      </c>
      <c r="P275" s="4">
        <f>(SUM($E275:G275)+SUM($E275:F275))/2</f>
        <v>0</v>
      </c>
      <c r="Q275" s="4">
        <f>(SUM($E275:H275)+SUM($E275:G275))/2</f>
        <v>0</v>
      </c>
      <c r="R275" s="4">
        <f>(SUM($E275:I275)+SUM($E275:H275))/2</f>
        <v>0</v>
      </c>
      <c r="S275" s="4">
        <f>(SUM($E275:J275)+SUM($E275:I275))/2</f>
        <v>0</v>
      </c>
      <c r="T275" s="4">
        <f>(SUM($E275:K275)+SUM($E275:J275))/2</f>
        <v>0</v>
      </c>
      <c r="U275" s="4">
        <f t="shared" si="18"/>
        <v>0</v>
      </c>
    </row>
    <row r="276" spans="1:21" hidden="1">
      <c r="A276" s="2">
        <v>4151</v>
      </c>
      <c r="B276" t="s">
        <v>32</v>
      </c>
      <c r="C276" t="str">
        <f t="shared" si="19"/>
        <v>4151 Thermal 311-316</v>
      </c>
      <c r="D276" s="5">
        <v>1</v>
      </c>
      <c r="E276" s="4">
        <v>0</v>
      </c>
      <c r="F276" s="4">
        <v>0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f t="shared" si="17"/>
        <v>0</v>
      </c>
      <c r="N276" s="4">
        <f t="shared" si="16"/>
        <v>0</v>
      </c>
      <c r="O276" s="4">
        <f>(SUM($E276:F276)+SUM($E276:E276))/2</f>
        <v>0</v>
      </c>
      <c r="P276" s="4">
        <f>(SUM($E276:G276)+SUM($E276:F276))/2</f>
        <v>0</v>
      </c>
      <c r="Q276" s="4">
        <f>(SUM($E276:H276)+SUM($E276:G276))/2</f>
        <v>0</v>
      </c>
      <c r="R276" s="4">
        <f>(SUM($E276:I276)+SUM($E276:H276))/2</f>
        <v>0</v>
      </c>
      <c r="S276" s="4">
        <f>(SUM($E276:J276)+SUM($E276:I276))/2</f>
        <v>0</v>
      </c>
      <c r="T276" s="4">
        <f>(SUM($E276:K276)+SUM($E276:J276))/2</f>
        <v>0</v>
      </c>
      <c r="U276" s="4">
        <f t="shared" si="18"/>
        <v>0</v>
      </c>
    </row>
    <row r="277" spans="1:21" hidden="1">
      <c r="A277" s="2">
        <v>4152</v>
      </c>
      <c r="B277" t="s">
        <v>30</v>
      </c>
      <c r="C277" t="str">
        <f t="shared" si="19"/>
        <v>4152 Hydro 331-336</v>
      </c>
      <c r="D277" s="5">
        <v>1</v>
      </c>
      <c r="E277" s="4">
        <v>0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f t="shared" si="17"/>
        <v>0</v>
      </c>
      <c r="N277" s="4">
        <f t="shared" si="16"/>
        <v>0</v>
      </c>
      <c r="O277" s="4">
        <f>(SUM($E277:F277)+SUM($E277:E277))/2</f>
        <v>0</v>
      </c>
      <c r="P277" s="4">
        <f>(SUM($E277:G277)+SUM($E277:F277))/2</f>
        <v>0</v>
      </c>
      <c r="Q277" s="4">
        <f>(SUM($E277:H277)+SUM($E277:G277))/2</f>
        <v>0</v>
      </c>
      <c r="R277" s="4">
        <f>(SUM($E277:I277)+SUM($E277:H277))/2</f>
        <v>0</v>
      </c>
      <c r="S277" s="4">
        <f>(SUM($E277:J277)+SUM($E277:I277))/2</f>
        <v>0</v>
      </c>
      <c r="T277" s="4">
        <f>(SUM($E277:K277)+SUM($E277:J277))/2</f>
        <v>0</v>
      </c>
      <c r="U277" s="4">
        <f t="shared" si="18"/>
        <v>0</v>
      </c>
    </row>
    <row r="278" spans="1:21" hidden="1">
      <c r="A278" s="2">
        <v>4161</v>
      </c>
      <c r="B278" t="s">
        <v>30</v>
      </c>
      <c r="C278" t="str">
        <f t="shared" si="19"/>
        <v>4161 Hydro 331-336</v>
      </c>
      <c r="D278" s="5">
        <v>1</v>
      </c>
      <c r="E278" s="4">
        <v>0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f t="shared" si="17"/>
        <v>0</v>
      </c>
      <c r="N278" s="4">
        <f t="shared" si="16"/>
        <v>0</v>
      </c>
      <c r="O278" s="4">
        <f>(SUM($E278:F278)+SUM($E278:E278))/2</f>
        <v>0</v>
      </c>
      <c r="P278" s="4">
        <f>(SUM($E278:G278)+SUM($E278:F278))/2</f>
        <v>0</v>
      </c>
      <c r="Q278" s="4">
        <f>(SUM($E278:H278)+SUM($E278:G278))/2</f>
        <v>0</v>
      </c>
      <c r="R278" s="4">
        <f>(SUM($E278:I278)+SUM($E278:H278))/2</f>
        <v>0</v>
      </c>
      <c r="S278" s="4">
        <f>(SUM($E278:J278)+SUM($E278:I278))/2</f>
        <v>0</v>
      </c>
      <c r="T278" s="4">
        <f>(SUM($E278:K278)+SUM($E278:J278))/2</f>
        <v>0</v>
      </c>
      <c r="U278" s="4">
        <f t="shared" si="18"/>
        <v>0</v>
      </c>
    </row>
    <row r="279" spans="1:21" hidden="1">
      <c r="A279" s="2">
        <v>4162</v>
      </c>
      <c r="B279" t="s">
        <v>27</v>
      </c>
      <c r="C279" t="str">
        <f t="shared" si="19"/>
        <v>4162 General 389-391 / 393-395 / 397-398</v>
      </c>
      <c r="D279" s="5">
        <v>1</v>
      </c>
      <c r="E279" s="4">
        <v>0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f t="shared" si="17"/>
        <v>0</v>
      </c>
      <c r="N279" s="4">
        <f t="shared" si="16"/>
        <v>0</v>
      </c>
      <c r="O279" s="4">
        <f>(SUM($E279:F279)+SUM($E279:E279))/2</f>
        <v>0</v>
      </c>
      <c r="P279" s="4">
        <f>(SUM($E279:G279)+SUM($E279:F279))/2</f>
        <v>0</v>
      </c>
      <c r="Q279" s="4">
        <f>(SUM($E279:H279)+SUM($E279:G279))/2</f>
        <v>0</v>
      </c>
      <c r="R279" s="4">
        <f>(SUM($E279:I279)+SUM($E279:H279))/2</f>
        <v>0</v>
      </c>
      <c r="S279" s="4">
        <f>(SUM($E279:J279)+SUM($E279:I279))/2</f>
        <v>0</v>
      </c>
      <c r="T279" s="4">
        <f>(SUM($E279:K279)+SUM($E279:J279))/2</f>
        <v>0</v>
      </c>
      <c r="U279" s="4">
        <f t="shared" si="18"/>
        <v>0</v>
      </c>
    </row>
    <row r="280" spans="1:21" hidden="1">
      <c r="A280" s="2">
        <v>4162</v>
      </c>
      <c r="B280" t="s">
        <v>24</v>
      </c>
      <c r="C280" t="str">
        <f t="shared" si="19"/>
        <v>4162 Elec Distribution 360-373</v>
      </c>
      <c r="D280" s="5">
        <v>1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f t="shared" si="17"/>
        <v>0</v>
      </c>
      <c r="N280" s="4">
        <f t="shared" si="16"/>
        <v>0</v>
      </c>
      <c r="O280" s="4">
        <f>(SUM($E280:F280)+SUM($E280:E280))/2</f>
        <v>0</v>
      </c>
      <c r="P280" s="4">
        <f>(SUM($E280:G280)+SUM($E280:F280))/2</f>
        <v>0</v>
      </c>
      <c r="Q280" s="4">
        <f>(SUM($E280:H280)+SUM($E280:G280))/2</f>
        <v>0</v>
      </c>
      <c r="R280" s="4">
        <f>(SUM($E280:I280)+SUM($E280:H280))/2</f>
        <v>0</v>
      </c>
      <c r="S280" s="4">
        <f>(SUM($E280:J280)+SUM($E280:I280))/2</f>
        <v>0</v>
      </c>
      <c r="T280" s="4">
        <f>(SUM($E280:K280)+SUM($E280:J280))/2</f>
        <v>0</v>
      </c>
      <c r="U280" s="4">
        <f t="shared" si="18"/>
        <v>0</v>
      </c>
    </row>
    <row r="281" spans="1:21" hidden="1">
      <c r="A281" s="2">
        <v>4162</v>
      </c>
      <c r="B281" t="s">
        <v>30</v>
      </c>
      <c r="C281" t="str">
        <f t="shared" si="19"/>
        <v>4162 Hydro 331-336</v>
      </c>
      <c r="D281" s="5">
        <v>1</v>
      </c>
      <c r="E281" s="4">
        <v>0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f t="shared" si="17"/>
        <v>0</v>
      </c>
      <c r="N281" s="4">
        <f t="shared" si="16"/>
        <v>0</v>
      </c>
      <c r="O281" s="4">
        <f>(SUM($E281:F281)+SUM($E281:E281))/2</f>
        <v>0</v>
      </c>
      <c r="P281" s="4">
        <f>(SUM($E281:G281)+SUM($E281:F281))/2</f>
        <v>0</v>
      </c>
      <c r="Q281" s="4">
        <f>(SUM($E281:H281)+SUM($E281:G281))/2</f>
        <v>0</v>
      </c>
      <c r="R281" s="4">
        <f>(SUM($E281:I281)+SUM($E281:H281))/2</f>
        <v>0</v>
      </c>
      <c r="S281" s="4">
        <f>(SUM($E281:J281)+SUM($E281:I281))/2</f>
        <v>0</v>
      </c>
      <c r="T281" s="4">
        <f>(SUM($E281:K281)+SUM($E281:J281))/2</f>
        <v>0</v>
      </c>
      <c r="U281" s="4">
        <f t="shared" si="18"/>
        <v>0</v>
      </c>
    </row>
    <row r="282" spans="1:21" hidden="1">
      <c r="A282" s="2">
        <v>4163</v>
      </c>
      <c r="B282" t="s">
        <v>30</v>
      </c>
      <c r="C282" t="str">
        <f t="shared" si="19"/>
        <v>4163 Hydro 331-336</v>
      </c>
      <c r="D282" s="5">
        <v>1</v>
      </c>
      <c r="E282" s="4">
        <v>0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f t="shared" si="17"/>
        <v>0</v>
      </c>
      <c r="N282" s="4">
        <f t="shared" si="16"/>
        <v>0</v>
      </c>
      <c r="O282" s="4">
        <f>(SUM($E282:F282)+SUM($E282:E282))/2</f>
        <v>0</v>
      </c>
      <c r="P282" s="4">
        <f>(SUM($E282:G282)+SUM($E282:F282))/2</f>
        <v>0</v>
      </c>
      <c r="Q282" s="4">
        <f>(SUM($E282:H282)+SUM($E282:G282))/2</f>
        <v>0</v>
      </c>
      <c r="R282" s="4">
        <f>(SUM($E282:I282)+SUM($E282:H282))/2</f>
        <v>0</v>
      </c>
      <c r="S282" s="4">
        <f>(SUM($E282:J282)+SUM($E282:I282))/2</f>
        <v>0</v>
      </c>
      <c r="T282" s="4">
        <f>(SUM($E282:K282)+SUM($E282:J282))/2</f>
        <v>0</v>
      </c>
      <c r="U282" s="4">
        <f t="shared" si="18"/>
        <v>0</v>
      </c>
    </row>
    <row r="283" spans="1:21" hidden="1">
      <c r="A283" s="2">
        <v>4164</v>
      </c>
      <c r="B283" t="s">
        <v>30</v>
      </c>
      <c r="C283" t="str">
        <f t="shared" si="19"/>
        <v>4164 Hydro 331-336</v>
      </c>
      <c r="D283" s="5">
        <v>1</v>
      </c>
      <c r="E283" s="4">
        <v>0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f t="shared" si="17"/>
        <v>0</v>
      </c>
      <c r="N283" s="4">
        <f t="shared" si="16"/>
        <v>0</v>
      </c>
      <c r="O283" s="4">
        <f>(SUM($E283:F283)+SUM($E283:E283))/2</f>
        <v>0</v>
      </c>
      <c r="P283" s="4">
        <f>(SUM($E283:G283)+SUM($E283:F283))/2</f>
        <v>0</v>
      </c>
      <c r="Q283" s="4">
        <f>(SUM($E283:H283)+SUM($E283:G283))/2</f>
        <v>0</v>
      </c>
      <c r="R283" s="4">
        <f>(SUM($E283:I283)+SUM($E283:H283))/2</f>
        <v>0</v>
      </c>
      <c r="S283" s="4">
        <f>(SUM($E283:J283)+SUM($E283:I283))/2</f>
        <v>0</v>
      </c>
      <c r="T283" s="4">
        <f>(SUM($E283:K283)+SUM($E283:J283))/2</f>
        <v>0</v>
      </c>
      <c r="U283" s="4">
        <f t="shared" si="18"/>
        <v>0</v>
      </c>
    </row>
    <row r="284" spans="1:21" hidden="1">
      <c r="A284" s="2">
        <v>4165</v>
      </c>
      <c r="B284" t="s">
        <v>27</v>
      </c>
      <c r="C284" t="str">
        <f t="shared" si="19"/>
        <v>4165 General 389-391 / 393-395 / 397-398</v>
      </c>
      <c r="D284" s="5">
        <v>1</v>
      </c>
      <c r="E284" s="4">
        <v>154.427680018654</v>
      </c>
      <c r="F284" s="4">
        <v>0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f t="shared" si="17"/>
        <v>154.427680018654</v>
      </c>
      <c r="N284" s="4">
        <f t="shared" si="16"/>
        <v>77.213840009327001</v>
      </c>
      <c r="O284" s="4">
        <f>(SUM($E284:F284)+SUM($E284:E284))/2</f>
        <v>154.427680018654</v>
      </c>
      <c r="P284" s="4">
        <f>(SUM($E284:G284)+SUM($E284:F284))/2</f>
        <v>154.427680018654</v>
      </c>
      <c r="Q284" s="4">
        <f>(SUM($E284:H284)+SUM($E284:G284))/2</f>
        <v>154.427680018654</v>
      </c>
      <c r="R284" s="4">
        <f>(SUM($E284:I284)+SUM($E284:H284))/2</f>
        <v>154.427680018654</v>
      </c>
      <c r="S284" s="4">
        <f>(SUM($E284:J284)+SUM($E284:I284))/2</f>
        <v>154.427680018654</v>
      </c>
      <c r="T284" s="4">
        <f>(SUM($E284:K284)+SUM($E284:J284))/2</f>
        <v>154.427680018654</v>
      </c>
      <c r="U284" s="4">
        <f t="shared" si="18"/>
        <v>143.397131445893</v>
      </c>
    </row>
    <row r="285" spans="1:21" hidden="1">
      <c r="A285" s="2">
        <v>4166</v>
      </c>
      <c r="B285" t="s">
        <v>30</v>
      </c>
      <c r="C285" t="str">
        <f t="shared" si="19"/>
        <v>4166 Hydro 331-336</v>
      </c>
      <c r="D285" s="5">
        <v>1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f t="shared" si="17"/>
        <v>0</v>
      </c>
      <c r="N285" s="4">
        <f t="shared" si="16"/>
        <v>0</v>
      </c>
      <c r="O285" s="4">
        <f>(SUM($E285:F285)+SUM($E285:E285))/2</f>
        <v>0</v>
      </c>
      <c r="P285" s="4">
        <f>(SUM($E285:G285)+SUM($E285:F285))/2</f>
        <v>0</v>
      </c>
      <c r="Q285" s="4">
        <f>(SUM($E285:H285)+SUM($E285:G285))/2</f>
        <v>0</v>
      </c>
      <c r="R285" s="4">
        <f>(SUM($E285:I285)+SUM($E285:H285))/2</f>
        <v>0</v>
      </c>
      <c r="S285" s="4">
        <f>(SUM($E285:J285)+SUM($E285:I285))/2</f>
        <v>0</v>
      </c>
      <c r="T285" s="4">
        <f>(SUM($E285:K285)+SUM($E285:J285))/2</f>
        <v>0</v>
      </c>
      <c r="U285" s="4">
        <f t="shared" si="18"/>
        <v>0</v>
      </c>
    </row>
    <row r="286" spans="1:21" hidden="1">
      <c r="A286" s="2">
        <v>4168</v>
      </c>
      <c r="B286" t="s">
        <v>32</v>
      </c>
      <c r="C286" t="str">
        <f t="shared" si="19"/>
        <v>4168 Thermal 311-316</v>
      </c>
      <c r="D286" s="5">
        <v>1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f t="shared" si="17"/>
        <v>0</v>
      </c>
      <c r="N286" s="4">
        <f t="shared" si="16"/>
        <v>0</v>
      </c>
      <c r="O286" s="4">
        <f>(SUM($E286:F286)+SUM($E286:E286))/2</f>
        <v>0</v>
      </c>
      <c r="P286" s="4">
        <f>(SUM($E286:G286)+SUM($E286:F286))/2</f>
        <v>0</v>
      </c>
      <c r="Q286" s="4">
        <f>(SUM($E286:H286)+SUM($E286:G286))/2</f>
        <v>0</v>
      </c>
      <c r="R286" s="4">
        <f>(SUM($E286:I286)+SUM($E286:H286))/2</f>
        <v>0</v>
      </c>
      <c r="S286" s="4">
        <f>(SUM($E286:J286)+SUM($E286:I286))/2</f>
        <v>0</v>
      </c>
      <c r="T286" s="4">
        <f>(SUM($E286:K286)+SUM($E286:J286))/2</f>
        <v>0</v>
      </c>
      <c r="U286" s="4">
        <f t="shared" si="18"/>
        <v>0</v>
      </c>
    </row>
    <row r="287" spans="1:21" hidden="1">
      <c r="A287" s="2">
        <v>4169</v>
      </c>
      <c r="B287" t="s">
        <v>30</v>
      </c>
      <c r="C287" t="str">
        <f t="shared" si="19"/>
        <v>4169 Hydro 331-336</v>
      </c>
      <c r="D287" s="5">
        <v>1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f t="shared" si="17"/>
        <v>0</v>
      </c>
      <c r="N287" s="4">
        <f t="shared" si="16"/>
        <v>0</v>
      </c>
      <c r="O287" s="4">
        <f>(SUM($E287:F287)+SUM($E287:E287))/2</f>
        <v>0</v>
      </c>
      <c r="P287" s="4">
        <f>(SUM($E287:G287)+SUM($E287:F287))/2</f>
        <v>0</v>
      </c>
      <c r="Q287" s="4">
        <f>(SUM($E287:H287)+SUM($E287:G287))/2</f>
        <v>0</v>
      </c>
      <c r="R287" s="4">
        <f>(SUM($E287:I287)+SUM($E287:H287))/2</f>
        <v>0</v>
      </c>
      <c r="S287" s="4">
        <f>(SUM($E287:J287)+SUM($E287:I287))/2</f>
        <v>0</v>
      </c>
      <c r="T287" s="4">
        <f>(SUM($E287:K287)+SUM($E287:J287))/2</f>
        <v>0</v>
      </c>
      <c r="U287" s="4">
        <f t="shared" si="18"/>
        <v>0</v>
      </c>
    </row>
    <row r="288" spans="1:21" hidden="1">
      <c r="A288" s="2">
        <v>4170</v>
      </c>
      <c r="B288" t="s">
        <v>32</v>
      </c>
      <c r="C288" t="str">
        <f t="shared" si="19"/>
        <v>4170 Thermal 311-316</v>
      </c>
      <c r="D288" s="5">
        <v>1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f t="shared" si="17"/>
        <v>0</v>
      </c>
      <c r="N288" s="4">
        <f t="shared" si="16"/>
        <v>0</v>
      </c>
      <c r="O288" s="4">
        <f>(SUM($E288:F288)+SUM($E288:E288))/2</f>
        <v>0</v>
      </c>
      <c r="P288" s="4">
        <f>(SUM($E288:G288)+SUM($E288:F288))/2</f>
        <v>0</v>
      </c>
      <c r="Q288" s="4">
        <f>(SUM($E288:H288)+SUM($E288:G288))/2</f>
        <v>0</v>
      </c>
      <c r="R288" s="4">
        <f>(SUM($E288:I288)+SUM($E288:H288))/2</f>
        <v>0</v>
      </c>
      <c r="S288" s="4">
        <f>(SUM($E288:J288)+SUM($E288:I288))/2</f>
        <v>0</v>
      </c>
      <c r="T288" s="4">
        <f>(SUM($E288:K288)+SUM($E288:J288))/2</f>
        <v>0</v>
      </c>
      <c r="U288" s="4">
        <f t="shared" si="18"/>
        <v>0</v>
      </c>
    </row>
    <row r="289" spans="1:21" hidden="1">
      <c r="A289" s="2">
        <v>4171</v>
      </c>
      <c r="B289" t="s">
        <v>30</v>
      </c>
      <c r="C289" t="str">
        <f t="shared" si="19"/>
        <v>4171 Hydro 331-336</v>
      </c>
      <c r="D289" s="5">
        <v>1</v>
      </c>
      <c r="E289" s="4">
        <v>0</v>
      </c>
      <c r="F289" s="4">
        <v>0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f t="shared" si="17"/>
        <v>0</v>
      </c>
      <c r="N289" s="4">
        <f t="shared" si="16"/>
        <v>0</v>
      </c>
      <c r="O289" s="4">
        <f>(SUM($E289:F289)+SUM($E289:E289))/2</f>
        <v>0</v>
      </c>
      <c r="P289" s="4">
        <f>(SUM($E289:G289)+SUM($E289:F289))/2</f>
        <v>0</v>
      </c>
      <c r="Q289" s="4">
        <f>(SUM($E289:H289)+SUM($E289:G289))/2</f>
        <v>0</v>
      </c>
      <c r="R289" s="4">
        <f>(SUM($E289:I289)+SUM($E289:H289))/2</f>
        <v>0</v>
      </c>
      <c r="S289" s="4">
        <f>(SUM($E289:J289)+SUM($E289:I289))/2</f>
        <v>0</v>
      </c>
      <c r="T289" s="4">
        <f>(SUM($E289:K289)+SUM($E289:J289))/2</f>
        <v>0</v>
      </c>
      <c r="U289" s="4">
        <f t="shared" si="18"/>
        <v>0</v>
      </c>
    </row>
    <row r="290" spans="1:21" hidden="1">
      <c r="A290" s="2">
        <v>4172</v>
      </c>
      <c r="B290" t="s">
        <v>32</v>
      </c>
      <c r="C290" t="str">
        <f t="shared" si="19"/>
        <v>4172 Thermal 311-316</v>
      </c>
      <c r="D290" s="5">
        <v>1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f t="shared" si="17"/>
        <v>0</v>
      </c>
      <c r="N290" s="4">
        <f t="shared" si="16"/>
        <v>0</v>
      </c>
      <c r="O290" s="4">
        <f>(SUM($E290:F290)+SUM($E290:E290))/2</f>
        <v>0</v>
      </c>
      <c r="P290" s="4">
        <f>(SUM($E290:G290)+SUM($E290:F290))/2</f>
        <v>0</v>
      </c>
      <c r="Q290" s="4">
        <f>(SUM($E290:H290)+SUM($E290:G290))/2</f>
        <v>0</v>
      </c>
      <c r="R290" s="4">
        <f>(SUM($E290:I290)+SUM($E290:H290))/2</f>
        <v>0</v>
      </c>
      <c r="S290" s="4">
        <f>(SUM($E290:J290)+SUM($E290:I290))/2</f>
        <v>0</v>
      </c>
      <c r="T290" s="4">
        <f>(SUM($E290:K290)+SUM($E290:J290))/2</f>
        <v>0</v>
      </c>
      <c r="U290" s="4">
        <f t="shared" si="18"/>
        <v>0</v>
      </c>
    </row>
    <row r="291" spans="1:21" hidden="1">
      <c r="A291" s="2">
        <v>4173</v>
      </c>
      <c r="B291" t="s">
        <v>32</v>
      </c>
      <c r="C291" t="str">
        <f t="shared" si="19"/>
        <v>4173 Thermal 311-316</v>
      </c>
      <c r="D291" s="5">
        <v>1</v>
      </c>
      <c r="E291" s="4">
        <v>0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f t="shared" si="17"/>
        <v>0</v>
      </c>
      <c r="N291" s="4">
        <f t="shared" si="16"/>
        <v>0</v>
      </c>
      <c r="O291" s="4">
        <f>(SUM($E291:F291)+SUM($E291:E291))/2</f>
        <v>0</v>
      </c>
      <c r="P291" s="4">
        <f>(SUM($E291:G291)+SUM($E291:F291))/2</f>
        <v>0</v>
      </c>
      <c r="Q291" s="4">
        <f>(SUM($E291:H291)+SUM($E291:G291))/2</f>
        <v>0</v>
      </c>
      <c r="R291" s="4">
        <f>(SUM($E291:I291)+SUM($E291:H291))/2</f>
        <v>0</v>
      </c>
      <c r="S291" s="4">
        <f>(SUM($E291:J291)+SUM($E291:I291))/2</f>
        <v>0</v>
      </c>
      <c r="T291" s="4">
        <f>(SUM($E291:K291)+SUM($E291:J291))/2</f>
        <v>0</v>
      </c>
      <c r="U291" s="4">
        <f t="shared" si="18"/>
        <v>0</v>
      </c>
    </row>
    <row r="292" spans="1:21" hidden="1">
      <c r="A292" s="2">
        <v>4174</v>
      </c>
      <c r="B292" t="s">
        <v>30</v>
      </c>
      <c r="C292" t="str">
        <f t="shared" si="19"/>
        <v>4174 Hydro 331-336</v>
      </c>
      <c r="D292" s="5">
        <v>1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f t="shared" si="17"/>
        <v>0</v>
      </c>
      <c r="N292" s="4">
        <f t="shared" si="16"/>
        <v>0</v>
      </c>
      <c r="O292" s="4">
        <f>(SUM($E292:F292)+SUM($E292:E292))/2</f>
        <v>0</v>
      </c>
      <c r="P292" s="4">
        <f>(SUM($E292:G292)+SUM($E292:F292))/2</f>
        <v>0</v>
      </c>
      <c r="Q292" s="4">
        <f>(SUM($E292:H292)+SUM($E292:G292))/2</f>
        <v>0</v>
      </c>
      <c r="R292" s="4">
        <f>(SUM($E292:I292)+SUM($E292:H292))/2</f>
        <v>0</v>
      </c>
      <c r="S292" s="4">
        <f>(SUM($E292:J292)+SUM($E292:I292))/2</f>
        <v>0</v>
      </c>
      <c r="T292" s="4">
        <f>(SUM($E292:K292)+SUM($E292:J292))/2</f>
        <v>0</v>
      </c>
      <c r="U292" s="4">
        <f t="shared" si="18"/>
        <v>0</v>
      </c>
    </row>
    <row r="293" spans="1:21" hidden="1">
      <c r="A293" s="2">
        <v>4174</v>
      </c>
      <c r="B293" t="s">
        <v>27</v>
      </c>
      <c r="C293" t="str">
        <f t="shared" si="19"/>
        <v>4174 General 389-391 / 393-395 / 397-398</v>
      </c>
      <c r="D293" s="5">
        <v>1</v>
      </c>
      <c r="E293" s="4">
        <v>0</v>
      </c>
      <c r="F293" s="4">
        <v>0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f t="shared" si="17"/>
        <v>0</v>
      </c>
      <c r="N293" s="4">
        <f t="shared" si="16"/>
        <v>0</v>
      </c>
      <c r="O293" s="4">
        <f>(SUM($E293:F293)+SUM($E293:E293))/2</f>
        <v>0</v>
      </c>
      <c r="P293" s="4">
        <f>(SUM($E293:G293)+SUM($E293:F293))/2</f>
        <v>0</v>
      </c>
      <c r="Q293" s="4">
        <f>(SUM($E293:H293)+SUM($E293:G293))/2</f>
        <v>0</v>
      </c>
      <c r="R293" s="4">
        <f>(SUM($E293:I293)+SUM($E293:H293))/2</f>
        <v>0</v>
      </c>
      <c r="S293" s="4">
        <f>(SUM($E293:J293)+SUM($E293:I293))/2</f>
        <v>0</v>
      </c>
      <c r="T293" s="4">
        <f>(SUM($E293:K293)+SUM($E293:J293))/2</f>
        <v>0</v>
      </c>
      <c r="U293" s="4">
        <f t="shared" si="18"/>
        <v>0</v>
      </c>
    </row>
    <row r="294" spans="1:21" hidden="1">
      <c r="A294" s="2">
        <v>4175</v>
      </c>
      <c r="B294" t="s">
        <v>32</v>
      </c>
      <c r="C294" t="str">
        <f t="shared" si="19"/>
        <v>4175 Thermal 311-316</v>
      </c>
      <c r="D294" s="5">
        <v>1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f t="shared" si="17"/>
        <v>0</v>
      </c>
      <c r="N294" s="4">
        <f t="shared" si="16"/>
        <v>0</v>
      </c>
      <c r="O294" s="4">
        <f>(SUM($E294:F294)+SUM($E294:E294))/2</f>
        <v>0</v>
      </c>
      <c r="P294" s="4">
        <f>(SUM($E294:G294)+SUM($E294:F294))/2</f>
        <v>0</v>
      </c>
      <c r="Q294" s="4">
        <f>(SUM($E294:H294)+SUM($E294:G294))/2</f>
        <v>0</v>
      </c>
      <c r="R294" s="4">
        <f>(SUM($E294:I294)+SUM($E294:H294))/2</f>
        <v>0</v>
      </c>
      <c r="S294" s="4">
        <f>(SUM($E294:J294)+SUM($E294:I294))/2</f>
        <v>0</v>
      </c>
      <c r="T294" s="4">
        <f>(SUM($E294:K294)+SUM($E294:J294))/2</f>
        <v>0</v>
      </c>
      <c r="U294" s="4">
        <f t="shared" si="18"/>
        <v>0</v>
      </c>
    </row>
    <row r="295" spans="1:21" hidden="1">
      <c r="A295" s="2">
        <v>4176</v>
      </c>
      <c r="B295" t="s">
        <v>30</v>
      </c>
      <c r="C295" t="str">
        <f t="shared" si="19"/>
        <v>4176 Hydro 331-336</v>
      </c>
      <c r="D295" s="5">
        <v>1</v>
      </c>
      <c r="E295" s="4">
        <v>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f t="shared" si="17"/>
        <v>0</v>
      </c>
      <c r="N295" s="4">
        <f t="shared" si="16"/>
        <v>0</v>
      </c>
      <c r="O295" s="4">
        <f>(SUM($E295:F295)+SUM($E295:E295))/2</f>
        <v>0</v>
      </c>
      <c r="P295" s="4">
        <f>(SUM($E295:G295)+SUM($E295:F295))/2</f>
        <v>0</v>
      </c>
      <c r="Q295" s="4">
        <f>(SUM($E295:H295)+SUM($E295:G295))/2</f>
        <v>0</v>
      </c>
      <c r="R295" s="4">
        <f>(SUM($E295:I295)+SUM($E295:H295))/2</f>
        <v>0</v>
      </c>
      <c r="S295" s="4">
        <f>(SUM($E295:J295)+SUM($E295:I295))/2</f>
        <v>0</v>
      </c>
      <c r="T295" s="4">
        <f>(SUM($E295:K295)+SUM($E295:J295))/2</f>
        <v>0</v>
      </c>
      <c r="U295" s="4">
        <f t="shared" si="18"/>
        <v>0</v>
      </c>
    </row>
    <row r="296" spans="1:21" hidden="1">
      <c r="A296" s="2">
        <v>4178</v>
      </c>
      <c r="B296" t="s">
        <v>27</v>
      </c>
      <c r="C296" t="str">
        <f t="shared" si="19"/>
        <v>4178 General 389-391 / 393-395 / 397-398</v>
      </c>
      <c r="D296" s="5">
        <v>1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f t="shared" si="17"/>
        <v>0</v>
      </c>
      <c r="N296" s="4">
        <f t="shared" si="16"/>
        <v>0</v>
      </c>
      <c r="O296" s="4">
        <f>(SUM($E296:F296)+SUM($E296:E296))/2</f>
        <v>0</v>
      </c>
      <c r="P296" s="4">
        <f>(SUM($E296:G296)+SUM($E296:F296))/2</f>
        <v>0</v>
      </c>
      <c r="Q296" s="4">
        <f>(SUM($E296:H296)+SUM($E296:G296))/2</f>
        <v>0</v>
      </c>
      <c r="R296" s="4">
        <f>(SUM($E296:I296)+SUM($E296:H296))/2</f>
        <v>0</v>
      </c>
      <c r="S296" s="4">
        <f>(SUM($E296:J296)+SUM($E296:I296))/2</f>
        <v>0</v>
      </c>
      <c r="T296" s="4">
        <f>(SUM($E296:K296)+SUM($E296:J296))/2</f>
        <v>0</v>
      </c>
      <c r="U296" s="4">
        <f t="shared" si="18"/>
        <v>0</v>
      </c>
    </row>
    <row r="297" spans="1:21">
      <c r="A297" s="2">
        <v>5005</v>
      </c>
      <c r="B297" t="s">
        <v>28</v>
      </c>
      <c r="C297" t="str">
        <f t="shared" si="19"/>
        <v>5005 Software 303</v>
      </c>
      <c r="D297" s="5">
        <v>1</v>
      </c>
      <c r="E297" s="4">
        <v>9759.1532208958542</v>
      </c>
      <c r="F297" s="4">
        <v>80118.415236725312</v>
      </c>
      <c r="G297" s="4">
        <v>102735.66821049234</v>
      </c>
      <c r="H297" s="4">
        <v>49213.900462609265</v>
      </c>
      <c r="I297" s="4">
        <v>43767.165193373541</v>
      </c>
      <c r="J297" s="4">
        <v>148200.69161477141</v>
      </c>
      <c r="K297" s="4">
        <v>105807.10311462612</v>
      </c>
      <c r="L297" s="4">
        <f t="shared" si="17"/>
        <v>539602.09705349384</v>
      </c>
      <c r="N297" s="4">
        <f t="shared" si="16"/>
        <v>4879.5766104479271</v>
      </c>
      <c r="O297" s="4">
        <f>(SUM($E297:F297)+SUM($E297:E297))/2</f>
        <v>49818.360839258508</v>
      </c>
      <c r="P297" s="4">
        <f>(SUM($E297:G297)+SUM($E297:F297))/2</f>
        <v>141245.40256286733</v>
      </c>
      <c r="Q297" s="4">
        <f>(SUM($E297:H297)+SUM($E297:G297))/2</f>
        <v>217220.18689941813</v>
      </c>
      <c r="R297" s="4">
        <f>(SUM($E297:I297)+SUM($E297:H297))/2</f>
        <v>263710.71972740954</v>
      </c>
      <c r="S297" s="4">
        <f>(SUM($E297:J297)+SUM($E297:I297))/2</f>
        <v>359694.64813148201</v>
      </c>
      <c r="T297" s="4">
        <f>(SUM($E297:K297)+SUM($E297:J297))/2</f>
        <v>486698.54549618077</v>
      </c>
      <c r="U297" s="4">
        <f t="shared" si="18"/>
        <v>217609.63432386631</v>
      </c>
    </row>
    <row r="298" spans="1:21">
      <c r="A298" s="2">
        <v>5005</v>
      </c>
      <c r="B298" t="s">
        <v>27</v>
      </c>
      <c r="C298" t="str">
        <f t="shared" si="19"/>
        <v>5005 General 389-391 / 393-395 / 397-398</v>
      </c>
      <c r="D298" s="5">
        <v>1</v>
      </c>
      <c r="E298" s="4">
        <v>49118.018427388626</v>
      </c>
      <c r="F298" s="4">
        <v>28862.519935365595</v>
      </c>
      <c r="G298" s="4">
        <v>62943.016523228755</v>
      </c>
      <c r="H298" s="4">
        <v>350340.51981018024</v>
      </c>
      <c r="I298" s="4">
        <v>44207.385909265366</v>
      </c>
      <c r="J298" s="4">
        <v>79729.990597847253</v>
      </c>
      <c r="K298" s="4">
        <v>42770.586123166497</v>
      </c>
      <c r="L298" s="4">
        <f t="shared" si="17"/>
        <v>657972.03732644231</v>
      </c>
      <c r="N298" s="4">
        <f t="shared" si="16"/>
        <v>24559.009213694313</v>
      </c>
      <c r="O298" s="4">
        <f>(SUM($E298:F298)+SUM($E298:E298))/2</f>
        <v>63549.278395071422</v>
      </c>
      <c r="P298" s="4">
        <f>(SUM($E298:G298)+SUM($E298:F298))/2</f>
        <v>109452.0466243686</v>
      </c>
      <c r="Q298" s="4">
        <f>(SUM($E298:H298)+SUM($E298:G298))/2</f>
        <v>316093.81479107309</v>
      </c>
      <c r="R298" s="4">
        <f>(SUM($E298:I298)+SUM($E298:H298))/2</f>
        <v>513367.76765079587</v>
      </c>
      <c r="S298" s="4">
        <f>(SUM($E298:J298)+SUM($E298:I298))/2</f>
        <v>575336.45590435225</v>
      </c>
      <c r="T298" s="4">
        <f>(SUM($E298:K298)+SUM($E298:J298))/2</f>
        <v>636586.74426485901</v>
      </c>
      <c r="U298" s="4">
        <f t="shared" si="18"/>
        <v>319849.30240631633</v>
      </c>
    </row>
    <row r="299" spans="1:21" hidden="1">
      <c r="A299" s="2">
        <v>5006</v>
      </c>
      <c r="B299" t="s">
        <v>27</v>
      </c>
      <c r="C299" t="str">
        <f t="shared" si="19"/>
        <v>5006 General 389-391 / 393-395 / 397-398</v>
      </c>
      <c r="D299" s="5">
        <v>1</v>
      </c>
      <c r="E299" s="4">
        <v>2196.3881525031284</v>
      </c>
      <c r="F299" s="4">
        <v>4731.3427339075733</v>
      </c>
      <c r="G299" s="4">
        <v>8615.4281380093344</v>
      </c>
      <c r="H299" s="4">
        <v>22946.821168693627</v>
      </c>
      <c r="I299" s="4">
        <v>7877.0803689369668</v>
      </c>
      <c r="J299" s="4">
        <v>9576.1399672239149</v>
      </c>
      <c r="K299" s="4">
        <v>7374.430771205497</v>
      </c>
      <c r="L299" s="4">
        <f t="shared" si="17"/>
        <v>63317.631300480032</v>
      </c>
      <c r="N299" s="4">
        <f t="shared" si="16"/>
        <v>1098.1940762515642</v>
      </c>
      <c r="O299" s="4">
        <f>(SUM($E299:F299)+SUM($E299:E299))/2</f>
        <v>4562.059519456915</v>
      </c>
      <c r="P299" s="4">
        <f>(SUM($E299:G299)+SUM($E299:F299))/2</f>
        <v>11235.444955415369</v>
      </c>
      <c r="Q299" s="4">
        <f>(SUM($E299:H299)+SUM($E299:G299))/2</f>
        <v>27016.569608766848</v>
      </c>
      <c r="R299" s="4">
        <f>(SUM($E299:I299)+SUM($E299:H299))/2</f>
        <v>42428.520377582143</v>
      </c>
      <c r="S299" s="4">
        <f>(SUM($E299:J299)+SUM($E299:I299))/2</f>
        <v>51155.130545662585</v>
      </c>
      <c r="T299" s="4">
        <f>(SUM($E299:K299)+SUM($E299:J299))/2</f>
        <v>59630.415914877289</v>
      </c>
      <c r="U299" s="4">
        <f t="shared" si="18"/>
        <v>28160.904999716102</v>
      </c>
    </row>
    <row r="300" spans="1:21" hidden="1">
      <c r="A300" s="2">
        <v>5006</v>
      </c>
      <c r="B300" t="s">
        <v>28</v>
      </c>
      <c r="C300" t="str">
        <f t="shared" si="19"/>
        <v>5006 Software 303</v>
      </c>
      <c r="D300" s="5">
        <v>1</v>
      </c>
      <c r="E300" s="4">
        <v>9391.0232116886946</v>
      </c>
      <c r="F300" s="4">
        <v>28641.444610197483</v>
      </c>
      <c r="G300" s="4">
        <v>247186.51335184748</v>
      </c>
      <c r="H300" s="4">
        <v>60671.683703467374</v>
      </c>
      <c r="I300" s="4">
        <v>31559.441296387169</v>
      </c>
      <c r="J300" s="4">
        <v>34487.21518524702</v>
      </c>
      <c r="K300" s="4">
        <v>118761.25801282797</v>
      </c>
      <c r="L300" s="4">
        <f t="shared" si="17"/>
        <v>530698.57937166316</v>
      </c>
      <c r="N300" s="4">
        <f t="shared" si="16"/>
        <v>4695.5116058443473</v>
      </c>
      <c r="O300" s="4">
        <f>(SUM($E300:F300)+SUM($E300:E300))/2</f>
        <v>23711.745516787436</v>
      </c>
      <c r="P300" s="4">
        <f>(SUM($E300:G300)+SUM($E300:F300))/2</f>
        <v>161625.72449780992</v>
      </c>
      <c r="Q300" s="4">
        <f>(SUM($E300:H300)+SUM($E300:G300))/2</f>
        <v>315554.82302546734</v>
      </c>
      <c r="R300" s="4">
        <f>(SUM($E300:I300)+SUM($E300:H300))/2</f>
        <v>361670.38552539458</v>
      </c>
      <c r="S300" s="4">
        <f>(SUM($E300:J300)+SUM($E300:I300))/2</f>
        <v>394693.7137662117</v>
      </c>
      <c r="T300" s="4">
        <f>(SUM($E300:K300)+SUM($E300:J300))/2</f>
        <v>471317.95036524918</v>
      </c>
      <c r="U300" s="4">
        <f t="shared" si="18"/>
        <v>247609.97918610921</v>
      </c>
    </row>
    <row r="301" spans="1:21" hidden="1">
      <c r="A301" s="2">
        <v>5010</v>
      </c>
      <c r="B301" t="s">
        <v>28</v>
      </c>
      <c r="C301" t="str">
        <f t="shared" si="19"/>
        <v>5010 Software 303</v>
      </c>
      <c r="D301" s="5">
        <v>1</v>
      </c>
      <c r="E301" s="4">
        <v>97.156297769649996</v>
      </c>
      <c r="F301" s="4">
        <v>0</v>
      </c>
      <c r="G301" s="4">
        <v>0</v>
      </c>
      <c r="H301" s="4">
        <v>0</v>
      </c>
      <c r="I301" s="4">
        <v>0</v>
      </c>
      <c r="J301" s="4">
        <v>-2.8638554979322785E-3</v>
      </c>
      <c r="K301" s="4">
        <v>0</v>
      </c>
      <c r="L301" s="4">
        <f t="shared" si="17"/>
        <v>97.15343391415206</v>
      </c>
      <c r="N301" s="4">
        <f t="shared" si="16"/>
        <v>48.578148884824998</v>
      </c>
      <c r="O301" s="4">
        <f>(SUM($E301:F301)+SUM($E301:E301))/2</f>
        <v>97.156297769649996</v>
      </c>
      <c r="P301" s="4">
        <f>(SUM($E301:G301)+SUM($E301:F301))/2</f>
        <v>97.156297769649996</v>
      </c>
      <c r="Q301" s="4">
        <f>(SUM($E301:H301)+SUM($E301:G301))/2</f>
        <v>97.156297769649996</v>
      </c>
      <c r="R301" s="4">
        <f>(SUM($E301:I301)+SUM($E301:H301))/2</f>
        <v>97.156297769649996</v>
      </c>
      <c r="S301" s="4">
        <f>(SUM($E301:J301)+SUM($E301:I301))/2</f>
        <v>97.154865841901028</v>
      </c>
      <c r="T301" s="4">
        <f>(SUM($E301:K301)+SUM($E301:J301))/2</f>
        <v>97.15343391415206</v>
      </c>
      <c r="U301" s="4">
        <f t="shared" si="18"/>
        <v>90.215948531354002</v>
      </c>
    </row>
    <row r="302" spans="1:21" hidden="1">
      <c r="A302" s="2">
        <v>5010</v>
      </c>
      <c r="B302" t="s">
        <v>27</v>
      </c>
      <c r="C302" t="str">
        <f t="shared" si="19"/>
        <v>5010 General 389-391 / 393-395 / 397-398</v>
      </c>
      <c r="D302" s="5">
        <v>1</v>
      </c>
      <c r="E302" s="4">
        <v>0</v>
      </c>
      <c r="F302" s="4">
        <v>0</v>
      </c>
      <c r="G302" s="4">
        <v>0</v>
      </c>
      <c r="H302" s="4">
        <v>0</v>
      </c>
      <c r="I302" s="4">
        <v>0</v>
      </c>
      <c r="J302" s="4">
        <v>2.8638554964997148E-3</v>
      </c>
      <c r="K302" s="4">
        <v>2193.7161753234977</v>
      </c>
      <c r="L302" s="4">
        <f t="shared" si="17"/>
        <v>2193.7190391789941</v>
      </c>
      <c r="N302" s="4">
        <f t="shared" si="16"/>
        <v>0</v>
      </c>
      <c r="O302" s="4">
        <f>(SUM($E302:F302)+SUM($E302:E302))/2</f>
        <v>0</v>
      </c>
      <c r="P302" s="4">
        <f>(SUM($E302:G302)+SUM($E302:F302))/2</f>
        <v>0</v>
      </c>
      <c r="Q302" s="4">
        <f>(SUM($E302:H302)+SUM($E302:G302))/2</f>
        <v>0</v>
      </c>
      <c r="R302" s="4">
        <f>(SUM($E302:I302)+SUM($E302:H302))/2</f>
        <v>0</v>
      </c>
      <c r="S302" s="4">
        <f>(SUM($E302:J302)+SUM($E302:I302))/2</f>
        <v>1.4319277482498574E-3</v>
      </c>
      <c r="T302" s="4">
        <f>(SUM($E302:K302)+SUM($E302:J302))/2</f>
        <v>1096.8609515172452</v>
      </c>
      <c r="U302" s="4">
        <f t="shared" si="18"/>
        <v>156.69462620642761</v>
      </c>
    </row>
    <row r="303" spans="1:21" hidden="1">
      <c r="A303" s="2">
        <v>5014</v>
      </c>
      <c r="B303" t="s">
        <v>27</v>
      </c>
      <c r="C303" t="str">
        <f t="shared" si="19"/>
        <v>5014 General 389-391 / 393-395 / 397-398</v>
      </c>
      <c r="D303" s="5">
        <v>1</v>
      </c>
      <c r="E303" s="4">
        <v>7029.1872632106015</v>
      </c>
      <c r="F303" s="4">
        <v>3333.7282695568597</v>
      </c>
      <c r="G303" s="4">
        <v>2745.2317394173415</v>
      </c>
      <c r="H303" s="4">
        <v>2332.774974812135</v>
      </c>
      <c r="I303" s="4">
        <v>16857.007147382003</v>
      </c>
      <c r="J303" s="4">
        <v>1388.326980970699</v>
      </c>
      <c r="K303" s="4">
        <v>-33656.906152278389</v>
      </c>
      <c r="L303" s="4">
        <f t="shared" si="17"/>
        <v>29.350223071254732</v>
      </c>
      <c r="N303" s="4">
        <f t="shared" si="16"/>
        <v>3514.5936316053007</v>
      </c>
      <c r="O303" s="4">
        <f>(SUM($E303:F303)+SUM($E303:E303))/2</f>
        <v>8696.0513979890311</v>
      </c>
      <c r="P303" s="4">
        <f>(SUM($E303:G303)+SUM($E303:F303))/2</f>
        <v>11735.531402476132</v>
      </c>
      <c r="Q303" s="4">
        <f>(SUM($E303:H303)+SUM($E303:G303))/2</f>
        <v>14274.534759590872</v>
      </c>
      <c r="R303" s="4">
        <f>(SUM($E303:I303)+SUM($E303:H303))/2</f>
        <v>23869.425820687939</v>
      </c>
      <c r="S303" s="4">
        <f>(SUM($E303:J303)+SUM($E303:I303))/2</f>
        <v>32992.092884864294</v>
      </c>
      <c r="T303" s="4">
        <f>(SUM($E303:K303)+SUM($E303:J303))/2</f>
        <v>16857.803299210449</v>
      </c>
      <c r="U303" s="4">
        <f t="shared" si="18"/>
        <v>15991.43331377486</v>
      </c>
    </row>
    <row r="304" spans="1:21" hidden="1">
      <c r="A304" s="2">
        <v>5014</v>
      </c>
      <c r="B304" t="s">
        <v>28</v>
      </c>
      <c r="C304" t="str">
        <f t="shared" si="19"/>
        <v>5014 Software 303</v>
      </c>
      <c r="D304" s="5">
        <v>1</v>
      </c>
      <c r="E304" s="4">
        <v>-4232.5450218209126</v>
      </c>
      <c r="F304" s="4">
        <v>2432.324023850364</v>
      </c>
      <c r="G304" s="4">
        <v>1930.356023727418</v>
      </c>
      <c r="H304" s="4">
        <v>2393.8839234284587</v>
      </c>
      <c r="I304" s="4">
        <v>9536.6316487012555</v>
      </c>
      <c r="J304" s="4">
        <v>80.020418397368289</v>
      </c>
      <c r="K304" s="4">
        <v>36693.434953674805</v>
      </c>
      <c r="L304" s="4">
        <f t="shared" si="17"/>
        <v>48834.105969958757</v>
      </c>
      <c r="N304" s="4">
        <f t="shared" si="16"/>
        <v>-2116.2725109104563</v>
      </c>
      <c r="O304" s="4">
        <f>(SUM($E304:F304)+SUM($E304:E304))/2</f>
        <v>-3016.3830098957305</v>
      </c>
      <c r="P304" s="4">
        <f>(SUM($E304:G304)+SUM($E304:F304))/2</f>
        <v>-835.04298610683952</v>
      </c>
      <c r="Q304" s="4">
        <f>(SUM($E304:H304)+SUM($E304:G304))/2</f>
        <v>1327.0769874710986</v>
      </c>
      <c r="R304" s="4">
        <f>(SUM($E304:I304)+SUM($E304:H304))/2</f>
        <v>7292.3347735359548</v>
      </c>
      <c r="S304" s="4">
        <f>(SUM($E304:J304)+SUM($E304:I304))/2</f>
        <v>12100.660807085267</v>
      </c>
      <c r="T304" s="4">
        <f>(SUM($E304:K304)+SUM($E304:J304))/2</f>
        <v>30487.388493121354</v>
      </c>
      <c r="U304" s="4">
        <f t="shared" si="18"/>
        <v>6462.8232220429491</v>
      </c>
    </row>
    <row r="305" spans="1:21" hidden="1">
      <c r="A305" s="2">
        <v>5014</v>
      </c>
      <c r="B305" t="s">
        <v>30</v>
      </c>
      <c r="C305" t="str">
        <f t="shared" si="19"/>
        <v>5014 Hydro 331-336</v>
      </c>
      <c r="D305" s="5">
        <v>1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f t="shared" si="17"/>
        <v>0</v>
      </c>
      <c r="N305" s="4">
        <f t="shared" si="16"/>
        <v>0</v>
      </c>
      <c r="O305" s="4">
        <f>(SUM($E305:F305)+SUM($E305:E305))/2</f>
        <v>0</v>
      </c>
      <c r="P305" s="4">
        <f>(SUM($E305:G305)+SUM($E305:F305))/2</f>
        <v>0</v>
      </c>
      <c r="Q305" s="4">
        <f>(SUM($E305:H305)+SUM($E305:G305))/2</f>
        <v>0</v>
      </c>
      <c r="R305" s="4">
        <f>(SUM($E305:I305)+SUM($E305:H305))/2</f>
        <v>0</v>
      </c>
      <c r="S305" s="4">
        <f>(SUM($E305:J305)+SUM($E305:I305))/2</f>
        <v>0</v>
      </c>
      <c r="T305" s="4">
        <f>(SUM($E305:K305)+SUM($E305:J305))/2</f>
        <v>0</v>
      </c>
      <c r="U305" s="4">
        <f t="shared" si="18"/>
        <v>0</v>
      </c>
    </row>
    <row r="306" spans="1:21" hidden="1">
      <c r="A306" s="2">
        <v>5015</v>
      </c>
      <c r="B306" t="s">
        <v>27</v>
      </c>
      <c r="C306" t="str">
        <f t="shared" si="19"/>
        <v>5015 General 389-391 / 393-395 / 397-398</v>
      </c>
      <c r="D306" s="5">
        <v>1</v>
      </c>
      <c r="E306" s="4">
        <v>0</v>
      </c>
      <c r="F306" s="4">
        <v>0</v>
      </c>
      <c r="G306" s="4">
        <v>0</v>
      </c>
      <c r="H306" s="4">
        <v>41974.454826000008</v>
      </c>
      <c r="I306" s="4">
        <v>219.19793260000003</v>
      </c>
      <c r="J306" s="4">
        <v>158937.33058559999</v>
      </c>
      <c r="K306" s="4">
        <v>1452.8266705999999</v>
      </c>
      <c r="L306" s="4">
        <f t="shared" si="17"/>
        <v>202583.81001480002</v>
      </c>
      <c r="N306" s="4">
        <f t="shared" si="16"/>
        <v>0</v>
      </c>
      <c r="O306" s="4">
        <f>(SUM($E306:F306)+SUM($E306:E306))/2</f>
        <v>0</v>
      </c>
      <c r="P306" s="4">
        <f>(SUM($E306:G306)+SUM($E306:F306))/2</f>
        <v>0</v>
      </c>
      <c r="Q306" s="4">
        <f>(SUM($E306:H306)+SUM($E306:G306))/2</f>
        <v>20987.227413000004</v>
      </c>
      <c r="R306" s="4">
        <f>(SUM($E306:I306)+SUM($E306:H306))/2</f>
        <v>42084.053792300008</v>
      </c>
      <c r="S306" s="4">
        <f>(SUM($E306:J306)+SUM($E306:I306))/2</f>
        <v>121662.31805140001</v>
      </c>
      <c r="T306" s="4">
        <f>(SUM($E306:K306)+SUM($E306:J306))/2</f>
        <v>201857.3966795</v>
      </c>
      <c r="U306" s="4">
        <f t="shared" si="18"/>
        <v>55227.285133742858</v>
      </c>
    </row>
    <row r="307" spans="1:21" hidden="1">
      <c r="A307" s="2">
        <v>5102</v>
      </c>
      <c r="B307" t="s">
        <v>27</v>
      </c>
      <c r="C307" t="str">
        <f t="shared" si="19"/>
        <v>5102 General 389-391 / 393-395 / 397-398</v>
      </c>
      <c r="D307" s="5">
        <v>1</v>
      </c>
      <c r="E307" s="4">
        <v>0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f t="shared" si="17"/>
        <v>0</v>
      </c>
      <c r="N307" s="4">
        <f t="shared" si="16"/>
        <v>0</v>
      </c>
      <c r="O307" s="4">
        <f>(SUM($E307:F307)+SUM($E307:E307))/2</f>
        <v>0</v>
      </c>
      <c r="P307" s="4">
        <f>(SUM($E307:G307)+SUM($E307:F307))/2</f>
        <v>0</v>
      </c>
      <c r="Q307" s="4">
        <f>(SUM($E307:H307)+SUM($E307:G307))/2</f>
        <v>0</v>
      </c>
      <c r="R307" s="4">
        <f>(SUM($E307:I307)+SUM($E307:H307))/2</f>
        <v>0</v>
      </c>
      <c r="S307" s="4">
        <f>(SUM($E307:J307)+SUM($E307:I307))/2</f>
        <v>0</v>
      </c>
      <c r="T307" s="4">
        <f>(SUM($E307:K307)+SUM($E307:J307))/2</f>
        <v>0</v>
      </c>
      <c r="U307" s="4">
        <f t="shared" si="18"/>
        <v>0</v>
      </c>
    </row>
    <row r="308" spans="1:21" hidden="1">
      <c r="A308" s="2">
        <v>5103</v>
      </c>
      <c r="B308" t="s">
        <v>27</v>
      </c>
      <c r="C308" t="str">
        <f t="shared" si="19"/>
        <v>5103 General 389-391 / 393-395 / 397-398</v>
      </c>
      <c r="D308" s="5">
        <v>1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f t="shared" si="17"/>
        <v>0</v>
      </c>
      <c r="N308" s="4">
        <f t="shared" si="16"/>
        <v>0</v>
      </c>
      <c r="O308" s="4">
        <f>(SUM($E308:F308)+SUM($E308:E308))/2</f>
        <v>0</v>
      </c>
      <c r="P308" s="4">
        <f>(SUM($E308:G308)+SUM($E308:F308))/2</f>
        <v>0</v>
      </c>
      <c r="Q308" s="4">
        <f>(SUM($E308:H308)+SUM($E308:G308))/2</f>
        <v>0</v>
      </c>
      <c r="R308" s="4">
        <f>(SUM($E308:I308)+SUM($E308:H308))/2</f>
        <v>0</v>
      </c>
      <c r="S308" s="4">
        <f>(SUM($E308:J308)+SUM($E308:I308))/2</f>
        <v>0</v>
      </c>
      <c r="T308" s="4">
        <f>(SUM($E308:K308)+SUM($E308:J308))/2</f>
        <v>0</v>
      </c>
      <c r="U308" s="4">
        <f t="shared" si="18"/>
        <v>0</v>
      </c>
    </row>
    <row r="309" spans="1:21" hidden="1">
      <c r="A309" s="2">
        <v>5106</v>
      </c>
      <c r="B309" t="s">
        <v>27</v>
      </c>
      <c r="C309" t="str">
        <f t="shared" si="19"/>
        <v>5106 General 389-391 / 393-395 / 397-398</v>
      </c>
      <c r="D309" s="5">
        <v>1</v>
      </c>
      <c r="E309" s="4">
        <v>0</v>
      </c>
      <c r="F309" s="4">
        <v>0</v>
      </c>
      <c r="G309" s="4">
        <v>485.11277858946698</v>
      </c>
      <c r="H309" s="4">
        <v>0</v>
      </c>
      <c r="I309" s="4">
        <v>0</v>
      </c>
      <c r="J309" s="4">
        <v>0</v>
      </c>
      <c r="K309" s="4">
        <v>0</v>
      </c>
      <c r="L309" s="4">
        <f t="shared" si="17"/>
        <v>485.11277858946698</v>
      </c>
      <c r="N309" s="4">
        <f t="shared" si="16"/>
        <v>0</v>
      </c>
      <c r="O309" s="4">
        <f>(SUM($E309:F309)+SUM($E309:E309))/2</f>
        <v>0</v>
      </c>
      <c r="P309" s="4">
        <f>(SUM($E309:G309)+SUM($E309:F309))/2</f>
        <v>242.55638929473349</v>
      </c>
      <c r="Q309" s="4">
        <f>(SUM($E309:H309)+SUM($E309:G309))/2</f>
        <v>485.11277858946698</v>
      </c>
      <c r="R309" s="4">
        <f>(SUM($E309:I309)+SUM($E309:H309))/2</f>
        <v>485.11277858946698</v>
      </c>
      <c r="S309" s="4">
        <f>(SUM($E309:J309)+SUM($E309:I309))/2</f>
        <v>485.11277858946698</v>
      </c>
      <c r="T309" s="4">
        <f>(SUM($E309:K309)+SUM($E309:J309))/2</f>
        <v>485.11277858946698</v>
      </c>
      <c r="U309" s="4">
        <f t="shared" si="18"/>
        <v>311.85821480751446</v>
      </c>
    </row>
    <row r="310" spans="1:21" hidden="1">
      <c r="A310" s="2">
        <v>5106</v>
      </c>
      <c r="B310" t="s">
        <v>28</v>
      </c>
      <c r="C310" t="str">
        <f t="shared" si="19"/>
        <v>5106 Software 303</v>
      </c>
      <c r="D310" s="5">
        <v>1</v>
      </c>
      <c r="E310" s="4">
        <v>0</v>
      </c>
      <c r="F310" s="4">
        <v>0</v>
      </c>
      <c r="G310" s="4">
        <v>320.36089950052298</v>
      </c>
      <c r="H310" s="4">
        <v>0</v>
      </c>
      <c r="I310" s="4">
        <v>0</v>
      </c>
      <c r="J310" s="4">
        <v>0</v>
      </c>
      <c r="K310" s="4">
        <v>0</v>
      </c>
      <c r="L310" s="4">
        <f t="shared" si="17"/>
        <v>320.36089950052298</v>
      </c>
      <c r="N310" s="4">
        <f t="shared" si="16"/>
        <v>0</v>
      </c>
      <c r="O310" s="4">
        <f>(SUM($E310:F310)+SUM($E310:E310))/2</f>
        <v>0</v>
      </c>
      <c r="P310" s="4">
        <f>(SUM($E310:G310)+SUM($E310:F310))/2</f>
        <v>160.18044975026149</v>
      </c>
      <c r="Q310" s="4">
        <f>(SUM($E310:H310)+SUM($E310:G310))/2</f>
        <v>320.36089950052298</v>
      </c>
      <c r="R310" s="4">
        <f>(SUM($E310:I310)+SUM($E310:H310))/2</f>
        <v>320.36089950052298</v>
      </c>
      <c r="S310" s="4">
        <f>(SUM($E310:J310)+SUM($E310:I310))/2</f>
        <v>320.36089950052298</v>
      </c>
      <c r="T310" s="4">
        <f>(SUM($E310:K310)+SUM($E310:J310))/2</f>
        <v>320.36089950052298</v>
      </c>
      <c r="U310" s="4">
        <f t="shared" si="18"/>
        <v>205.94629253605049</v>
      </c>
    </row>
    <row r="311" spans="1:21" hidden="1">
      <c r="A311" s="2">
        <v>5107</v>
      </c>
      <c r="B311" t="s">
        <v>27</v>
      </c>
      <c r="C311" t="str">
        <f t="shared" si="19"/>
        <v>5107 General 389-391 / 393-395 / 397-398</v>
      </c>
      <c r="D311" s="5">
        <v>1</v>
      </c>
      <c r="E311" s="4">
        <v>33772.663841388588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f t="shared" si="17"/>
        <v>33772.663841388588</v>
      </c>
      <c r="N311" s="4">
        <f t="shared" si="16"/>
        <v>16886.331920694294</v>
      </c>
      <c r="O311" s="4">
        <f>(SUM($E311:F311)+SUM($E311:E311))/2</f>
        <v>33772.663841388588</v>
      </c>
      <c r="P311" s="4">
        <f>(SUM($E311:G311)+SUM($E311:F311))/2</f>
        <v>33772.663841388588</v>
      </c>
      <c r="Q311" s="4">
        <f>(SUM($E311:H311)+SUM($E311:G311))/2</f>
        <v>33772.663841388588</v>
      </c>
      <c r="R311" s="4">
        <f>(SUM($E311:I311)+SUM($E311:H311))/2</f>
        <v>33772.663841388588</v>
      </c>
      <c r="S311" s="4">
        <f>(SUM($E311:J311)+SUM($E311:I311))/2</f>
        <v>33772.663841388588</v>
      </c>
      <c r="T311" s="4">
        <f>(SUM($E311:K311)+SUM($E311:J311))/2</f>
        <v>33772.663841388588</v>
      </c>
      <c r="U311" s="4">
        <f t="shared" si="18"/>
        <v>31360.330709860835</v>
      </c>
    </row>
    <row r="312" spans="1:21" hidden="1">
      <c r="A312" s="2">
        <v>5121</v>
      </c>
      <c r="B312" t="s">
        <v>27</v>
      </c>
      <c r="C312" t="str">
        <f t="shared" si="19"/>
        <v>5121 General 389-391 / 393-395 / 397-398</v>
      </c>
      <c r="D312" s="5">
        <v>1</v>
      </c>
      <c r="E312" s="4">
        <v>0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f t="shared" si="17"/>
        <v>0</v>
      </c>
      <c r="N312" s="4">
        <f t="shared" si="16"/>
        <v>0</v>
      </c>
      <c r="O312" s="4">
        <f>(SUM($E312:F312)+SUM($E312:E312))/2</f>
        <v>0</v>
      </c>
      <c r="P312" s="4">
        <f>(SUM($E312:G312)+SUM($E312:F312))/2</f>
        <v>0</v>
      </c>
      <c r="Q312" s="4">
        <f>(SUM($E312:H312)+SUM($E312:G312))/2</f>
        <v>0</v>
      </c>
      <c r="R312" s="4">
        <f>(SUM($E312:I312)+SUM($E312:H312))/2</f>
        <v>0</v>
      </c>
      <c r="S312" s="4">
        <f>(SUM($E312:J312)+SUM($E312:I312))/2</f>
        <v>0</v>
      </c>
      <c r="T312" s="4">
        <f>(SUM($E312:K312)+SUM($E312:J312))/2</f>
        <v>0</v>
      </c>
      <c r="U312" s="4">
        <f t="shared" si="18"/>
        <v>0</v>
      </c>
    </row>
    <row r="313" spans="1:21" hidden="1">
      <c r="A313" s="2">
        <v>5121</v>
      </c>
      <c r="B313" t="s">
        <v>25</v>
      </c>
      <c r="C313" t="str">
        <f t="shared" si="19"/>
        <v>5121 Elec Transmission 350-359</v>
      </c>
      <c r="D313" s="5">
        <v>1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f t="shared" si="17"/>
        <v>0</v>
      </c>
      <c r="N313" s="4">
        <f t="shared" si="16"/>
        <v>0</v>
      </c>
      <c r="O313" s="4">
        <f>(SUM($E313:F313)+SUM($E313:E313))/2</f>
        <v>0</v>
      </c>
      <c r="P313" s="4">
        <f>(SUM($E313:G313)+SUM($E313:F313))/2</f>
        <v>0</v>
      </c>
      <c r="Q313" s="4">
        <f>(SUM($E313:H313)+SUM($E313:G313))/2</f>
        <v>0</v>
      </c>
      <c r="R313" s="4">
        <f>(SUM($E313:I313)+SUM($E313:H313))/2</f>
        <v>0</v>
      </c>
      <c r="S313" s="4">
        <f>(SUM($E313:J313)+SUM($E313:I313))/2</f>
        <v>0</v>
      </c>
      <c r="T313" s="4">
        <f>(SUM($E313:K313)+SUM($E313:J313))/2</f>
        <v>0</v>
      </c>
      <c r="U313" s="4">
        <f t="shared" si="18"/>
        <v>0</v>
      </c>
    </row>
    <row r="314" spans="1:21" hidden="1">
      <c r="A314" s="2">
        <v>5127</v>
      </c>
      <c r="B314" t="s">
        <v>27</v>
      </c>
      <c r="C314" t="str">
        <f t="shared" si="19"/>
        <v>5127 General 389-391 / 393-395 / 397-398</v>
      </c>
      <c r="D314" s="5">
        <v>1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f t="shared" si="17"/>
        <v>0</v>
      </c>
      <c r="N314" s="4">
        <f t="shared" si="16"/>
        <v>0</v>
      </c>
      <c r="O314" s="4">
        <f>(SUM($E314:F314)+SUM($E314:E314))/2</f>
        <v>0</v>
      </c>
      <c r="P314" s="4">
        <f>(SUM($E314:G314)+SUM($E314:F314))/2</f>
        <v>0</v>
      </c>
      <c r="Q314" s="4">
        <f>(SUM($E314:H314)+SUM($E314:G314))/2</f>
        <v>0</v>
      </c>
      <c r="R314" s="4">
        <f>(SUM($E314:I314)+SUM($E314:H314))/2</f>
        <v>0</v>
      </c>
      <c r="S314" s="4">
        <f>(SUM($E314:J314)+SUM($E314:I314))/2</f>
        <v>0</v>
      </c>
      <c r="T314" s="4">
        <f>(SUM($E314:K314)+SUM($E314:J314))/2</f>
        <v>0</v>
      </c>
      <c r="U314" s="4">
        <f t="shared" si="18"/>
        <v>0</v>
      </c>
    </row>
    <row r="315" spans="1:21" hidden="1">
      <c r="A315" s="2">
        <v>5138</v>
      </c>
      <c r="B315" t="s">
        <v>28</v>
      </c>
      <c r="C315" t="str">
        <f t="shared" si="19"/>
        <v>5138 Software 303</v>
      </c>
      <c r="D315" s="5">
        <v>1</v>
      </c>
      <c r="E315" s="4">
        <v>0</v>
      </c>
      <c r="F315" s="4">
        <v>0</v>
      </c>
      <c r="G315" s="4">
        <v>0</v>
      </c>
      <c r="H315" s="4">
        <v>685324.03152329801</v>
      </c>
      <c r="I315" s="4">
        <v>0</v>
      </c>
      <c r="J315" s="4">
        <v>0</v>
      </c>
      <c r="K315" s="4">
        <v>0</v>
      </c>
      <c r="L315" s="4">
        <f t="shared" si="17"/>
        <v>685324.03152329801</v>
      </c>
      <c r="N315" s="4">
        <f t="shared" si="16"/>
        <v>0</v>
      </c>
      <c r="O315" s="4">
        <f>(SUM($E315:F315)+SUM($E315:E315))/2</f>
        <v>0</v>
      </c>
      <c r="P315" s="4">
        <f>(SUM($E315:G315)+SUM($E315:F315))/2</f>
        <v>0</v>
      </c>
      <c r="Q315" s="4">
        <f>(SUM($E315:H315)+SUM($E315:G315))/2</f>
        <v>342662.015761649</v>
      </c>
      <c r="R315" s="4">
        <f>(SUM($E315:I315)+SUM($E315:H315))/2</f>
        <v>685324.03152329801</v>
      </c>
      <c r="S315" s="4">
        <f>(SUM($E315:J315)+SUM($E315:I315))/2</f>
        <v>685324.03152329801</v>
      </c>
      <c r="T315" s="4">
        <f>(SUM($E315:K315)+SUM($E315:J315))/2</f>
        <v>685324.03152329801</v>
      </c>
      <c r="U315" s="4">
        <f t="shared" si="18"/>
        <v>342662.01576164895</v>
      </c>
    </row>
    <row r="316" spans="1:21" hidden="1">
      <c r="A316" s="2">
        <v>5138</v>
      </c>
      <c r="B316" t="s">
        <v>27</v>
      </c>
      <c r="C316" t="str">
        <f t="shared" si="19"/>
        <v>5138 General 389-391 / 393-395 / 397-398</v>
      </c>
      <c r="D316" s="5">
        <v>1</v>
      </c>
      <c r="E316" s="4">
        <v>0</v>
      </c>
      <c r="F316" s="4">
        <v>0</v>
      </c>
      <c r="G316" s="4">
        <v>0</v>
      </c>
      <c r="H316" s="4">
        <v>-685324.03152329801</v>
      </c>
      <c r="I316" s="4">
        <v>0</v>
      </c>
      <c r="J316" s="4">
        <v>0</v>
      </c>
      <c r="K316" s="4">
        <v>0</v>
      </c>
      <c r="L316" s="4">
        <f t="shared" si="17"/>
        <v>-685324.03152329801</v>
      </c>
      <c r="N316" s="4">
        <f t="shared" si="16"/>
        <v>0</v>
      </c>
      <c r="O316" s="4">
        <f>(SUM($E316:F316)+SUM($E316:E316))/2</f>
        <v>0</v>
      </c>
      <c r="P316" s="4">
        <f>(SUM($E316:G316)+SUM($E316:F316))/2</f>
        <v>0</v>
      </c>
      <c r="Q316" s="4">
        <f>(SUM($E316:H316)+SUM($E316:G316))/2</f>
        <v>-342662.015761649</v>
      </c>
      <c r="R316" s="4">
        <f>(SUM($E316:I316)+SUM($E316:H316))/2</f>
        <v>-685324.03152329801</v>
      </c>
      <c r="S316" s="4">
        <f>(SUM($E316:J316)+SUM($E316:I316))/2</f>
        <v>-685324.03152329801</v>
      </c>
      <c r="T316" s="4">
        <f>(SUM($E316:K316)+SUM($E316:J316))/2</f>
        <v>-685324.03152329801</v>
      </c>
      <c r="U316" s="4">
        <f t="shared" si="18"/>
        <v>-342662.01576164895</v>
      </c>
    </row>
    <row r="317" spans="1:21" hidden="1">
      <c r="A317" s="2">
        <v>5142</v>
      </c>
      <c r="B317" t="s">
        <v>27</v>
      </c>
      <c r="C317" t="str">
        <f t="shared" si="19"/>
        <v>5142 General 389-391 / 393-395 / 397-398</v>
      </c>
      <c r="D317" s="5">
        <v>1</v>
      </c>
      <c r="E317" s="4">
        <v>0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f t="shared" si="17"/>
        <v>0</v>
      </c>
      <c r="N317" s="4">
        <f t="shared" si="16"/>
        <v>0</v>
      </c>
      <c r="O317" s="4">
        <f>(SUM($E317:F317)+SUM($E317:E317))/2</f>
        <v>0</v>
      </c>
      <c r="P317" s="4">
        <f>(SUM($E317:G317)+SUM($E317:F317))/2</f>
        <v>0</v>
      </c>
      <c r="Q317" s="4">
        <f>(SUM($E317:H317)+SUM($E317:G317))/2</f>
        <v>0</v>
      </c>
      <c r="R317" s="4">
        <f>(SUM($E317:I317)+SUM($E317:H317))/2</f>
        <v>0</v>
      </c>
      <c r="S317" s="4">
        <f>(SUM($E317:J317)+SUM($E317:I317))/2</f>
        <v>0</v>
      </c>
      <c r="T317" s="4">
        <f>(SUM($E317:K317)+SUM($E317:J317))/2</f>
        <v>0</v>
      </c>
      <c r="U317" s="4">
        <f t="shared" si="18"/>
        <v>0</v>
      </c>
    </row>
    <row r="318" spans="1:21" hidden="1">
      <c r="A318" s="2">
        <v>5143</v>
      </c>
      <c r="B318" t="s">
        <v>28</v>
      </c>
      <c r="C318" t="str">
        <f t="shared" si="19"/>
        <v>5143 Software 303</v>
      </c>
      <c r="D318" s="5">
        <v>1</v>
      </c>
      <c r="E318" s="4">
        <v>983.69856536927489</v>
      </c>
      <c r="F318" s="4">
        <v>3322.3158053973298</v>
      </c>
      <c r="G318" s="4">
        <v>2291.5111128692015</v>
      </c>
      <c r="H318" s="4">
        <v>2185.6286473971459</v>
      </c>
      <c r="I318" s="4">
        <v>2464.8359433914088</v>
      </c>
      <c r="J318" s="4">
        <v>6695.2416651553158</v>
      </c>
      <c r="K318" s="4">
        <v>1338.843853748506</v>
      </c>
      <c r="L318" s="4">
        <f t="shared" si="17"/>
        <v>19282.075593328183</v>
      </c>
      <c r="N318" s="4">
        <f t="shared" si="16"/>
        <v>491.84928268463744</v>
      </c>
      <c r="O318" s="4">
        <f>(SUM($E318:F318)+SUM($E318:E318))/2</f>
        <v>2644.8564680679397</v>
      </c>
      <c r="P318" s="4">
        <f>(SUM($E318:G318)+SUM($E318:F318))/2</f>
        <v>5451.7699272012051</v>
      </c>
      <c r="Q318" s="4">
        <f>(SUM($E318:H318)+SUM($E318:G318))/2</f>
        <v>7690.3398073343797</v>
      </c>
      <c r="R318" s="4">
        <f>(SUM($E318:I318)+SUM($E318:H318))/2</f>
        <v>10015.572102728656</v>
      </c>
      <c r="S318" s="4">
        <f>(SUM($E318:J318)+SUM($E318:I318))/2</f>
        <v>14595.610907002019</v>
      </c>
      <c r="T318" s="4">
        <f>(SUM($E318:K318)+SUM($E318:J318))/2</f>
        <v>18612.653666453931</v>
      </c>
      <c r="U318" s="4">
        <f t="shared" si="18"/>
        <v>8500.3788802103954</v>
      </c>
    </row>
    <row r="319" spans="1:21" hidden="1">
      <c r="A319" s="2">
        <v>5143</v>
      </c>
      <c r="B319" t="s">
        <v>27</v>
      </c>
      <c r="C319" t="str">
        <f t="shared" si="19"/>
        <v>5143 General 389-391 / 393-395 / 397-398</v>
      </c>
      <c r="D319" s="5">
        <v>1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f t="shared" si="17"/>
        <v>0</v>
      </c>
      <c r="N319" s="4">
        <f t="shared" si="16"/>
        <v>0</v>
      </c>
      <c r="O319" s="4">
        <f>(SUM($E319:F319)+SUM($E319:E319))/2</f>
        <v>0</v>
      </c>
      <c r="P319" s="4">
        <f>(SUM($E319:G319)+SUM($E319:F319))/2</f>
        <v>0</v>
      </c>
      <c r="Q319" s="4">
        <f>(SUM($E319:H319)+SUM($E319:G319))/2</f>
        <v>0</v>
      </c>
      <c r="R319" s="4">
        <f>(SUM($E319:I319)+SUM($E319:H319))/2</f>
        <v>0</v>
      </c>
      <c r="S319" s="4">
        <f>(SUM($E319:J319)+SUM($E319:I319))/2</f>
        <v>0</v>
      </c>
      <c r="T319" s="4">
        <f>(SUM($E319:K319)+SUM($E319:J319))/2</f>
        <v>0</v>
      </c>
      <c r="U319" s="4">
        <f t="shared" si="18"/>
        <v>0</v>
      </c>
    </row>
    <row r="320" spans="1:21" hidden="1">
      <c r="A320" s="2">
        <v>5144</v>
      </c>
      <c r="B320" t="s">
        <v>28</v>
      </c>
      <c r="C320" t="str">
        <f t="shared" si="19"/>
        <v>5144 Software 303</v>
      </c>
      <c r="D320" s="5">
        <v>1</v>
      </c>
      <c r="E320" s="4">
        <v>1748.8047682872059</v>
      </c>
      <c r="F320" s="4">
        <v>1047.5568152636788</v>
      </c>
      <c r="G320" s="4">
        <v>782.06165939383993</v>
      </c>
      <c r="H320" s="4">
        <v>35873.640566167058</v>
      </c>
      <c r="I320" s="4">
        <v>7432.4395962452363</v>
      </c>
      <c r="J320" s="4">
        <v>751.59166882286445</v>
      </c>
      <c r="K320" s="4">
        <v>496.15723731750398</v>
      </c>
      <c r="L320" s="4">
        <f t="shared" si="17"/>
        <v>48132.252311497374</v>
      </c>
      <c r="N320" s="4">
        <f t="shared" si="16"/>
        <v>874.40238414360294</v>
      </c>
      <c r="O320" s="4">
        <f>(SUM($E320:F320)+SUM($E320:E320))/2</f>
        <v>2272.5831759190451</v>
      </c>
      <c r="P320" s="4">
        <f>(SUM($E320:G320)+SUM($E320:F320))/2</f>
        <v>3187.3924132478041</v>
      </c>
      <c r="Q320" s="4">
        <f>(SUM($E320:H320)+SUM($E320:G320))/2</f>
        <v>21515.243526028251</v>
      </c>
      <c r="R320" s="4">
        <f>(SUM($E320:I320)+SUM($E320:H320))/2</f>
        <v>43168.283607234393</v>
      </c>
      <c r="S320" s="4">
        <f>(SUM($E320:J320)+SUM($E320:I320))/2</f>
        <v>47260.299239768443</v>
      </c>
      <c r="T320" s="4">
        <f>(SUM($E320:K320)+SUM($E320:J320))/2</f>
        <v>47884.173692838624</v>
      </c>
      <c r="U320" s="4">
        <f t="shared" si="18"/>
        <v>23737.482577025741</v>
      </c>
    </row>
    <row r="321" spans="1:21" hidden="1">
      <c r="A321" s="2">
        <v>5144</v>
      </c>
      <c r="B321" t="s">
        <v>27</v>
      </c>
      <c r="C321" t="str">
        <f t="shared" si="19"/>
        <v>5144 General 389-391 / 393-395 / 397-398</v>
      </c>
      <c r="D321" s="5">
        <v>1</v>
      </c>
      <c r="E321" s="4">
        <v>0</v>
      </c>
      <c r="F321" s="4">
        <v>0</v>
      </c>
      <c r="G321" s="4">
        <v>0</v>
      </c>
      <c r="H321" s="4">
        <v>218.01529556849698</v>
      </c>
      <c r="I321" s="4">
        <v>44.720535529018996</v>
      </c>
      <c r="J321" s="4">
        <v>4.3716754176968333</v>
      </c>
      <c r="K321" s="4">
        <v>2.936883813199</v>
      </c>
      <c r="L321" s="4">
        <f t="shared" si="17"/>
        <v>270.04439032841185</v>
      </c>
      <c r="N321" s="4">
        <f t="shared" si="16"/>
        <v>0</v>
      </c>
      <c r="O321" s="4">
        <f>(SUM($E321:F321)+SUM($E321:E321))/2</f>
        <v>0</v>
      </c>
      <c r="P321" s="4">
        <f>(SUM($E321:G321)+SUM($E321:F321))/2</f>
        <v>0</v>
      </c>
      <c r="Q321" s="4">
        <f>(SUM($E321:H321)+SUM($E321:G321))/2</f>
        <v>109.00764778424849</v>
      </c>
      <c r="R321" s="4">
        <f>(SUM($E321:I321)+SUM($E321:H321))/2</f>
        <v>240.37556333300648</v>
      </c>
      <c r="S321" s="4">
        <f>(SUM($E321:J321)+SUM($E321:I321))/2</f>
        <v>264.92166880636444</v>
      </c>
      <c r="T321" s="4">
        <f>(SUM($E321:K321)+SUM($E321:J321))/2</f>
        <v>268.57594842181231</v>
      </c>
      <c r="U321" s="4">
        <f t="shared" si="18"/>
        <v>126.12583262077597</v>
      </c>
    </row>
    <row r="322" spans="1:21" hidden="1">
      <c r="A322" s="2">
        <v>5146</v>
      </c>
      <c r="B322" t="s">
        <v>27</v>
      </c>
      <c r="C322" t="str">
        <f t="shared" si="19"/>
        <v>5146 General 389-391 / 393-395 / 397-398</v>
      </c>
      <c r="D322" s="5">
        <v>1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f t="shared" si="17"/>
        <v>0</v>
      </c>
      <c r="N322" s="4">
        <f t="shared" si="16"/>
        <v>0</v>
      </c>
      <c r="O322" s="4">
        <f>(SUM($E322:F322)+SUM($E322:E322))/2</f>
        <v>0</v>
      </c>
      <c r="P322" s="4">
        <f>(SUM($E322:G322)+SUM($E322:F322))/2</f>
        <v>0</v>
      </c>
      <c r="Q322" s="4">
        <f>(SUM($E322:H322)+SUM($E322:G322))/2</f>
        <v>0</v>
      </c>
      <c r="R322" s="4">
        <f>(SUM($E322:I322)+SUM($E322:H322))/2</f>
        <v>0</v>
      </c>
      <c r="S322" s="4">
        <f>(SUM($E322:J322)+SUM($E322:I322))/2</f>
        <v>0</v>
      </c>
      <c r="T322" s="4">
        <f>(SUM($E322:K322)+SUM($E322:J322))/2</f>
        <v>0</v>
      </c>
      <c r="U322" s="4">
        <f t="shared" si="18"/>
        <v>0</v>
      </c>
    </row>
    <row r="323" spans="1:21" hidden="1">
      <c r="A323" s="2">
        <v>5147</v>
      </c>
      <c r="B323" t="s">
        <v>28</v>
      </c>
      <c r="C323" t="str">
        <f t="shared" si="19"/>
        <v>5147 Software 303</v>
      </c>
      <c r="D323" s="5">
        <v>1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f t="shared" si="17"/>
        <v>0</v>
      </c>
      <c r="N323" s="4">
        <f t="shared" si="16"/>
        <v>0</v>
      </c>
      <c r="O323" s="4">
        <f>(SUM($E323:F323)+SUM($E323:E323))/2</f>
        <v>0</v>
      </c>
      <c r="P323" s="4">
        <f>(SUM($E323:G323)+SUM($E323:F323))/2</f>
        <v>0</v>
      </c>
      <c r="Q323" s="4">
        <f>(SUM($E323:H323)+SUM($E323:G323))/2</f>
        <v>0</v>
      </c>
      <c r="R323" s="4">
        <f>(SUM($E323:I323)+SUM($E323:H323))/2</f>
        <v>0</v>
      </c>
      <c r="S323" s="4">
        <f>(SUM($E323:J323)+SUM($E323:I323))/2</f>
        <v>0</v>
      </c>
      <c r="T323" s="4">
        <f>(SUM($E323:K323)+SUM($E323:J323))/2</f>
        <v>0</v>
      </c>
      <c r="U323" s="4">
        <f t="shared" si="18"/>
        <v>0</v>
      </c>
    </row>
    <row r="324" spans="1:21" hidden="1">
      <c r="A324" s="2">
        <v>5148</v>
      </c>
      <c r="B324" t="s">
        <v>28</v>
      </c>
      <c r="C324" t="str">
        <f t="shared" si="19"/>
        <v>5148 Software 303</v>
      </c>
      <c r="D324" s="5">
        <v>1</v>
      </c>
      <c r="E324" s="4">
        <v>0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f t="shared" si="17"/>
        <v>0</v>
      </c>
      <c r="N324" s="4">
        <f t="shared" si="16"/>
        <v>0</v>
      </c>
      <c r="O324" s="4">
        <f>(SUM($E324:F324)+SUM($E324:E324))/2</f>
        <v>0</v>
      </c>
      <c r="P324" s="4">
        <f>(SUM($E324:G324)+SUM($E324:F324))/2</f>
        <v>0</v>
      </c>
      <c r="Q324" s="4">
        <f>(SUM($E324:H324)+SUM($E324:G324))/2</f>
        <v>0</v>
      </c>
      <c r="R324" s="4">
        <f>(SUM($E324:I324)+SUM($E324:H324))/2</f>
        <v>0</v>
      </c>
      <c r="S324" s="4">
        <f>(SUM($E324:J324)+SUM($E324:I324))/2</f>
        <v>0</v>
      </c>
      <c r="T324" s="4">
        <f>(SUM($E324:K324)+SUM($E324:J324))/2</f>
        <v>0</v>
      </c>
      <c r="U324" s="4">
        <f t="shared" si="18"/>
        <v>0</v>
      </c>
    </row>
    <row r="325" spans="1:21" hidden="1">
      <c r="A325" s="2">
        <v>5149</v>
      </c>
      <c r="B325" t="s">
        <v>28</v>
      </c>
      <c r="C325" t="str">
        <f t="shared" si="19"/>
        <v>5149 Software 303</v>
      </c>
      <c r="D325" s="5">
        <v>1</v>
      </c>
      <c r="E325" s="4">
        <v>0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f t="shared" si="17"/>
        <v>0</v>
      </c>
      <c r="N325" s="4">
        <f t="shared" si="16"/>
        <v>0</v>
      </c>
      <c r="O325" s="4">
        <f>(SUM($E325:F325)+SUM($E325:E325))/2</f>
        <v>0</v>
      </c>
      <c r="P325" s="4">
        <f>(SUM($E325:G325)+SUM($E325:F325))/2</f>
        <v>0</v>
      </c>
      <c r="Q325" s="4">
        <f>(SUM($E325:H325)+SUM($E325:G325))/2</f>
        <v>0</v>
      </c>
      <c r="R325" s="4">
        <f>(SUM($E325:I325)+SUM($E325:H325))/2</f>
        <v>0</v>
      </c>
      <c r="S325" s="4">
        <f>(SUM($E325:J325)+SUM($E325:I325))/2</f>
        <v>0</v>
      </c>
      <c r="T325" s="4">
        <f>(SUM($E325:K325)+SUM($E325:J325))/2</f>
        <v>0</v>
      </c>
      <c r="U325" s="4">
        <f t="shared" si="18"/>
        <v>0</v>
      </c>
    </row>
    <row r="326" spans="1:21" hidden="1">
      <c r="A326" s="2">
        <v>5150</v>
      </c>
      <c r="B326" t="s">
        <v>28</v>
      </c>
      <c r="C326" t="str">
        <f t="shared" si="19"/>
        <v>5150 Software 303</v>
      </c>
      <c r="D326" s="5">
        <v>1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f t="shared" si="17"/>
        <v>0</v>
      </c>
      <c r="N326" s="4">
        <f t="shared" ref="N326:N392" si="20">E326/2</f>
        <v>0</v>
      </c>
      <c r="O326" s="4">
        <f>(SUM($E326:F326)+SUM($E326:E326))/2</f>
        <v>0</v>
      </c>
      <c r="P326" s="4">
        <f>(SUM($E326:G326)+SUM($E326:F326))/2</f>
        <v>0</v>
      </c>
      <c r="Q326" s="4">
        <f>(SUM($E326:H326)+SUM($E326:G326))/2</f>
        <v>0</v>
      </c>
      <c r="R326" s="4">
        <f>(SUM($E326:I326)+SUM($E326:H326))/2</f>
        <v>0</v>
      </c>
      <c r="S326" s="4">
        <f>(SUM($E326:J326)+SUM($E326:I326))/2</f>
        <v>0</v>
      </c>
      <c r="T326" s="4">
        <f>(SUM($E326:K326)+SUM($E326:J326))/2</f>
        <v>0</v>
      </c>
      <c r="U326" s="4">
        <f t="shared" si="18"/>
        <v>0</v>
      </c>
    </row>
    <row r="327" spans="1:21" hidden="1">
      <c r="A327" s="2">
        <v>5151</v>
      </c>
      <c r="B327" t="s">
        <v>28</v>
      </c>
      <c r="C327" t="str">
        <f t="shared" si="19"/>
        <v>5151 Software 303</v>
      </c>
      <c r="D327" s="5">
        <v>1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f t="shared" ref="L327:L390" si="21">SUM(E327:K327)</f>
        <v>0</v>
      </c>
      <c r="N327" s="4">
        <f t="shared" si="20"/>
        <v>0</v>
      </c>
      <c r="O327" s="4">
        <f>(SUM($E327:F327)+SUM($E327:E327))/2</f>
        <v>0</v>
      </c>
      <c r="P327" s="4">
        <f>(SUM($E327:G327)+SUM($E327:F327))/2</f>
        <v>0</v>
      </c>
      <c r="Q327" s="4">
        <f>(SUM($E327:H327)+SUM($E327:G327))/2</f>
        <v>0</v>
      </c>
      <c r="R327" s="4">
        <f>(SUM($E327:I327)+SUM($E327:H327))/2</f>
        <v>0</v>
      </c>
      <c r="S327" s="4">
        <f>(SUM($E327:J327)+SUM($E327:I327))/2</f>
        <v>0</v>
      </c>
      <c r="T327" s="4">
        <f>(SUM($E327:K327)+SUM($E327:J327))/2</f>
        <v>0</v>
      </c>
      <c r="U327" s="4">
        <f t="shared" ref="U327:U390" si="22">AVERAGE(N327:T327)</f>
        <v>0</v>
      </c>
    </row>
    <row r="328" spans="1:21" hidden="1">
      <c r="A328" s="2">
        <v>6000</v>
      </c>
      <c r="B328" t="s">
        <v>24</v>
      </c>
      <c r="C328" t="str">
        <f t="shared" si="19"/>
        <v>6000 Elec Distribution 360-373</v>
      </c>
      <c r="D328" s="5">
        <v>1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f t="shared" si="21"/>
        <v>0</v>
      </c>
      <c r="N328" s="4">
        <f t="shared" si="20"/>
        <v>0</v>
      </c>
      <c r="O328" s="4">
        <f>(SUM($E328:F328)+SUM($E328:E328))/2</f>
        <v>0</v>
      </c>
      <c r="P328" s="4">
        <f>(SUM($E328:G328)+SUM($E328:F328))/2</f>
        <v>0</v>
      </c>
      <c r="Q328" s="4">
        <f>(SUM($E328:H328)+SUM($E328:G328))/2</f>
        <v>0</v>
      </c>
      <c r="R328" s="4">
        <f>(SUM($E328:I328)+SUM($E328:H328))/2</f>
        <v>0</v>
      </c>
      <c r="S328" s="4">
        <f>(SUM($E328:J328)+SUM($E328:I328))/2</f>
        <v>0</v>
      </c>
      <c r="T328" s="4">
        <f>(SUM($E328:K328)+SUM($E328:J328))/2</f>
        <v>0</v>
      </c>
      <c r="U328" s="4">
        <f t="shared" si="22"/>
        <v>0</v>
      </c>
    </row>
    <row r="329" spans="1:21" hidden="1">
      <c r="A329" s="2">
        <v>6001</v>
      </c>
      <c r="B329" t="s">
        <v>30</v>
      </c>
      <c r="C329" t="str">
        <f t="shared" si="19"/>
        <v>6001 Hydro 331-336</v>
      </c>
      <c r="D329" s="5">
        <v>1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f t="shared" si="21"/>
        <v>0</v>
      </c>
      <c r="N329" s="4">
        <f t="shared" si="20"/>
        <v>0</v>
      </c>
      <c r="O329" s="4">
        <f>(SUM($E329:F329)+SUM($E329:E329))/2</f>
        <v>0</v>
      </c>
      <c r="P329" s="4">
        <f>(SUM($E329:G329)+SUM($E329:F329))/2</f>
        <v>0</v>
      </c>
      <c r="Q329" s="4">
        <f>(SUM($E329:H329)+SUM($E329:G329))/2</f>
        <v>0</v>
      </c>
      <c r="R329" s="4">
        <f>(SUM($E329:I329)+SUM($E329:H329))/2</f>
        <v>0</v>
      </c>
      <c r="S329" s="4">
        <f>(SUM($E329:J329)+SUM($E329:I329))/2</f>
        <v>0</v>
      </c>
      <c r="T329" s="4">
        <f>(SUM($E329:K329)+SUM($E329:J329))/2</f>
        <v>0</v>
      </c>
      <c r="U329" s="4">
        <f t="shared" si="22"/>
        <v>0</v>
      </c>
    </row>
    <row r="330" spans="1:21" hidden="1">
      <c r="A330" s="2">
        <v>6002</v>
      </c>
      <c r="B330" t="s">
        <v>27</v>
      </c>
      <c r="C330" t="str">
        <f t="shared" si="19"/>
        <v>6002 General 389-391 / 393-395 / 397-398</v>
      </c>
      <c r="D330" s="5">
        <v>1</v>
      </c>
      <c r="E330" s="4">
        <v>0</v>
      </c>
      <c r="F330" s="4">
        <v>0</v>
      </c>
      <c r="G330" s="4">
        <v>29067.735977627952</v>
      </c>
      <c r="H330" s="4">
        <v>-112.61362185973901</v>
      </c>
      <c r="I330" s="4">
        <v>0</v>
      </c>
      <c r="J330" s="4">
        <v>0</v>
      </c>
      <c r="K330" s="4">
        <v>0</v>
      </c>
      <c r="L330" s="4">
        <f t="shared" si="21"/>
        <v>28955.122355768213</v>
      </c>
      <c r="N330" s="4">
        <f t="shared" si="20"/>
        <v>0</v>
      </c>
      <c r="O330" s="4">
        <f>(SUM($E330:F330)+SUM($E330:E330))/2</f>
        <v>0</v>
      </c>
      <c r="P330" s="4">
        <f>(SUM($E330:G330)+SUM($E330:F330))/2</f>
        <v>14533.867988813976</v>
      </c>
      <c r="Q330" s="4">
        <f>(SUM($E330:H330)+SUM($E330:G330))/2</f>
        <v>29011.429166698083</v>
      </c>
      <c r="R330" s="4">
        <f>(SUM($E330:I330)+SUM($E330:H330))/2</f>
        <v>28955.122355768213</v>
      </c>
      <c r="S330" s="4">
        <f>(SUM($E330:J330)+SUM($E330:I330))/2</f>
        <v>28955.122355768213</v>
      </c>
      <c r="T330" s="4">
        <f>(SUM($E330:K330)+SUM($E330:J330))/2</f>
        <v>28955.122355768213</v>
      </c>
      <c r="U330" s="4">
        <f t="shared" si="22"/>
        <v>18630.094888973814</v>
      </c>
    </row>
    <row r="331" spans="1:21" hidden="1">
      <c r="A331" s="2">
        <v>6100</v>
      </c>
      <c r="B331" t="s">
        <v>30</v>
      </c>
      <c r="C331" t="str">
        <f t="shared" si="19"/>
        <v>6100 Hydro 331-336</v>
      </c>
      <c r="D331" s="5">
        <v>1</v>
      </c>
      <c r="E331" s="4">
        <v>0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f t="shared" si="21"/>
        <v>0</v>
      </c>
      <c r="N331" s="4">
        <f t="shared" si="20"/>
        <v>0</v>
      </c>
      <c r="O331" s="4">
        <f>(SUM($E331:F331)+SUM($E331:E331))/2</f>
        <v>0</v>
      </c>
      <c r="P331" s="4">
        <f>(SUM($E331:G331)+SUM($E331:F331))/2</f>
        <v>0</v>
      </c>
      <c r="Q331" s="4">
        <f>(SUM($E331:H331)+SUM($E331:G331))/2</f>
        <v>0</v>
      </c>
      <c r="R331" s="4">
        <f>(SUM($E331:I331)+SUM($E331:H331))/2</f>
        <v>0</v>
      </c>
      <c r="S331" s="4">
        <f>(SUM($E331:J331)+SUM($E331:I331))/2</f>
        <v>0</v>
      </c>
      <c r="T331" s="4">
        <f>(SUM($E331:K331)+SUM($E331:J331))/2</f>
        <v>0</v>
      </c>
      <c r="U331" s="4">
        <f t="shared" si="22"/>
        <v>0</v>
      </c>
    </row>
    <row r="332" spans="1:21" hidden="1">
      <c r="A332" s="2">
        <v>6101</v>
      </c>
      <c r="B332" t="s">
        <v>25</v>
      </c>
      <c r="C332" t="str">
        <f t="shared" ref="C332:C389" si="23">CONCATENATE(A332," ",B332)</f>
        <v>6101 Elec Transmission 350-359</v>
      </c>
      <c r="D332" s="5">
        <v>1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f t="shared" si="21"/>
        <v>0</v>
      </c>
      <c r="N332" s="4">
        <f t="shared" si="20"/>
        <v>0</v>
      </c>
      <c r="O332" s="4">
        <f>(SUM($E332:F332)+SUM($E332:E332))/2</f>
        <v>0</v>
      </c>
      <c r="P332" s="4">
        <f>(SUM($E332:G332)+SUM($E332:F332))/2</f>
        <v>0</v>
      </c>
      <c r="Q332" s="4">
        <f>(SUM($E332:H332)+SUM($E332:G332))/2</f>
        <v>0</v>
      </c>
      <c r="R332" s="4">
        <f>(SUM($E332:I332)+SUM($E332:H332))/2</f>
        <v>0</v>
      </c>
      <c r="S332" s="4">
        <f>(SUM($E332:J332)+SUM($E332:I332))/2</f>
        <v>0</v>
      </c>
      <c r="T332" s="4">
        <f>(SUM($E332:K332)+SUM($E332:J332))/2</f>
        <v>0</v>
      </c>
      <c r="U332" s="4">
        <f t="shared" si="22"/>
        <v>0</v>
      </c>
    </row>
    <row r="333" spans="1:21" hidden="1">
      <c r="A333" s="2">
        <v>6103</v>
      </c>
      <c r="B333" t="s">
        <v>30</v>
      </c>
      <c r="C333" t="str">
        <f t="shared" si="23"/>
        <v>6103 Hydro 331-336</v>
      </c>
      <c r="D333" s="5">
        <v>1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f t="shared" si="21"/>
        <v>0</v>
      </c>
      <c r="N333" s="4">
        <f t="shared" si="20"/>
        <v>0</v>
      </c>
      <c r="O333" s="4">
        <f>(SUM($E333:F333)+SUM($E333:E333))/2</f>
        <v>0</v>
      </c>
      <c r="P333" s="4">
        <f>(SUM($E333:G333)+SUM($E333:F333))/2</f>
        <v>0</v>
      </c>
      <c r="Q333" s="4">
        <f>(SUM($E333:H333)+SUM($E333:G333))/2</f>
        <v>0</v>
      </c>
      <c r="R333" s="4">
        <f>(SUM($E333:I333)+SUM($E333:H333))/2</f>
        <v>0</v>
      </c>
      <c r="S333" s="4">
        <f>(SUM($E333:J333)+SUM($E333:I333))/2</f>
        <v>0</v>
      </c>
      <c r="T333" s="4">
        <f>(SUM($E333:K333)+SUM($E333:J333))/2</f>
        <v>0</v>
      </c>
      <c r="U333" s="4">
        <f t="shared" si="22"/>
        <v>0</v>
      </c>
    </row>
    <row r="334" spans="1:21" hidden="1">
      <c r="A334" s="2">
        <v>6103</v>
      </c>
      <c r="B334" t="s">
        <v>28</v>
      </c>
      <c r="C334" t="str">
        <f t="shared" si="23"/>
        <v>6103 Software 303</v>
      </c>
      <c r="D334" s="5">
        <v>1</v>
      </c>
      <c r="E334" s="4">
        <v>0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f t="shared" si="21"/>
        <v>0</v>
      </c>
      <c r="N334" s="4">
        <f t="shared" si="20"/>
        <v>0</v>
      </c>
      <c r="O334" s="4">
        <f>(SUM($E334:F334)+SUM($E334:E334))/2</f>
        <v>0</v>
      </c>
      <c r="P334" s="4">
        <f>(SUM($E334:G334)+SUM($E334:F334))/2</f>
        <v>0</v>
      </c>
      <c r="Q334" s="4">
        <f>(SUM($E334:H334)+SUM($E334:G334))/2</f>
        <v>0</v>
      </c>
      <c r="R334" s="4">
        <f>(SUM($E334:I334)+SUM($E334:H334))/2</f>
        <v>0</v>
      </c>
      <c r="S334" s="4">
        <f>(SUM($E334:J334)+SUM($E334:I334))/2</f>
        <v>0</v>
      </c>
      <c r="T334" s="4">
        <f>(SUM($E334:K334)+SUM($E334:J334))/2</f>
        <v>0</v>
      </c>
      <c r="U334" s="4">
        <f t="shared" si="22"/>
        <v>0</v>
      </c>
    </row>
    <row r="335" spans="1:21" hidden="1">
      <c r="A335" s="2">
        <v>6103</v>
      </c>
      <c r="B335" t="s">
        <v>29</v>
      </c>
      <c r="C335" t="str">
        <f t="shared" si="23"/>
        <v>6103 Transportation and Tools 392 / 396</v>
      </c>
      <c r="D335" s="5">
        <v>1</v>
      </c>
      <c r="E335" s="4">
        <v>0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f t="shared" si="21"/>
        <v>0</v>
      </c>
      <c r="N335" s="4">
        <f t="shared" si="20"/>
        <v>0</v>
      </c>
      <c r="O335" s="4">
        <f>(SUM($E335:F335)+SUM($E335:E335))/2</f>
        <v>0</v>
      </c>
      <c r="P335" s="4">
        <f>(SUM($E335:G335)+SUM($E335:F335))/2</f>
        <v>0</v>
      </c>
      <c r="Q335" s="4">
        <f>(SUM($E335:H335)+SUM($E335:G335))/2</f>
        <v>0</v>
      </c>
      <c r="R335" s="4">
        <f>(SUM($E335:I335)+SUM($E335:H335))/2</f>
        <v>0</v>
      </c>
      <c r="S335" s="4">
        <f>(SUM($E335:J335)+SUM($E335:I335))/2</f>
        <v>0</v>
      </c>
      <c r="T335" s="4">
        <f>(SUM($E335:K335)+SUM($E335:J335))/2</f>
        <v>0</v>
      </c>
      <c r="U335" s="4">
        <f t="shared" si="22"/>
        <v>0</v>
      </c>
    </row>
    <row r="336" spans="1:21" hidden="1">
      <c r="A336" s="2">
        <v>6103</v>
      </c>
      <c r="B336" t="s">
        <v>27</v>
      </c>
      <c r="C336" t="str">
        <f t="shared" si="23"/>
        <v>6103 General 389-391 / 393-395 / 397-398</v>
      </c>
      <c r="D336" s="5">
        <v>1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f t="shared" si="21"/>
        <v>0</v>
      </c>
      <c r="N336" s="4">
        <f t="shared" si="20"/>
        <v>0</v>
      </c>
      <c r="O336" s="4">
        <f>(SUM($E336:F336)+SUM($E336:E336))/2</f>
        <v>0</v>
      </c>
      <c r="P336" s="4">
        <f>(SUM($E336:G336)+SUM($E336:F336))/2</f>
        <v>0</v>
      </c>
      <c r="Q336" s="4">
        <f>(SUM($E336:H336)+SUM($E336:G336))/2</f>
        <v>0</v>
      </c>
      <c r="R336" s="4">
        <f>(SUM($E336:I336)+SUM($E336:H336))/2</f>
        <v>0</v>
      </c>
      <c r="S336" s="4">
        <f>(SUM($E336:J336)+SUM($E336:I336))/2</f>
        <v>0</v>
      </c>
      <c r="T336" s="4">
        <f>(SUM($E336:K336)+SUM($E336:J336))/2</f>
        <v>0</v>
      </c>
      <c r="U336" s="4">
        <f t="shared" si="22"/>
        <v>0</v>
      </c>
    </row>
    <row r="337" spans="1:21" hidden="1">
      <c r="A337" s="2">
        <v>6107</v>
      </c>
      <c r="B337" t="s">
        <v>30</v>
      </c>
      <c r="C337" t="str">
        <f t="shared" si="23"/>
        <v>6107 Hydro 331-336</v>
      </c>
      <c r="D337" s="5">
        <v>1</v>
      </c>
      <c r="E337" s="4">
        <v>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f t="shared" si="21"/>
        <v>0</v>
      </c>
      <c r="N337" s="4">
        <f t="shared" si="20"/>
        <v>0</v>
      </c>
      <c r="O337" s="4">
        <f>(SUM($E337:F337)+SUM($E337:E337))/2</f>
        <v>0</v>
      </c>
      <c r="P337" s="4">
        <f>(SUM($E337:G337)+SUM($E337:F337))/2</f>
        <v>0</v>
      </c>
      <c r="Q337" s="4">
        <f>(SUM($E337:H337)+SUM($E337:G337))/2</f>
        <v>0</v>
      </c>
      <c r="R337" s="4">
        <f>(SUM($E337:I337)+SUM($E337:H337))/2</f>
        <v>0</v>
      </c>
      <c r="S337" s="4">
        <f>(SUM($E337:J337)+SUM($E337:I337))/2</f>
        <v>0</v>
      </c>
      <c r="T337" s="4">
        <f>(SUM($E337:K337)+SUM($E337:J337))/2</f>
        <v>0</v>
      </c>
      <c r="U337" s="4">
        <f t="shared" si="22"/>
        <v>0</v>
      </c>
    </row>
    <row r="338" spans="1:21" hidden="1">
      <c r="A338" s="2">
        <v>6107</v>
      </c>
      <c r="B338" t="s">
        <v>29</v>
      </c>
      <c r="C338" t="str">
        <f t="shared" si="23"/>
        <v>6107 Transportation and Tools 392 / 396</v>
      </c>
      <c r="D338" s="5">
        <v>1</v>
      </c>
      <c r="E338" s="4">
        <v>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f t="shared" si="21"/>
        <v>0</v>
      </c>
      <c r="N338" s="4">
        <f t="shared" si="20"/>
        <v>0</v>
      </c>
      <c r="O338" s="4">
        <f>(SUM($E338:F338)+SUM($E338:E338))/2</f>
        <v>0</v>
      </c>
      <c r="P338" s="4">
        <f>(SUM($E338:G338)+SUM($E338:F338))/2</f>
        <v>0</v>
      </c>
      <c r="Q338" s="4">
        <f>(SUM($E338:H338)+SUM($E338:G338))/2</f>
        <v>0</v>
      </c>
      <c r="R338" s="4">
        <f>(SUM($E338:I338)+SUM($E338:H338))/2</f>
        <v>0</v>
      </c>
      <c r="S338" s="4">
        <f>(SUM($E338:J338)+SUM($E338:I338))/2</f>
        <v>0</v>
      </c>
      <c r="T338" s="4">
        <f>(SUM($E338:K338)+SUM($E338:J338))/2</f>
        <v>0</v>
      </c>
      <c r="U338" s="4">
        <f t="shared" si="22"/>
        <v>0</v>
      </c>
    </row>
    <row r="339" spans="1:21" hidden="1">
      <c r="A339" s="2">
        <v>6109</v>
      </c>
      <c r="B339" t="s">
        <v>27</v>
      </c>
      <c r="C339" t="str">
        <f t="shared" si="23"/>
        <v>6109 General 389-391 / 393-395 / 397-398</v>
      </c>
      <c r="D339" s="5">
        <v>1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f t="shared" si="21"/>
        <v>0</v>
      </c>
      <c r="N339" s="4">
        <f t="shared" si="20"/>
        <v>0</v>
      </c>
      <c r="O339" s="4">
        <f>(SUM($E339:F339)+SUM($E339:E339))/2</f>
        <v>0</v>
      </c>
      <c r="P339" s="4">
        <f>(SUM($E339:G339)+SUM($E339:F339))/2</f>
        <v>0</v>
      </c>
      <c r="Q339" s="4">
        <f>(SUM($E339:H339)+SUM($E339:G339))/2</f>
        <v>0</v>
      </c>
      <c r="R339" s="4">
        <f>(SUM($E339:I339)+SUM($E339:H339))/2</f>
        <v>0</v>
      </c>
      <c r="S339" s="4">
        <f>(SUM($E339:J339)+SUM($E339:I339))/2</f>
        <v>0</v>
      </c>
      <c r="T339" s="4">
        <f>(SUM($E339:K339)+SUM($E339:J339))/2</f>
        <v>0</v>
      </c>
      <c r="U339" s="4">
        <f t="shared" si="22"/>
        <v>0</v>
      </c>
    </row>
    <row r="340" spans="1:21" hidden="1">
      <c r="A340" s="2">
        <v>6109</v>
      </c>
      <c r="B340" t="s">
        <v>25</v>
      </c>
      <c r="C340" t="str">
        <f t="shared" si="23"/>
        <v>6109 Elec Transmission 350-359</v>
      </c>
      <c r="D340" s="5">
        <v>1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f t="shared" si="21"/>
        <v>0</v>
      </c>
      <c r="N340" s="4">
        <f t="shared" si="20"/>
        <v>0</v>
      </c>
      <c r="O340" s="4">
        <f>(SUM($E340:F340)+SUM($E340:E340))/2</f>
        <v>0</v>
      </c>
      <c r="P340" s="4">
        <f>(SUM($E340:G340)+SUM($E340:F340))/2</f>
        <v>0</v>
      </c>
      <c r="Q340" s="4">
        <f>(SUM($E340:H340)+SUM($E340:G340))/2</f>
        <v>0</v>
      </c>
      <c r="R340" s="4">
        <f>(SUM($E340:I340)+SUM($E340:H340))/2</f>
        <v>0</v>
      </c>
      <c r="S340" s="4">
        <f>(SUM($E340:J340)+SUM($E340:I340))/2</f>
        <v>0</v>
      </c>
      <c r="T340" s="4">
        <f>(SUM($E340:K340)+SUM($E340:J340))/2</f>
        <v>0</v>
      </c>
      <c r="U340" s="4">
        <f t="shared" si="22"/>
        <v>0</v>
      </c>
    </row>
    <row r="341" spans="1:21" hidden="1">
      <c r="A341" s="2">
        <v>6109</v>
      </c>
      <c r="B341" t="s">
        <v>24</v>
      </c>
      <c r="C341" t="str">
        <f t="shared" si="23"/>
        <v>6109 Elec Distribution 360-373</v>
      </c>
      <c r="D341" s="5">
        <v>1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f t="shared" si="21"/>
        <v>0</v>
      </c>
      <c r="N341" s="4">
        <f t="shared" si="20"/>
        <v>0</v>
      </c>
      <c r="O341" s="4">
        <f>(SUM($E341:F341)+SUM($E341:E341))/2</f>
        <v>0</v>
      </c>
      <c r="P341" s="4">
        <f>(SUM($E341:G341)+SUM($E341:F341))/2</f>
        <v>0</v>
      </c>
      <c r="Q341" s="4">
        <f>(SUM($E341:H341)+SUM($E341:G341))/2</f>
        <v>0</v>
      </c>
      <c r="R341" s="4">
        <f>(SUM($E341:I341)+SUM($E341:H341))/2</f>
        <v>0</v>
      </c>
      <c r="S341" s="4">
        <f>(SUM($E341:J341)+SUM($E341:I341))/2</f>
        <v>0</v>
      </c>
      <c r="T341" s="4">
        <f>(SUM($E341:K341)+SUM($E341:J341))/2</f>
        <v>0</v>
      </c>
      <c r="U341" s="4">
        <f t="shared" si="22"/>
        <v>0</v>
      </c>
    </row>
    <row r="342" spans="1:21" hidden="1">
      <c r="A342" s="2">
        <v>6109</v>
      </c>
      <c r="B342" t="s">
        <v>26</v>
      </c>
      <c r="C342" t="str">
        <f t="shared" si="23"/>
        <v>6109 Gas Distribution 374-387</v>
      </c>
      <c r="D342" s="5">
        <v>1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f t="shared" si="21"/>
        <v>0</v>
      </c>
      <c r="N342" s="4">
        <f t="shared" si="20"/>
        <v>0</v>
      </c>
      <c r="O342" s="4">
        <f>(SUM($E342:F342)+SUM($E342:E342))/2</f>
        <v>0</v>
      </c>
      <c r="P342" s="4">
        <f>(SUM($E342:G342)+SUM($E342:F342))/2</f>
        <v>0</v>
      </c>
      <c r="Q342" s="4">
        <f>(SUM($E342:H342)+SUM($E342:G342))/2</f>
        <v>0</v>
      </c>
      <c r="R342" s="4">
        <f>(SUM($E342:I342)+SUM($E342:H342))/2</f>
        <v>0</v>
      </c>
      <c r="S342" s="4">
        <f>(SUM($E342:J342)+SUM($E342:I342))/2</f>
        <v>0</v>
      </c>
      <c r="T342" s="4">
        <f>(SUM($E342:K342)+SUM($E342:J342))/2</f>
        <v>0</v>
      </c>
      <c r="U342" s="4">
        <f t="shared" si="22"/>
        <v>0</v>
      </c>
    </row>
    <row r="343" spans="1:21" hidden="1">
      <c r="A343" s="2">
        <v>7000</v>
      </c>
      <c r="B343" t="s">
        <v>29</v>
      </c>
      <c r="C343" t="str">
        <f t="shared" si="23"/>
        <v>7000 Transportation and Tools 392 / 396</v>
      </c>
      <c r="D343" s="5">
        <v>1</v>
      </c>
      <c r="E343" s="4">
        <v>58715.591412837057</v>
      </c>
      <c r="F343" s="4">
        <v>2246.7012339000003</v>
      </c>
      <c r="G343" s="4">
        <v>11761.704469601067</v>
      </c>
      <c r="H343" s="4">
        <v>226404.73904300001</v>
      </c>
      <c r="I343" s="4">
        <v>1917.1035374000001</v>
      </c>
      <c r="J343" s="4">
        <v>0</v>
      </c>
      <c r="K343" s="4">
        <v>36.853260900000002</v>
      </c>
      <c r="L343" s="4">
        <f t="shared" si="21"/>
        <v>301082.69295763818</v>
      </c>
      <c r="N343" s="4">
        <f t="shared" si="20"/>
        <v>29357.795706418528</v>
      </c>
      <c r="O343" s="4">
        <f>(SUM($E343:F343)+SUM($E343:E343))/2</f>
        <v>59838.942029787053</v>
      </c>
      <c r="P343" s="4">
        <f>(SUM($E343:G343)+SUM($E343:F343))/2</f>
        <v>66843.144881537592</v>
      </c>
      <c r="Q343" s="4">
        <f>(SUM($E343:H343)+SUM($E343:G343))/2</f>
        <v>185926.36663783813</v>
      </c>
      <c r="R343" s="4">
        <f>(SUM($E343:I343)+SUM($E343:H343))/2</f>
        <v>300087.28792803816</v>
      </c>
      <c r="S343" s="4">
        <f>(SUM($E343:J343)+SUM($E343:I343))/2</f>
        <v>301045.83969673817</v>
      </c>
      <c r="T343" s="4">
        <f>(SUM($E343:K343)+SUM($E343:J343))/2</f>
        <v>301064.26632718818</v>
      </c>
      <c r="U343" s="4">
        <f t="shared" si="22"/>
        <v>177737.66331536369</v>
      </c>
    </row>
    <row r="344" spans="1:21" hidden="1">
      <c r="A344" s="2">
        <v>7000</v>
      </c>
      <c r="B344" t="s">
        <v>27</v>
      </c>
      <c r="C344" t="str">
        <f t="shared" si="23"/>
        <v>7000 General 389-391 / 393-395 / 397-398</v>
      </c>
      <c r="D344" s="5">
        <v>1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f t="shared" si="21"/>
        <v>0</v>
      </c>
      <c r="N344" s="4">
        <f t="shared" si="20"/>
        <v>0</v>
      </c>
      <c r="O344" s="4">
        <f>(SUM($E344:F344)+SUM($E344:E344))/2</f>
        <v>0</v>
      </c>
      <c r="P344" s="4">
        <f>(SUM($E344:G344)+SUM($E344:F344))/2</f>
        <v>0</v>
      </c>
      <c r="Q344" s="4">
        <f>(SUM($E344:H344)+SUM($E344:G344))/2</f>
        <v>0</v>
      </c>
      <c r="R344" s="4">
        <f>(SUM($E344:I344)+SUM($E344:H344))/2</f>
        <v>0</v>
      </c>
      <c r="S344" s="4">
        <f>(SUM($E344:J344)+SUM($E344:I344))/2</f>
        <v>0</v>
      </c>
      <c r="T344" s="4">
        <f>(SUM($E344:K344)+SUM($E344:J344))/2</f>
        <v>0</v>
      </c>
      <c r="U344" s="4">
        <f t="shared" si="22"/>
        <v>0</v>
      </c>
    </row>
    <row r="345" spans="1:21" hidden="1">
      <c r="A345" s="2">
        <v>7001</v>
      </c>
      <c r="B345" t="s">
        <v>27</v>
      </c>
      <c r="C345" t="str">
        <f t="shared" si="23"/>
        <v>7001 General 389-391 / 393-395 / 397-398</v>
      </c>
      <c r="D345" s="5">
        <v>1</v>
      </c>
      <c r="E345" s="4">
        <v>-20147.093123004841</v>
      </c>
      <c r="F345" s="4">
        <v>11247.080139465781</v>
      </c>
      <c r="G345" s="4">
        <v>2507.8740495517641</v>
      </c>
      <c r="H345" s="4">
        <v>36.551387720973992</v>
      </c>
      <c r="I345" s="4">
        <v>82601.115910713241</v>
      </c>
      <c r="J345" s="4">
        <v>9599.9600853285283</v>
      </c>
      <c r="K345" s="4">
        <v>7632.6689172434071</v>
      </c>
      <c r="L345" s="4">
        <f t="shared" si="21"/>
        <v>93478.157367018852</v>
      </c>
      <c r="N345" s="4">
        <f t="shared" si="20"/>
        <v>-10073.54656150242</v>
      </c>
      <c r="O345" s="4">
        <f>(SUM($E345:F345)+SUM($E345:E345))/2</f>
        <v>-14523.553053271949</v>
      </c>
      <c r="P345" s="4">
        <f>(SUM($E345:G345)+SUM($E345:F345))/2</f>
        <v>-7646.0759587631783</v>
      </c>
      <c r="Q345" s="4">
        <f>(SUM($E345:H345)+SUM($E345:G345))/2</f>
        <v>-6373.8632401268087</v>
      </c>
      <c r="R345" s="4">
        <f>(SUM($E345:I345)+SUM($E345:H345))/2</f>
        <v>34944.970409090296</v>
      </c>
      <c r="S345" s="4">
        <f>(SUM($E345:J345)+SUM($E345:I345))/2</f>
        <v>81045.508407111178</v>
      </c>
      <c r="T345" s="4">
        <f>(SUM($E345:K345)+SUM($E345:J345))/2</f>
        <v>89661.822908397153</v>
      </c>
      <c r="U345" s="4">
        <f t="shared" si="22"/>
        <v>23862.180415847753</v>
      </c>
    </row>
    <row r="346" spans="1:21" hidden="1">
      <c r="A346" s="2">
        <v>7001</v>
      </c>
      <c r="B346" t="s">
        <v>24</v>
      </c>
      <c r="C346" t="str">
        <f t="shared" si="23"/>
        <v>7001 Elec Distribution 360-373</v>
      </c>
      <c r="D346" s="5">
        <v>1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f t="shared" si="21"/>
        <v>0</v>
      </c>
      <c r="N346" s="4">
        <f t="shared" si="20"/>
        <v>0</v>
      </c>
      <c r="O346" s="4">
        <f>(SUM($E346:F346)+SUM($E346:E346))/2</f>
        <v>0</v>
      </c>
      <c r="P346" s="4">
        <f>(SUM($E346:G346)+SUM($E346:F346))/2</f>
        <v>0</v>
      </c>
      <c r="Q346" s="4">
        <f>(SUM($E346:H346)+SUM($E346:G346))/2</f>
        <v>0</v>
      </c>
      <c r="R346" s="4">
        <f>(SUM($E346:I346)+SUM($E346:H346))/2</f>
        <v>0</v>
      </c>
      <c r="S346" s="4">
        <f>(SUM($E346:J346)+SUM($E346:I346))/2</f>
        <v>0</v>
      </c>
      <c r="T346" s="4">
        <f>(SUM($E346:K346)+SUM($E346:J346))/2</f>
        <v>0</v>
      </c>
      <c r="U346" s="4">
        <f t="shared" si="22"/>
        <v>0</v>
      </c>
    </row>
    <row r="347" spans="1:21" hidden="1">
      <c r="A347" s="2">
        <v>7002</v>
      </c>
      <c r="B347" t="s">
        <v>27</v>
      </c>
      <c r="C347" t="str">
        <f t="shared" si="23"/>
        <v>7002 General 389-391 / 393-395 / 397-398</v>
      </c>
      <c r="D347" s="5">
        <v>1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f t="shared" si="21"/>
        <v>0</v>
      </c>
      <c r="N347" s="4">
        <f t="shared" si="20"/>
        <v>0</v>
      </c>
      <c r="O347" s="4">
        <f>(SUM($E347:F347)+SUM($E347:E347))/2</f>
        <v>0</v>
      </c>
      <c r="P347" s="4">
        <f>(SUM($E347:G347)+SUM($E347:F347))/2</f>
        <v>0</v>
      </c>
      <c r="Q347" s="4">
        <f>(SUM($E347:H347)+SUM($E347:G347))/2</f>
        <v>0</v>
      </c>
      <c r="R347" s="4">
        <f>(SUM($E347:I347)+SUM($E347:H347))/2</f>
        <v>0</v>
      </c>
      <c r="S347" s="4">
        <f>(SUM($E347:J347)+SUM($E347:I347))/2</f>
        <v>0</v>
      </c>
      <c r="T347" s="4">
        <f>(SUM($E347:K347)+SUM($E347:J347))/2</f>
        <v>0</v>
      </c>
      <c r="U347" s="4">
        <f t="shared" si="22"/>
        <v>0</v>
      </c>
    </row>
    <row r="348" spans="1:21" hidden="1">
      <c r="A348" s="2">
        <v>7003</v>
      </c>
      <c r="B348" t="s">
        <v>27</v>
      </c>
      <c r="C348" t="str">
        <f t="shared" si="23"/>
        <v>7003 General 389-391 / 393-395 / 397-398</v>
      </c>
      <c r="D348" s="5">
        <v>1</v>
      </c>
      <c r="E348" s="4">
        <v>4493.9921179443281</v>
      </c>
      <c r="F348" s="4">
        <v>2507.5546439273262</v>
      </c>
      <c r="G348" s="4">
        <v>497.34144156592697</v>
      </c>
      <c r="H348" s="4">
        <v>5126.5175625100992</v>
      </c>
      <c r="I348" s="4">
        <v>9217.3719016397281</v>
      </c>
      <c r="J348" s="4">
        <v>6383.0699604513238</v>
      </c>
      <c r="K348" s="4">
        <v>3977.7205915366217</v>
      </c>
      <c r="L348" s="4">
        <f t="shared" si="21"/>
        <v>32203.568219575354</v>
      </c>
      <c r="N348" s="4">
        <f t="shared" si="20"/>
        <v>2246.9960589721641</v>
      </c>
      <c r="O348" s="4">
        <f>(SUM($E348:F348)+SUM($E348:E348))/2</f>
        <v>5747.769439907991</v>
      </c>
      <c r="P348" s="4">
        <f>(SUM($E348:G348)+SUM($E348:F348))/2</f>
        <v>7250.2174826546179</v>
      </c>
      <c r="Q348" s="4">
        <f>(SUM($E348:H348)+SUM($E348:G348))/2</f>
        <v>10062.14698469263</v>
      </c>
      <c r="R348" s="4">
        <f>(SUM($E348:I348)+SUM($E348:H348))/2</f>
        <v>17234.091716767543</v>
      </c>
      <c r="S348" s="4">
        <f>(SUM($E348:J348)+SUM($E348:I348))/2</f>
        <v>25034.312647813073</v>
      </c>
      <c r="T348" s="4">
        <f>(SUM($E348:K348)+SUM($E348:J348))/2</f>
        <v>30214.707923807044</v>
      </c>
      <c r="U348" s="4">
        <f t="shared" si="22"/>
        <v>13970.034607802152</v>
      </c>
    </row>
    <row r="349" spans="1:21" hidden="1">
      <c r="A349" s="2">
        <v>7005</v>
      </c>
      <c r="B349" t="s">
        <v>27</v>
      </c>
      <c r="C349" t="str">
        <f t="shared" si="23"/>
        <v>7005 General 389-391 / 393-395 / 397-398</v>
      </c>
      <c r="D349" s="5">
        <v>1</v>
      </c>
      <c r="E349" s="4">
        <v>296.80415540061301</v>
      </c>
      <c r="F349" s="4">
        <v>1853.9321675491121</v>
      </c>
      <c r="G349" s="4">
        <v>4877.6694818772621</v>
      </c>
      <c r="H349" s="4">
        <v>181.60146665263403</v>
      </c>
      <c r="I349" s="4">
        <v>17173.698310842774</v>
      </c>
      <c r="J349" s="4">
        <v>7313.3988836612489</v>
      </c>
      <c r="K349" s="4">
        <v>15836.567010855011</v>
      </c>
      <c r="L349" s="4">
        <f t="shared" si="21"/>
        <v>47533.671476838659</v>
      </c>
      <c r="N349" s="4">
        <f t="shared" si="20"/>
        <v>148.40207770030651</v>
      </c>
      <c r="O349" s="4">
        <f>(SUM($E349:F349)+SUM($E349:E349))/2</f>
        <v>1223.7702391751691</v>
      </c>
      <c r="P349" s="4">
        <f>(SUM($E349:G349)+SUM($E349:F349))/2</f>
        <v>4589.5710638883556</v>
      </c>
      <c r="Q349" s="4">
        <f>(SUM($E349:H349)+SUM($E349:G349))/2</f>
        <v>7119.2065381533048</v>
      </c>
      <c r="R349" s="4">
        <f>(SUM($E349:I349)+SUM($E349:H349))/2</f>
        <v>15796.856426901009</v>
      </c>
      <c r="S349" s="4">
        <f>(SUM($E349:J349)+SUM($E349:I349))/2</f>
        <v>28040.40502415302</v>
      </c>
      <c r="T349" s="4">
        <f>(SUM($E349:K349)+SUM($E349:J349))/2</f>
        <v>39615.387971411154</v>
      </c>
      <c r="U349" s="4">
        <f t="shared" si="22"/>
        <v>13790.514191626045</v>
      </c>
    </row>
    <row r="350" spans="1:21" hidden="1">
      <c r="A350" s="2">
        <v>7006</v>
      </c>
      <c r="B350" t="s">
        <v>27</v>
      </c>
      <c r="C350" t="str">
        <f t="shared" si="23"/>
        <v>7006 General 389-391 / 393-395 / 397-398</v>
      </c>
      <c r="D350" s="5">
        <v>1</v>
      </c>
      <c r="E350" s="4">
        <v>31232.052447137721</v>
      </c>
      <c r="F350" s="4">
        <v>39152.754304970687</v>
      </c>
      <c r="G350" s="4">
        <v>94523.773633706063</v>
      </c>
      <c r="H350" s="4">
        <v>54760.641773834774</v>
      </c>
      <c r="I350" s="4">
        <v>59497.542900223809</v>
      </c>
      <c r="J350" s="4">
        <v>55592.647196912119</v>
      </c>
      <c r="K350" s="4">
        <v>47354.843533669991</v>
      </c>
      <c r="L350" s="4">
        <f t="shared" si="21"/>
        <v>382114.25579045521</v>
      </c>
      <c r="N350" s="4">
        <f t="shared" si="20"/>
        <v>15616.026223568861</v>
      </c>
      <c r="O350" s="4">
        <f>(SUM($E350:F350)+SUM($E350:E350))/2</f>
        <v>50808.429599623065</v>
      </c>
      <c r="P350" s="4">
        <f>(SUM($E350:G350)+SUM($E350:F350))/2</f>
        <v>117646.69356896145</v>
      </c>
      <c r="Q350" s="4">
        <f>(SUM($E350:H350)+SUM($E350:G350))/2</f>
        <v>192288.90127273186</v>
      </c>
      <c r="R350" s="4">
        <f>(SUM($E350:I350)+SUM($E350:H350))/2</f>
        <v>249417.99360976115</v>
      </c>
      <c r="S350" s="4">
        <f>(SUM($E350:J350)+SUM($E350:I350))/2</f>
        <v>306963.0886583291</v>
      </c>
      <c r="T350" s="4">
        <f>(SUM($E350:K350)+SUM($E350:J350))/2</f>
        <v>358436.83402362023</v>
      </c>
      <c r="U350" s="4">
        <f t="shared" si="22"/>
        <v>184453.99527951368</v>
      </c>
    </row>
    <row r="351" spans="1:21" hidden="1">
      <c r="A351">
        <v>7060</v>
      </c>
      <c r="B351" t="s">
        <v>27</v>
      </c>
      <c r="C351" t="str">
        <f t="shared" si="23"/>
        <v>7060 General 389-391 / 393-395 / 397-398</v>
      </c>
      <c r="D351" s="5">
        <v>1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f t="shared" si="21"/>
        <v>0</v>
      </c>
      <c r="N351" s="4">
        <f t="shared" si="20"/>
        <v>0</v>
      </c>
      <c r="O351" s="4">
        <f>(SUM($E351:F351)+SUM($E351:E351))/2</f>
        <v>0</v>
      </c>
      <c r="P351" s="4">
        <f>(SUM($E351:G351)+SUM($E351:F351))/2</f>
        <v>0</v>
      </c>
      <c r="Q351" s="4">
        <f>(SUM($E351:H351)+SUM($E351:G351))/2</f>
        <v>0</v>
      </c>
      <c r="R351" s="4">
        <f>(SUM($E351:I351)+SUM($E351:H351))/2</f>
        <v>0</v>
      </c>
      <c r="S351" s="4">
        <f>(SUM($E351:J351)+SUM($E351:I351))/2</f>
        <v>0</v>
      </c>
      <c r="T351" s="4">
        <f>(SUM($E351:K351)+SUM($E351:J351))/2</f>
        <v>0</v>
      </c>
      <c r="U351" s="4">
        <f t="shared" si="22"/>
        <v>0</v>
      </c>
    </row>
    <row r="352" spans="1:21" hidden="1">
      <c r="A352">
        <v>7060</v>
      </c>
      <c r="B352" t="s">
        <v>24</v>
      </c>
      <c r="C352" t="str">
        <f t="shared" si="23"/>
        <v>7060 Elec Distribution 360-373</v>
      </c>
      <c r="D352" s="5">
        <v>1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f t="shared" si="21"/>
        <v>0</v>
      </c>
      <c r="N352" s="4">
        <f t="shared" si="20"/>
        <v>0</v>
      </c>
      <c r="O352" s="4">
        <f>(SUM($E352:F352)+SUM($E352:E352))/2</f>
        <v>0</v>
      </c>
      <c r="P352" s="4">
        <f>(SUM($E352:G352)+SUM($E352:F352))/2</f>
        <v>0</v>
      </c>
      <c r="Q352" s="4">
        <f>(SUM($E352:H352)+SUM($E352:G352))/2</f>
        <v>0</v>
      </c>
      <c r="R352" s="4">
        <f>(SUM($E352:I352)+SUM($E352:H352))/2</f>
        <v>0</v>
      </c>
      <c r="S352" s="4">
        <f>(SUM($E352:J352)+SUM($E352:I352))/2</f>
        <v>0</v>
      </c>
      <c r="T352" s="4">
        <f>(SUM($E352:K352)+SUM($E352:J352))/2</f>
        <v>0</v>
      </c>
      <c r="U352" s="4">
        <f t="shared" si="22"/>
        <v>0</v>
      </c>
    </row>
    <row r="353" spans="1:21" hidden="1">
      <c r="A353" s="2">
        <v>7101</v>
      </c>
      <c r="B353" t="s">
        <v>27</v>
      </c>
      <c r="C353" t="str">
        <f t="shared" si="23"/>
        <v>7101 General 389-391 / 393-395 / 397-398</v>
      </c>
      <c r="D353" s="5">
        <v>1</v>
      </c>
      <c r="E353" s="4">
        <v>1686.282506982619</v>
      </c>
      <c r="F353" s="4">
        <v>-280.95424784804294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f t="shared" si="21"/>
        <v>1405.328259134576</v>
      </c>
      <c r="N353" s="4">
        <f t="shared" si="20"/>
        <v>843.1412534913095</v>
      </c>
      <c r="O353" s="4">
        <f>(SUM($E353:F353)+SUM($E353:E353))/2</f>
        <v>1545.8053830585975</v>
      </c>
      <c r="P353" s="4">
        <f>(SUM($E353:G353)+SUM($E353:F353))/2</f>
        <v>1405.328259134576</v>
      </c>
      <c r="Q353" s="4">
        <f>(SUM($E353:H353)+SUM($E353:G353))/2</f>
        <v>1405.328259134576</v>
      </c>
      <c r="R353" s="4">
        <f>(SUM($E353:I353)+SUM($E353:H353))/2</f>
        <v>1405.328259134576</v>
      </c>
      <c r="S353" s="4">
        <f>(SUM($E353:J353)+SUM($E353:I353))/2</f>
        <v>1405.328259134576</v>
      </c>
      <c r="T353" s="4">
        <f>(SUM($E353:K353)+SUM($E353:J353))/2</f>
        <v>1405.328259134576</v>
      </c>
      <c r="U353" s="4">
        <f t="shared" si="22"/>
        <v>1345.0839903175408</v>
      </c>
    </row>
    <row r="354" spans="1:21" hidden="1">
      <c r="A354" s="2">
        <v>7107</v>
      </c>
      <c r="B354" t="s">
        <v>27</v>
      </c>
      <c r="C354" t="str">
        <f t="shared" si="23"/>
        <v>7107 General 389-391 / 393-395 / 397-398</v>
      </c>
      <c r="D354" s="5">
        <v>1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f t="shared" si="21"/>
        <v>0</v>
      </c>
      <c r="N354" s="4">
        <f t="shared" si="20"/>
        <v>0</v>
      </c>
      <c r="O354" s="4">
        <f>(SUM($E354:F354)+SUM($E354:E354))/2</f>
        <v>0</v>
      </c>
      <c r="P354" s="4">
        <f>(SUM($E354:G354)+SUM($E354:F354))/2</f>
        <v>0</v>
      </c>
      <c r="Q354" s="4">
        <f>(SUM($E354:H354)+SUM($E354:G354))/2</f>
        <v>0</v>
      </c>
      <c r="R354" s="4">
        <f>(SUM($E354:I354)+SUM($E354:H354))/2</f>
        <v>0</v>
      </c>
      <c r="S354" s="4">
        <f>(SUM($E354:J354)+SUM($E354:I354))/2</f>
        <v>0</v>
      </c>
      <c r="T354" s="4">
        <f>(SUM($E354:K354)+SUM($E354:J354))/2</f>
        <v>0</v>
      </c>
      <c r="U354" s="4">
        <f t="shared" si="22"/>
        <v>0</v>
      </c>
    </row>
    <row r="355" spans="1:21" hidden="1">
      <c r="A355" s="2">
        <v>7108</v>
      </c>
      <c r="B355" t="s">
        <v>24</v>
      </c>
      <c r="C355" t="str">
        <f t="shared" si="23"/>
        <v>7108 Elec Distribution 360-373</v>
      </c>
      <c r="D355" s="5">
        <v>1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f t="shared" si="21"/>
        <v>0</v>
      </c>
      <c r="N355" s="4">
        <f t="shared" si="20"/>
        <v>0</v>
      </c>
      <c r="O355" s="4">
        <f>(SUM($E355:F355)+SUM($E355:E355))/2</f>
        <v>0</v>
      </c>
      <c r="P355" s="4">
        <f>(SUM($E355:G355)+SUM($E355:F355))/2</f>
        <v>0</v>
      </c>
      <c r="Q355" s="4">
        <f>(SUM($E355:H355)+SUM($E355:G355))/2</f>
        <v>0</v>
      </c>
      <c r="R355" s="4">
        <f>(SUM($E355:I355)+SUM($E355:H355))/2</f>
        <v>0</v>
      </c>
      <c r="S355" s="4">
        <f>(SUM($E355:J355)+SUM($E355:I355))/2</f>
        <v>0</v>
      </c>
      <c r="T355" s="4">
        <f>(SUM($E355:K355)+SUM($E355:J355))/2</f>
        <v>0</v>
      </c>
      <c r="U355" s="4">
        <f t="shared" si="22"/>
        <v>0</v>
      </c>
    </row>
    <row r="356" spans="1:21" hidden="1">
      <c r="A356" s="2">
        <v>7108</v>
      </c>
      <c r="B356" t="s">
        <v>34</v>
      </c>
      <c r="C356" t="str">
        <f t="shared" si="23"/>
        <v>7108 Hydro Relicensing 302</v>
      </c>
      <c r="D356" s="5">
        <v>1</v>
      </c>
      <c r="E356" s="4">
        <v>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f t="shared" si="21"/>
        <v>0</v>
      </c>
      <c r="N356" s="4">
        <f t="shared" si="20"/>
        <v>0</v>
      </c>
      <c r="O356" s="4">
        <f>(SUM($E356:F356)+SUM($E356:E356))/2</f>
        <v>0</v>
      </c>
      <c r="P356" s="4">
        <f>(SUM($E356:G356)+SUM($E356:F356))/2</f>
        <v>0</v>
      </c>
      <c r="Q356" s="4">
        <f>(SUM($E356:H356)+SUM($E356:G356))/2</f>
        <v>0</v>
      </c>
      <c r="R356" s="4">
        <f>(SUM($E356:I356)+SUM($E356:H356))/2</f>
        <v>0</v>
      </c>
      <c r="S356" s="4">
        <f>(SUM($E356:J356)+SUM($E356:I356))/2</f>
        <v>0</v>
      </c>
      <c r="T356" s="4">
        <f>(SUM($E356:K356)+SUM($E356:J356))/2</f>
        <v>0</v>
      </c>
      <c r="U356" s="4">
        <f t="shared" si="22"/>
        <v>0</v>
      </c>
    </row>
    <row r="357" spans="1:21" hidden="1">
      <c r="A357" s="2">
        <v>7108</v>
      </c>
      <c r="B357" t="s">
        <v>28</v>
      </c>
      <c r="C357" t="str">
        <f t="shared" si="23"/>
        <v>7108 Software 303</v>
      </c>
      <c r="D357" s="5">
        <v>1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f t="shared" si="21"/>
        <v>0</v>
      </c>
      <c r="N357" s="4">
        <f t="shared" si="20"/>
        <v>0</v>
      </c>
      <c r="O357" s="4">
        <f>(SUM($E357:F357)+SUM($E357:E357))/2</f>
        <v>0</v>
      </c>
      <c r="P357" s="4">
        <f>(SUM($E357:G357)+SUM($E357:F357))/2</f>
        <v>0</v>
      </c>
      <c r="Q357" s="4">
        <f>(SUM($E357:H357)+SUM($E357:G357))/2</f>
        <v>0</v>
      </c>
      <c r="R357" s="4">
        <f>(SUM($E357:I357)+SUM($E357:H357))/2</f>
        <v>0</v>
      </c>
      <c r="S357" s="4">
        <f>(SUM($E357:J357)+SUM($E357:I357))/2</f>
        <v>0</v>
      </c>
      <c r="T357" s="4">
        <f>(SUM($E357:K357)+SUM($E357:J357))/2</f>
        <v>0</v>
      </c>
      <c r="U357" s="4">
        <f t="shared" si="22"/>
        <v>0</v>
      </c>
    </row>
    <row r="358" spans="1:21" hidden="1">
      <c r="A358" s="2">
        <v>7113</v>
      </c>
      <c r="B358" t="s">
        <v>27</v>
      </c>
      <c r="C358" t="str">
        <f t="shared" si="23"/>
        <v>7113 General 389-391 / 393-395 / 397-398</v>
      </c>
      <c r="D358" s="5">
        <v>1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f t="shared" si="21"/>
        <v>0</v>
      </c>
      <c r="N358" s="4">
        <f t="shared" si="20"/>
        <v>0</v>
      </c>
      <c r="O358" s="4">
        <f>(SUM($E358:F358)+SUM($E358:E358))/2</f>
        <v>0</v>
      </c>
      <c r="P358" s="4">
        <f>(SUM($E358:G358)+SUM($E358:F358))/2</f>
        <v>0</v>
      </c>
      <c r="Q358" s="4">
        <f>(SUM($E358:H358)+SUM($E358:G358))/2</f>
        <v>0</v>
      </c>
      <c r="R358" s="4">
        <f>(SUM($E358:I358)+SUM($E358:H358))/2</f>
        <v>0</v>
      </c>
      <c r="S358" s="4">
        <f>(SUM($E358:J358)+SUM($E358:I358))/2</f>
        <v>0</v>
      </c>
      <c r="T358" s="4">
        <f>(SUM($E358:K358)+SUM($E358:J358))/2</f>
        <v>0</v>
      </c>
      <c r="U358" s="4">
        <f t="shared" si="22"/>
        <v>0</v>
      </c>
    </row>
    <row r="359" spans="1:21" hidden="1">
      <c r="A359" s="2">
        <v>7114</v>
      </c>
      <c r="B359" t="s">
        <v>29</v>
      </c>
      <c r="C359" t="str">
        <f t="shared" si="23"/>
        <v>7114 Transportation and Tools 392 / 396</v>
      </c>
      <c r="D359" s="5">
        <v>1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f t="shared" si="21"/>
        <v>0</v>
      </c>
      <c r="N359" s="4">
        <f t="shared" si="20"/>
        <v>0</v>
      </c>
      <c r="O359" s="4">
        <f>(SUM($E359:F359)+SUM($E359:E359))/2</f>
        <v>0</v>
      </c>
      <c r="P359" s="4">
        <f>(SUM($E359:G359)+SUM($E359:F359))/2</f>
        <v>0</v>
      </c>
      <c r="Q359" s="4">
        <f>(SUM($E359:H359)+SUM($E359:G359))/2</f>
        <v>0</v>
      </c>
      <c r="R359" s="4">
        <f>(SUM($E359:I359)+SUM($E359:H359))/2</f>
        <v>0</v>
      </c>
      <c r="S359" s="4">
        <f>(SUM($E359:J359)+SUM($E359:I359))/2</f>
        <v>0</v>
      </c>
      <c r="T359" s="4">
        <f>(SUM($E359:K359)+SUM($E359:J359))/2</f>
        <v>0</v>
      </c>
      <c r="U359" s="4">
        <f t="shared" si="22"/>
        <v>0</v>
      </c>
    </row>
    <row r="360" spans="1:21" hidden="1">
      <c r="A360" s="2">
        <v>7114</v>
      </c>
      <c r="B360" t="s">
        <v>31</v>
      </c>
      <c r="C360" t="str">
        <f t="shared" si="23"/>
        <v>7114 Other Elec Production / Turbines 340-346</v>
      </c>
      <c r="D360" s="5">
        <v>1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f t="shared" si="21"/>
        <v>0</v>
      </c>
      <c r="N360" s="4">
        <f t="shared" si="20"/>
        <v>0</v>
      </c>
      <c r="O360" s="4">
        <f>(SUM($E360:F360)+SUM($E360:E360))/2</f>
        <v>0</v>
      </c>
      <c r="P360" s="4">
        <f>(SUM($E360:G360)+SUM($E360:F360))/2</f>
        <v>0</v>
      </c>
      <c r="Q360" s="4">
        <f>(SUM($E360:H360)+SUM($E360:G360))/2</f>
        <v>0</v>
      </c>
      <c r="R360" s="4">
        <f>(SUM($E360:I360)+SUM($E360:H360))/2</f>
        <v>0</v>
      </c>
      <c r="S360" s="4">
        <f>(SUM($E360:J360)+SUM($E360:I360))/2</f>
        <v>0</v>
      </c>
      <c r="T360" s="4">
        <f>(SUM($E360:K360)+SUM($E360:J360))/2</f>
        <v>0</v>
      </c>
      <c r="U360" s="4">
        <f t="shared" si="22"/>
        <v>0</v>
      </c>
    </row>
    <row r="361" spans="1:21" hidden="1">
      <c r="A361" s="2">
        <v>7115</v>
      </c>
      <c r="B361" t="s">
        <v>31</v>
      </c>
      <c r="C361" t="str">
        <f t="shared" si="23"/>
        <v>7115 Other Elec Production / Turbines 340-346</v>
      </c>
      <c r="D361" s="5">
        <v>1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f t="shared" si="21"/>
        <v>0</v>
      </c>
      <c r="N361" s="4">
        <f t="shared" si="20"/>
        <v>0</v>
      </c>
      <c r="O361" s="4">
        <f>(SUM($E361:F361)+SUM($E361:E361))/2</f>
        <v>0</v>
      </c>
      <c r="P361" s="4">
        <f>(SUM($E361:G361)+SUM($E361:F361))/2</f>
        <v>0</v>
      </c>
      <c r="Q361" s="4">
        <f>(SUM($E361:H361)+SUM($E361:G361))/2</f>
        <v>0</v>
      </c>
      <c r="R361" s="4">
        <f>(SUM($E361:I361)+SUM($E361:H361))/2</f>
        <v>0</v>
      </c>
      <c r="S361" s="4">
        <f>(SUM($E361:J361)+SUM($E361:I361))/2</f>
        <v>0</v>
      </c>
      <c r="T361" s="4">
        <f>(SUM($E361:K361)+SUM($E361:J361))/2</f>
        <v>0</v>
      </c>
      <c r="U361" s="4">
        <f t="shared" si="22"/>
        <v>0</v>
      </c>
    </row>
    <row r="362" spans="1:21" hidden="1">
      <c r="A362" s="2">
        <v>7120</v>
      </c>
      <c r="B362" t="s">
        <v>27</v>
      </c>
      <c r="C362" t="str">
        <f t="shared" si="23"/>
        <v>7120 General 389-391 / 393-395 / 397-398</v>
      </c>
      <c r="D362" s="5">
        <v>1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f t="shared" si="21"/>
        <v>0</v>
      </c>
      <c r="N362" s="4">
        <f t="shared" si="20"/>
        <v>0</v>
      </c>
      <c r="O362" s="4">
        <f>(SUM($E362:F362)+SUM($E362:E362))/2</f>
        <v>0</v>
      </c>
      <c r="P362" s="4">
        <f>(SUM($E362:G362)+SUM($E362:F362))/2</f>
        <v>0</v>
      </c>
      <c r="Q362" s="4">
        <f>(SUM($E362:H362)+SUM($E362:G362))/2</f>
        <v>0</v>
      </c>
      <c r="R362" s="4">
        <f>(SUM($E362:I362)+SUM($E362:H362))/2</f>
        <v>0</v>
      </c>
      <c r="S362" s="4">
        <f>(SUM($E362:J362)+SUM($E362:I362))/2</f>
        <v>0</v>
      </c>
      <c r="T362" s="4">
        <f>(SUM($E362:K362)+SUM($E362:J362))/2</f>
        <v>0</v>
      </c>
      <c r="U362" s="4">
        <f t="shared" si="22"/>
        <v>0</v>
      </c>
    </row>
    <row r="363" spans="1:21" hidden="1">
      <c r="A363" s="2">
        <v>7126</v>
      </c>
      <c r="B363" t="s">
        <v>27</v>
      </c>
      <c r="C363" t="str">
        <f t="shared" si="23"/>
        <v>7126 General 389-391 / 393-395 / 397-398</v>
      </c>
      <c r="D363" s="5">
        <v>1</v>
      </c>
      <c r="E363" s="4">
        <v>27601.265086696651</v>
      </c>
      <c r="F363" s="4">
        <v>3430.4850594845389</v>
      </c>
      <c r="G363" s="4">
        <v>5741.6207421537865</v>
      </c>
      <c r="H363" s="4">
        <v>1505.1722852890989</v>
      </c>
      <c r="I363" s="4">
        <v>745797.73260040535</v>
      </c>
      <c r="J363" s="4">
        <v>51988.828951613112</v>
      </c>
      <c r="K363" s="4">
        <v>5610.7812079444084</v>
      </c>
      <c r="L363" s="4">
        <f t="shared" si="21"/>
        <v>841675.88593358698</v>
      </c>
      <c r="N363" s="4">
        <f t="shared" si="20"/>
        <v>13800.632543348325</v>
      </c>
      <c r="O363" s="4">
        <f>(SUM($E363:F363)+SUM($E363:E363))/2</f>
        <v>29316.507616438917</v>
      </c>
      <c r="P363" s="4">
        <f>(SUM($E363:G363)+SUM($E363:F363))/2</f>
        <v>33902.560517258084</v>
      </c>
      <c r="Q363" s="4">
        <f>(SUM($E363:H363)+SUM($E363:G363))/2</f>
        <v>37525.957030979524</v>
      </c>
      <c r="R363" s="4">
        <f>(SUM($E363:I363)+SUM($E363:H363))/2</f>
        <v>411177.40947382676</v>
      </c>
      <c r="S363" s="4">
        <f>(SUM($E363:J363)+SUM($E363:I363))/2</f>
        <v>810070.69024983607</v>
      </c>
      <c r="T363" s="4">
        <f>(SUM($E363:K363)+SUM($E363:J363))/2</f>
        <v>838870.49532961473</v>
      </c>
      <c r="U363" s="4">
        <f t="shared" si="22"/>
        <v>310666.32182304322</v>
      </c>
    </row>
    <row r="364" spans="1:21" hidden="1">
      <c r="A364" s="2">
        <v>7127</v>
      </c>
      <c r="B364" t="s">
        <v>29</v>
      </c>
      <c r="C364" t="str">
        <f t="shared" si="23"/>
        <v>7127 Transportation and Tools 392 / 396</v>
      </c>
      <c r="D364" s="5">
        <v>1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f t="shared" si="21"/>
        <v>0</v>
      </c>
      <c r="N364" s="4">
        <f t="shared" si="20"/>
        <v>0</v>
      </c>
      <c r="O364" s="4">
        <f>(SUM($E364:F364)+SUM($E364:E364))/2</f>
        <v>0</v>
      </c>
      <c r="P364" s="4">
        <f>(SUM($E364:G364)+SUM($E364:F364))/2</f>
        <v>0</v>
      </c>
      <c r="Q364" s="4">
        <f>(SUM($E364:H364)+SUM($E364:G364))/2</f>
        <v>0</v>
      </c>
      <c r="R364" s="4">
        <f>(SUM($E364:I364)+SUM($E364:H364))/2</f>
        <v>0</v>
      </c>
      <c r="S364" s="4">
        <f>(SUM($E364:J364)+SUM($E364:I364))/2</f>
        <v>0</v>
      </c>
      <c r="T364" s="4">
        <f>(SUM($E364:K364)+SUM($E364:J364))/2</f>
        <v>0</v>
      </c>
      <c r="U364" s="4">
        <f t="shared" si="22"/>
        <v>0</v>
      </c>
    </row>
    <row r="365" spans="1:21" hidden="1">
      <c r="A365" s="2">
        <v>7127</v>
      </c>
      <c r="B365" t="s">
        <v>27</v>
      </c>
      <c r="C365" t="str">
        <f t="shared" si="23"/>
        <v>7127 General 389-391 / 393-395 / 397-398</v>
      </c>
      <c r="D365" s="5">
        <v>1</v>
      </c>
      <c r="E365" s="4">
        <v>0</v>
      </c>
      <c r="F365" s="4">
        <v>0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f t="shared" si="21"/>
        <v>0</v>
      </c>
      <c r="N365" s="4">
        <f t="shared" si="20"/>
        <v>0</v>
      </c>
      <c r="O365" s="4">
        <f>(SUM($E365:F365)+SUM($E365:E365))/2</f>
        <v>0</v>
      </c>
      <c r="P365" s="4">
        <f>(SUM($E365:G365)+SUM($E365:F365))/2</f>
        <v>0</v>
      </c>
      <c r="Q365" s="4">
        <f>(SUM($E365:H365)+SUM($E365:G365))/2</f>
        <v>0</v>
      </c>
      <c r="R365" s="4">
        <f>(SUM($E365:I365)+SUM($E365:H365))/2</f>
        <v>0</v>
      </c>
      <c r="S365" s="4">
        <f>(SUM($E365:J365)+SUM($E365:I365))/2</f>
        <v>0</v>
      </c>
      <c r="T365" s="4">
        <f>(SUM($E365:K365)+SUM($E365:J365))/2</f>
        <v>0</v>
      </c>
      <c r="U365" s="4">
        <f t="shared" si="22"/>
        <v>0</v>
      </c>
    </row>
    <row r="366" spans="1:21" hidden="1">
      <c r="A366" s="2">
        <v>7129</v>
      </c>
      <c r="B366" t="s">
        <v>28</v>
      </c>
      <c r="C366" t="str">
        <f t="shared" si="23"/>
        <v>7129 Software 303</v>
      </c>
      <c r="D366" s="5">
        <v>1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f t="shared" si="21"/>
        <v>0</v>
      </c>
      <c r="N366" s="4">
        <f t="shared" si="20"/>
        <v>0</v>
      </c>
      <c r="O366" s="4">
        <f>(SUM($E366:F366)+SUM($E366:E366))/2</f>
        <v>0</v>
      </c>
      <c r="P366" s="4">
        <f>(SUM($E366:G366)+SUM($E366:F366))/2</f>
        <v>0</v>
      </c>
      <c r="Q366" s="4">
        <f>(SUM($E366:H366)+SUM($E366:G366))/2</f>
        <v>0</v>
      </c>
      <c r="R366" s="4">
        <f>(SUM($E366:I366)+SUM($E366:H366))/2</f>
        <v>0</v>
      </c>
      <c r="S366" s="4">
        <f>(SUM($E366:J366)+SUM($E366:I366))/2</f>
        <v>0</v>
      </c>
      <c r="T366" s="4">
        <f>(SUM($E366:K366)+SUM($E366:J366))/2</f>
        <v>0</v>
      </c>
      <c r="U366" s="4">
        <f t="shared" si="22"/>
        <v>0</v>
      </c>
    </row>
    <row r="367" spans="1:21" hidden="1">
      <c r="A367" s="2">
        <v>7130</v>
      </c>
      <c r="B367" t="s">
        <v>32</v>
      </c>
      <c r="C367" t="str">
        <f t="shared" si="23"/>
        <v>7130 Thermal 311-316</v>
      </c>
      <c r="D367" s="5">
        <v>1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f t="shared" si="21"/>
        <v>0</v>
      </c>
      <c r="N367" s="4">
        <f t="shared" si="20"/>
        <v>0</v>
      </c>
      <c r="O367" s="4">
        <f>(SUM($E367:F367)+SUM($E367:E367))/2</f>
        <v>0</v>
      </c>
      <c r="P367" s="4">
        <f>(SUM($E367:G367)+SUM($E367:F367))/2</f>
        <v>0</v>
      </c>
      <c r="Q367" s="4">
        <f>(SUM($E367:H367)+SUM($E367:G367))/2</f>
        <v>0</v>
      </c>
      <c r="R367" s="4">
        <f>(SUM($E367:I367)+SUM($E367:H367))/2</f>
        <v>0</v>
      </c>
      <c r="S367" s="4">
        <f>(SUM($E367:J367)+SUM($E367:I367))/2</f>
        <v>0</v>
      </c>
      <c r="T367" s="4">
        <f>(SUM($E367:K367)+SUM($E367:J367))/2</f>
        <v>0</v>
      </c>
      <c r="U367" s="4">
        <f t="shared" si="22"/>
        <v>0</v>
      </c>
    </row>
    <row r="368" spans="1:21" hidden="1">
      <c r="A368" s="2">
        <v>7131</v>
      </c>
      <c r="B368" t="s">
        <v>27</v>
      </c>
      <c r="C368" t="str">
        <f t="shared" si="23"/>
        <v>7131 General 389-391 / 393-395 / 397-398</v>
      </c>
      <c r="D368" s="5">
        <v>1</v>
      </c>
      <c r="E368" s="4">
        <v>113.31703434486398</v>
      </c>
      <c r="F368" s="4">
        <v>285.83712147213299</v>
      </c>
      <c r="G368" s="4">
        <v>907.03028983231695</v>
      </c>
      <c r="H368" s="4">
        <v>347.49306648857498</v>
      </c>
      <c r="I368" s="4">
        <v>-5509.7028600702479</v>
      </c>
      <c r="J368" s="4">
        <v>90.013842157637995</v>
      </c>
      <c r="K368" s="4">
        <v>161.73623924954998</v>
      </c>
      <c r="L368" s="4">
        <f t="shared" si="21"/>
        <v>-3604.2752665251705</v>
      </c>
      <c r="N368" s="4">
        <f t="shared" si="20"/>
        <v>56.658517172431992</v>
      </c>
      <c r="O368" s="4">
        <f>(SUM($E368:F368)+SUM($E368:E368))/2</f>
        <v>256.23559508093047</v>
      </c>
      <c r="P368" s="4">
        <f>(SUM($E368:G368)+SUM($E368:F368))/2</f>
        <v>852.66930073315552</v>
      </c>
      <c r="Q368" s="4">
        <f>(SUM($E368:H368)+SUM($E368:G368))/2</f>
        <v>1479.9309788936016</v>
      </c>
      <c r="R368" s="4">
        <f>(SUM($E368:I368)+SUM($E368:H368))/2</f>
        <v>-1101.1739178972348</v>
      </c>
      <c r="S368" s="4">
        <f>(SUM($E368:J368)+SUM($E368:I368))/2</f>
        <v>-3811.0184268535395</v>
      </c>
      <c r="T368" s="4">
        <f>(SUM($E368:K368)+SUM($E368:J368))/2</f>
        <v>-3685.1433861499454</v>
      </c>
      <c r="U368" s="4">
        <f t="shared" si="22"/>
        <v>-850.26304843151433</v>
      </c>
    </row>
    <row r="369" spans="1:21" hidden="1">
      <c r="A369" s="2">
        <v>7132</v>
      </c>
      <c r="B369" t="s">
        <v>27</v>
      </c>
      <c r="C369" t="str">
        <f t="shared" si="23"/>
        <v>7132 General 389-391 / 393-395 / 397-398</v>
      </c>
      <c r="D369" s="5">
        <v>1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f t="shared" si="21"/>
        <v>0</v>
      </c>
      <c r="N369" s="4">
        <f t="shared" si="20"/>
        <v>0</v>
      </c>
      <c r="O369" s="4">
        <f>(SUM($E369:F369)+SUM($E369:E369))/2</f>
        <v>0</v>
      </c>
      <c r="P369" s="4">
        <f>(SUM($E369:G369)+SUM($E369:F369))/2</f>
        <v>0</v>
      </c>
      <c r="Q369" s="4">
        <f>(SUM($E369:H369)+SUM($E369:G369))/2</f>
        <v>0</v>
      </c>
      <c r="R369" s="4">
        <f>(SUM($E369:I369)+SUM($E369:H369))/2</f>
        <v>0</v>
      </c>
      <c r="S369" s="4">
        <f>(SUM($E369:J369)+SUM($E369:I369))/2</f>
        <v>0</v>
      </c>
      <c r="T369" s="4">
        <f>(SUM($E369:K369)+SUM($E369:J369))/2</f>
        <v>0</v>
      </c>
      <c r="U369" s="4">
        <f t="shared" si="22"/>
        <v>0</v>
      </c>
    </row>
    <row r="370" spans="1:21" hidden="1">
      <c r="A370" s="2">
        <v>7135</v>
      </c>
      <c r="B370" t="s">
        <v>27</v>
      </c>
      <c r="C370" t="str">
        <f t="shared" si="23"/>
        <v>7135 General 389-391 / 393-395 / 397-398</v>
      </c>
      <c r="D370" s="5">
        <v>1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f t="shared" si="21"/>
        <v>0</v>
      </c>
      <c r="N370" s="4">
        <f t="shared" si="20"/>
        <v>0</v>
      </c>
      <c r="O370" s="4">
        <f>(SUM($E370:F370)+SUM($E370:E370))/2</f>
        <v>0</v>
      </c>
      <c r="P370" s="4">
        <f>(SUM($E370:G370)+SUM($E370:F370))/2</f>
        <v>0</v>
      </c>
      <c r="Q370" s="4">
        <f>(SUM($E370:H370)+SUM($E370:G370))/2</f>
        <v>0</v>
      </c>
      <c r="R370" s="4">
        <f>(SUM($E370:I370)+SUM($E370:H370))/2</f>
        <v>0</v>
      </c>
      <c r="S370" s="4">
        <f>(SUM($E370:J370)+SUM($E370:I370))/2</f>
        <v>0</v>
      </c>
      <c r="T370" s="4">
        <f>(SUM($E370:K370)+SUM($E370:J370))/2</f>
        <v>0</v>
      </c>
      <c r="U370" s="4">
        <f t="shared" si="22"/>
        <v>0</v>
      </c>
    </row>
    <row r="371" spans="1:21" hidden="1">
      <c r="A371" s="2">
        <v>7137</v>
      </c>
      <c r="B371" t="s">
        <v>27</v>
      </c>
      <c r="C371" t="str">
        <f t="shared" si="23"/>
        <v>7137 General 389-391 / 393-395 / 397-398</v>
      </c>
      <c r="D371" s="5">
        <v>1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f t="shared" si="21"/>
        <v>0</v>
      </c>
      <c r="N371" s="4">
        <f t="shared" si="20"/>
        <v>0</v>
      </c>
      <c r="O371" s="4">
        <f>(SUM($E371:F371)+SUM($E371:E371))/2</f>
        <v>0</v>
      </c>
      <c r="P371" s="4">
        <f>(SUM($E371:G371)+SUM($E371:F371))/2</f>
        <v>0</v>
      </c>
      <c r="Q371" s="4">
        <f>(SUM($E371:H371)+SUM($E371:G371))/2</f>
        <v>0</v>
      </c>
      <c r="R371" s="4">
        <f>(SUM($E371:I371)+SUM($E371:H371))/2</f>
        <v>0</v>
      </c>
      <c r="S371" s="4">
        <f>(SUM($E371:J371)+SUM($E371:I371))/2</f>
        <v>0</v>
      </c>
      <c r="T371" s="4">
        <f>(SUM($E371:K371)+SUM($E371:J371))/2</f>
        <v>0</v>
      </c>
      <c r="U371" s="4">
        <f t="shared" si="22"/>
        <v>0</v>
      </c>
    </row>
    <row r="372" spans="1:21" hidden="1">
      <c r="A372" s="2">
        <v>7138</v>
      </c>
      <c r="B372" t="s">
        <v>26</v>
      </c>
      <c r="C372" t="str">
        <f t="shared" si="23"/>
        <v>7138 Gas Distribution 374-387</v>
      </c>
      <c r="D372" s="5">
        <v>1</v>
      </c>
      <c r="E372" s="4">
        <v>0</v>
      </c>
      <c r="F372" s="4">
        <v>13698.970000000001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f t="shared" si="21"/>
        <v>13698.970000000001</v>
      </c>
      <c r="N372" s="4">
        <f t="shared" si="20"/>
        <v>0</v>
      </c>
      <c r="O372" s="4">
        <f>(SUM($E372:F372)+SUM($E372:E372))/2</f>
        <v>6849.4850000000006</v>
      </c>
      <c r="P372" s="4">
        <f>(SUM($E372:G372)+SUM($E372:F372))/2</f>
        <v>13698.970000000001</v>
      </c>
      <c r="Q372" s="4">
        <f>(SUM($E372:H372)+SUM($E372:G372))/2</f>
        <v>13698.970000000001</v>
      </c>
      <c r="R372" s="4">
        <f>(SUM($E372:I372)+SUM($E372:H372))/2</f>
        <v>13698.970000000001</v>
      </c>
      <c r="S372" s="4">
        <f>(SUM($E372:J372)+SUM($E372:I372))/2</f>
        <v>13698.970000000001</v>
      </c>
      <c r="T372" s="4">
        <f>(SUM($E372:K372)+SUM($E372:J372))/2</f>
        <v>13698.970000000001</v>
      </c>
      <c r="U372" s="4">
        <f t="shared" si="22"/>
        <v>10763.47642857143</v>
      </c>
    </row>
    <row r="373" spans="1:21" hidden="1">
      <c r="A373" s="2">
        <v>7138</v>
      </c>
      <c r="B373" t="s">
        <v>27</v>
      </c>
      <c r="C373" t="str">
        <f t="shared" si="23"/>
        <v>7138 General 389-391 / 393-395 / 397-398</v>
      </c>
      <c r="D373" s="5">
        <v>1</v>
      </c>
      <c r="E373" s="4">
        <v>0</v>
      </c>
      <c r="F373" s="4">
        <v>71541.658761451385</v>
      </c>
      <c r="G373" s="4">
        <v>494.9232523557211</v>
      </c>
      <c r="H373" s="4">
        <v>1227.9713084235871</v>
      </c>
      <c r="I373" s="4">
        <v>243.29060859868102</v>
      </c>
      <c r="J373" s="4">
        <v>209.07023344786603</v>
      </c>
      <c r="K373" s="4">
        <v>22785.097019957306</v>
      </c>
      <c r="L373" s="4">
        <f t="shared" si="21"/>
        <v>96502.011184234536</v>
      </c>
      <c r="N373" s="4">
        <f t="shared" si="20"/>
        <v>0</v>
      </c>
      <c r="O373" s="4">
        <f>(SUM($E373:F373)+SUM($E373:E373))/2</f>
        <v>35770.829380725692</v>
      </c>
      <c r="P373" s="4">
        <f>(SUM($E373:G373)+SUM($E373:F373))/2</f>
        <v>71789.120387629242</v>
      </c>
      <c r="Q373" s="4">
        <f>(SUM($E373:H373)+SUM($E373:G373))/2</f>
        <v>72650.567668018892</v>
      </c>
      <c r="R373" s="4">
        <f>(SUM($E373:I373)+SUM($E373:H373))/2</f>
        <v>73386.198626530022</v>
      </c>
      <c r="S373" s="4">
        <f>(SUM($E373:J373)+SUM($E373:I373))/2</f>
        <v>73612.379047553288</v>
      </c>
      <c r="T373" s="4">
        <f>(SUM($E373:K373)+SUM($E373:J373))/2</f>
        <v>85109.46267425589</v>
      </c>
      <c r="U373" s="4">
        <f t="shared" si="22"/>
        <v>58902.651112101863</v>
      </c>
    </row>
    <row r="374" spans="1:21">
      <c r="A374" s="2">
        <v>7139</v>
      </c>
      <c r="B374" t="s">
        <v>27</v>
      </c>
      <c r="C374" t="str">
        <f t="shared" si="23"/>
        <v>7139 General 389-391 / 393-395 / 397-398</v>
      </c>
      <c r="D374" s="5">
        <v>1</v>
      </c>
      <c r="E374" s="4">
        <v>0</v>
      </c>
      <c r="F374" s="4">
        <v>1.666983304865477E-11</v>
      </c>
      <c r="G374" s="4">
        <v>0</v>
      </c>
      <c r="H374" s="4">
        <v>0</v>
      </c>
      <c r="I374" s="4">
        <v>523620.41588365362</v>
      </c>
      <c r="J374" s="4">
        <v>47368.671111632146</v>
      </c>
      <c r="K374" s="4">
        <v>4688.1658164919754</v>
      </c>
      <c r="L374" s="4">
        <f t="shared" si="21"/>
        <v>575677.25281177775</v>
      </c>
      <c r="N374" s="4">
        <f t="shared" si="20"/>
        <v>0</v>
      </c>
      <c r="O374" s="4">
        <f>(SUM($E374:F374)+SUM($E374:E374))/2</f>
        <v>8.3349165243273848E-12</v>
      </c>
      <c r="P374" s="4">
        <f>(SUM($E374:G374)+SUM($E374:F374))/2</f>
        <v>1.666983304865477E-11</v>
      </c>
      <c r="Q374" s="4">
        <f>(SUM($E374:H374)+SUM($E374:G374))/2</f>
        <v>1.666983304865477E-11</v>
      </c>
      <c r="R374" s="4">
        <f>(SUM($E374:I374)+SUM($E374:H374))/2</f>
        <v>261810.20794182681</v>
      </c>
      <c r="S374" s="4">
        <f>(SUM($E374:J374)+SUM($E374:I374))/2</f>
        <v>547304.75143946975</v>
      </c>
      <c r="T374" s="4">
        <f>(SUM($E374:K374)+SUM($E374:J374))/2</f>
        <v>573333.16990353179</v>
      </c>
      <c r="U374" s="4">
        <f t="shared" si="22"/>
        <v>197492.58989783263</v>
      </c>
    </row>
    <row r="375" spans="1:21">
      <c r="A375" s="2">
        <v>7139</v>
      </c>
      <c r="B375" t="s">
        <v>28</v>
      </c>
      <c r="C375" t="str">
        <f t="shared" si="23"/>
        <v>7139 Software 303</v>
      </c>
      <c r="D375" s="5">
        <v>1</v>
      </c>
      <c r="E375" s="4">
        <v>0</v>
      </c>
      <c r="F375" s="4">
        <v>0</v>
      </c>
      <c r="G375" s="4">
        <v>0</v>
      </c>
      <c r="H375" s="4">
        <v>0</v>
      </c>
      <c r="I375" s="4">
        <v>1960.913361891078</v>
      </c>
      <c r="J375" s="4">
        <v>1368.2742647737027</v>
      </c>
      <c r="K375" s="4">
        <v>70.556807904225991</v>
      </c>
      <c r="L375" s="4">
        <f t="shared" si="21"/>
        <v>3399.7444345690064</v>
      </c>
      <c r="N375" s="4">
        <f t="shared" si="20"/>
        <v>0</v>
      </c>
      <c r="O375" s="4">
        <f>(SUM($E375:F375)+SUM($E375:E375))/2</f>
        <v>0</v>
      </c>
      <c r="P375" s="4">
        <f>(SUM($E375:G375)+SUM($E375:F375))/2</f>
        <v>0</v>
      </c>
      <c r="Q375" s="4">
        <f>(SUM($E375:H375)+SUM($E375:G375))/2</f>
        <v>0</v>
      </c>
      <c r="R375" s="4">
        <f>(SUM($E375:I375)+SUM($E375:H375))/2</f>
        <v>980.45668094553901</v>
      </c>
      <c r="S375" s="4">
        <f>(SUM($E375:J375)+SUM($E375:I375))/2</f>
        <v>2645.0504942779294</v>
      </c>
      <c r="T375" s="4">
        <f>(SUM($E375:K375)+SUM($E375:J375))/2</f>
        <v>3364.4660306168935</v>
      </c>
      <c r="U375" s="4">
        <f t="shared" si="22"/>
        <v>998.56760083433744</v>
      </c>
    </row>
    <row r="376" spans="1:21" hidden="1">
      <c r="A376" s="2">
        <v>7140</v>
      </c>
      <c r="B376" t="s">
        <v>31</v>
      </c>
      <c r="C376" t="str">
        <f t="shared" si="23"/>
        <v>7140 Other Elec Production / Turbines 340-346</v>
      </c>
      <c r="D376" s="5">
        <v>1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f t="shared" si="21"/>
        <v>0</v>
      </c>
      <c r="N376" s="4">
        <f t="shared" si="20"/>
        <v>0</v>
      </c>
      <c r="O376" s="4">
        <f>(SUM($E376:F376)+SUM($E376:E376))/2</f>
        <v>0</v>
      </c>
      <c r="P376" s="4">
        <f>(SUM($E376:G376)+SUM($E376:F376))/2</f>
        <v>0</v>
      </c>
      <c r="Q376" s="4">
        <f>(SUM($E376:H376)+SUM($E376:G376))/2</f>
        <v>0</v>
      </c>
      <c r="R376" s="4">
        <f>(SUM($E376:I376)+SUM($E376:H376))/2</f>
        <v>0</v>
      </c>
      <c r="S376" s="4">
        <f>(SUM($E376:J376)+SUM($E376:I376))/2</f>
        <v>0</v>
      </c>
      <c r="T376" s="4">
        <f>(SUM($E376:K376)+SUM($E376:J376))/2</f>
        <v>0</v>
      </c>
      <c r="U376" s="4">
        <f t="shared" si="22"/>
        <v>0</v>
      </c>
    </row>
    <row r="377" spans="1:21" hidden="1">
      <c r="A377" s="2">
        <v>7140</v>
      </c>
      <c r="B377" t="s">
        <v>27</v>
      </c>
      <c r="C377" t="str">
        <f t="shared" si="23"/>
        <v>7140 General 389-391 / 393-395 / 397-398</v>
      </c>
      <c r="D377" s="5">
        <v>1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f t="shared" si="21"/>
        <v>0</v>
      </c>
      <c r="N377" s="4">
        <f t="shared" si="20"/>
        <v>0</v>
      </c>
      <c r="O377" s="4">
        <f>(SUM($E377:F377)+SUM($E377:E377))/2</f>
        <v>0</v>
      </c>
      <c r="P377" s="4">
        <f>(SUM($E377:G377)+SUM($E377:F377))/2</f>
        <v>0</v>
      </c>
      <c r="Q377" s="4">
        <f>(SUM($E377:H377)+SUM($E377:G377))/2</f>
        <v>0</v>
      </c>
      <c r="R377" s="4">
        <f>(SUM($E377:I377)+SUM($E377:H377))/2</f>
        <v>0</v>
      </c>
      <c r="S377" s="4">
        <f>(SUM($E377:J377)+SUM($E377:I377))/2</f>
        <v>0</v>
      </c>
      <c r="T377" s="4">
        <f>(SUM($E377:K377)+SUM($E377:J377))/2</f>
        <v>0</v>
      </c>
      <c r="U377" s="4">
        <f t="shared" si="22"/>
        <v>0</v>
      </c>
    </row>
    <row r="378" spans="1:21" hidden="1">
      <c r="A378" s="2">
        <v>7141</v>
      </c>
      <c r="B378" t="s">
        <v>28</v>
      </c>
      <c r="C378" t="str">
        <f t="shared" si="23"/>
        <v>7141 Software 303</v>
      </c>
      <c r="D378" s="5">
        <v>1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f t="shared" si="21"/>
        <v>0</v>
      </c>
      <c r="N378" s="4">
        <f t="shared" si="20"/>
        <v>0</v>
      </c>
      <c r="O378" s="4">
        <f>(SUM($E378:F378)+SUM($E378:E378))/2</f>
        <v>0</v>
      </c>
      <c r="P378" s="4">
        <f>(SUM($E378:G378)+SUM($E378:F378))/2</f>
        <v>0</v>
      </c>
      <c r="Q378" s="4">
        <f>(SUM($E378:H378)+SUM($E378:G378))/2</f>
        <v>0</v>
      </c>
      <c r="R378" s="4">
        <f>(SUM($E378:I378)+SUM($E378:H378))/2</f>
        <v>0</v>
      </c>
      <c r="S378" s="4">
        <f>(SUM($E378:J378)+SUM($E378:I378))/2</f>
        <v>0</v>
      </c>
      <c r="T378" s="4">
        <f>(SUM($E378:K378)+SUM($E378:J378))/2</f>
        <v>0</v>
      </c>
      <c r="U378" s="4">
        <f t="shared" si="22"/>
        <v>0</v>
      </c>
    </row>
    <row r="379" spans="1:21" hidden="1">
      <c r="A379" s="2">
        <v>7142</v>
      </c>
      <c r="B379" t="s">
        <v>27</v>
      </c>
      <c r="C379" t="str">
        <f t="shared" si="23"/>
        <v>7142 General 389-391 / 393-395 / 397-398</v>
      </c>
      <c r="D379" s="5">
        <v>1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f t="shared" si="21"/>
        <v>0</v>
      </c>
      <c r="N379" s="4">
        <f t="shared" si="20"/>
        <v>0</v>
      </c>
      <c r="O379" s="4">
        <f>(SUM($E379:F379)+SUM($E379:E379))/2</f>
        <v>0</v>
      </c>
      <c r="P379" s="4">
        <f>(SUM($E379:G379)+SUM($E379:F379))/2</f>
        <v>0</v>
      </c>
      <c r="Q379" s="4">
        <f>(SUM($E379:H379)+SUM($E379:G379))/2</f>
        <v>0</v>
      </c>
      <c r="R379" s="4">
        <f>(SUM($E379:I379)+SUM($E379:H379))/2</f>
        <v>0</v>
      </c>
      <c r="S379" s="4">
        <f>(SUM($E379:J379)+SUM($E379:I379))/2</f>
        <v>0</v>
      </c>
      <c r="T379" s="4">
        <f>(SUM($E379:K379)+SUM($E379:J379))/2</f>
        <v>0</v>
      </c>
      <c r="U379" s="4">
        <f t="shared" si="22"/>
        <v>0</v>
      </c>
    </row>
    <row r="380" spans="1:21" hidden="1">
      <c r="A380" s="2">
        <v>7143</v>
      </c>
      <c r="B380" t="s">
        <v>27</v>
      </c>
      <c r="C380" t="str">
        <f t="shared" si="23"/>
        <v>7143 General 389-391 / 393-395 / 397-398</v>
      </c>
      <c r="D380" s="5">
        <v>1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f t="shared" si="21"/>
        <v>0</v>
      </c>
      <c r="N380" s="4">
        <f t="shared" si="20"/>
        <v>0</v>
      </c>
      <c r="O380" s="4">
        <f>(SUM($E380:F380)+SUM($E380:E380))/2</f>
        <v>0</v>
      </c>
      <c r="P380" s="4">
        <f>(SUM($E380:G380)+SUM($E380:F380))/2</f>
        <v>0</v>
      </c>
      <c r="Q380" s="4">
        <f>(SUM($E380:H380)+SUM($E380:G380))/2</f>
        <v>0</v>
      </c>
      <c r="R380" s="4">
        <f>(SUM($E380:I380)+SUM($E380:H380))/2</f>
        <v>0</v>
      </c>
      <c r="S380" s="4">
        <f>(SUM($E380:J380)+SUM($E380:I380))/2</f>
        <v>0</v>
      </c>
      <c r="T380" s="4">
        <f>(SUM($E380:K380)+SUM($E380:J380))/2</f>
        <v>0</v>
      </c>
      <c r="U380" s="4">
        <f t="shared" si="22"/>
        <v>0</v>
      </c>
    </row>
    <row r="381" spans="1:21" hidden="1">
      <c r="A381" s="2">
        <v>7200</v>
      </c>
      <c r="B381" t="s">
        <v>28</v>
      </c>
      <c r="C381" t="str">
        <f t="shared" si="23"/>
        <v>7200 Software 303</v>
      </c>
      <c r="D381" s="5">
        <v>1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f t="shared" si="21"/>
        <v>0</v>
      </c>
      <c r="N381" s="4">
        <f t="shared" si="20"/>
        <v>0</v>
      </c>
      <c r="O381" s="4">
        <f>(SUM($E381:F381)+SUM($E381:E381))/2</f>
        <v>0</v>
      </c>
      <c r="P381" s="4">
        <f>(SUM($E381:G381)+SUM($E381:F381))/2</f>
        <v>0</v>
      </c>
      <c r="Q381" s="4">
        <f>(SUM($E381:H381)+SUM($E381:G381))/2</f>
        <v>0</v>
      </c>
      <c r="R381" s="4">
        <f>(SUM($E381:I381)+SUM($E381:H381))/2</f>
        <v>0</v>
      </c>
      <c r="S381" s="4">
        <f>(SUM($E381:J381)+SUM($E381:I381))/2</f>
        <v>0</v>
      </c>
      <c r="T381" s="4">
        <f>(SUM($E381:K381)+SUM($E381:J381))/2</f>
        <v>0</v>
      </c>
      <c r="U381" s="4">
        <f t="shared" si="22"/>
        <v>0</v>
      </c>
    </row>
    <row r="382" spans="1:21" hidden="1">
      <c r="A382" s="2">
        <v>7200</v>
      </c>
      <c r="B382" t="s">
        <v>24</v>
      </c>
      <c r="C382" t="str">
        <f t="shared" si="23"/>
        <v>7200 Elec Distribution 360-373</v>
      </c>
      <c r="D382" s="5">
        <v>1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f t="shared" si="21"/>
        <v>0</v>
      </c>
      <c r="N382" s="4">
        <f t="shared" si="20"/>
        <v>0</v>
      </c>
      <c r="O382" s="4">
        <f>(SUM($E382:F382)+SUM($E382:E382))/2</f>
        <v>0</v>
      </c>
      <c r="P382" s="4">
        <f>(SUM($E382:G382)+SUM($E382:F382))/2</f>
        <v>0</v>
      </c>
      <c r="Q382" s="4">
        <f>(SUM($E382:H382)+SUM($E382:G382))/2</f>
        <v>0</v>
      </c>
      <c r="R382" s="4">
        <f>(SUM($E382:I382)+SUM($E382:H382))/2</f>
        <v>0</v>
      </c>
      <c r="S382" s="4">
        <f>(SUM($E382:J382)+SUM($E382:I382))/2</f>
        <v>0</v>
      </c>
      <c r="T382" s="4">
        <f>(SUM($E382:K382)+SUM($E382:J382))/2</f>
        <v>0</v>
      </c>
      <c r="U382" s="4">
        <f t="shared" si="22"/>
        <v>0</v>
      </c>
    </row>
    <row r="383" spans="1:21" hidden="1">
      <c r="A383" s="2">
        <v>7200</v>
      </c>
      <c r="B383" t="s">
        <v>27</v>
      </c>
      <c r="C383" t="str">
        <f t="shared" si="23"/>
        <v>7200 General 389-391 / 393-395 / 397-398</v>
      </c>
      <c r="D383" s="5">
        <v>1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K383" s="4">
        <v>0</v>
      </c>
      <c r="L383" s="4">
        <f t="shared" si="21"/>
        <v>0</v>
      </c>
      <c r="N383" s="4">
        <f t="shared" si="20"/>
        <v>0</v>
      </c>
      <c r="O383" s="4">
        <f>(SUM($E383:F383)+SUM($E383:E383))/2</f>
        <v>0</v>
      </c>
      <c r="P383" s="4">
        <f>(SUM($E383:G383)+SUM($E383:F383))/2</f>
        <v>0</v>
      </c>
      <c r="Q383" s="4">
        <f>(SUM($E383:H383)+SUM($E383:G383))/2</f>
        <v>0</v>
      </c>
      <c r="R383" s="4">
        <f>(SUM($E383:I383)+SUM($E383:H383))/2</f>
        <v>0</v>
      </c>
      <c r="S383" s="4">
        <f>(SUM($E383:J383)+SUM($E383:I383))/2</f>
        <v>0</v>
      </c>
      <c r="T383" s="4">
        <f>(SUM($E383:K383)+SUM($E383:J383))/2</f>
        <v>0</v>
      </c>
      <c r="U383" s="4">
        <f t="shared" si="22"/>
        <v>0</v>
      </c>
    </row>
    <row r="384" spans="1:21" hidden="1">
      <c r="A384" s="2">
        <v>7201</v>
      </c>
      <c r="B384" t="s">
        <v>35</v>
      </c>
      <c r="C384" t="str">
        <f t="shared" si="23"/>
        <v>7201 Gas Underground Storage 350-357</v>
      </c>
      <c r="D384" s="5">
        <v>1</v>
      </c>
      <c r="E384" s="4">
        <v>30789.755831999999</v>
      </c>
      <c r="F384" s="4">
        <v>40954.641990000004</v>
      </c>
      <c r="G384" s="4">
        <v>36340.685310000001</v>
      </c>
      <c r="H384" s="4">
        <v>57077.028200000001</v>
      </c>
      <c r="I384" s="4">
        <v>191399.86517200002</v>
      </c>
      <c r="J384" s="4">
        <v>17538.553930000002</v>
      </c>
      <c r="K384" s="4">
        <v>19981.079348000003</v>
      </c>
      <c r="L384" s="4">
        <f t="shared" si="21"/>
        <v>394081.60978200001</v>
      </c>
      <c r="N384" s="4">
        <f t="shared" si="20"/>
        <v>15394.877915999999</v>
      </c>
      <c r="O384" s="4">
        <f>(SUM($E384:F384)+SUM($E384:E384))/2</f>
        <v>51267.076826999997</v>
      </c>
      <c r="P384" s="4">
        <f>(SUM($E384:G384)+SUM($E384:F384))/2</f>
        <v>89914.740476999999</v>
      </c>
      <c r="Q384" s="4">
        <f>(SUM($E384:H384)+SUM($E384:G384))/2</f>
        <v>136623.597232</v>
      </c>
      <c r="R384" s="4">
        <f>(SUM($E384:I384)+SUM($E384:H384))/2</f>
        <v>260862.04391800001</v>
      </c>
      <c r="S384" s="4">
        <f>(SUM($E384:J384)+SUM($E384:I384))/2</f>
        <v>365331.25346899999</v>
      </c>
      <c r="T384" s="4">
        <f>(SUM($E384:K384)+SUM($E384:J384))/2</f>
        <v>384091.07010800001</v>
      </c>
      <c r="U384" s="4">
        <f t="shared" si="22"/>
        <v>186212.09427814285</v>
      </c>
    </row>
    <row r="385" spans="1:21" hidden="1">
      <c r="A385" s="2">
        <v>7205</v>
      </c>
      <c r="B385" t="s">
        <v>27</v>
      </c>
      <c r="C385" t="str">
        <f t="shared" si="23"/>
        <v>7205 General 389-391 / 393-395 / 397-398</v>
      </c>
      <c r="D385" s="5">
        <v>1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f t="shared" si="21"/>
        <v>0</v>
      </c>
      <c r="N385" s="4">
        <f t="shared" si="20"/>
        <v>0</v>
      </c>
      <c r="O385" s="4">
        <f>(SUM($E385:F385)+SUM($E385:E385))/2</f>
        <v>0</v>
      </c>
      <c r="P385" s="4">
        <f>(SUM($E385:G385)+SUM($E385:F385))/2</f>
        <v>0</v>
      </c>
      <c r="Q385" s="4">
        <f>(SUM($E385:H385)+SUM($E385:G385))/2</f>
        <v>0</v>
      </c>
      <c r="R385" s="4">
        <f>(SUM($E385:I385)+SUM($E385:H385))/2</f>
        <v>0</v>
      </c>
      <c r="S385" s="4">
        <f>(SUM($E385:J385)+SUM($E385:I385))/2</f>
        <v>0</v>
      </c>
      <c r="T385" s="4">
        <f>(SUM($E385:K385)+SUM($E385:J385))/2</f>
        <v>0</v>
      </c>
      <c r="U385" s="4">
        <f t="shared" si="22"/>
        <v>0</v>
      </c>
    </row>
    <row r="386" spans="1:21" hidden="1">
      <c r="A386" s="2">
        <v>7205</v>
      </c>
      <c r="B386" t="s">
        <v>28</v>
      </c>
      <c r="C386" t="str">
        <f t="shared" si="23"/>
        <v>7205 Software 303</v>
      </c>
      <c r="D386" s="5">
        <v>1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f t="shared" si="21"/>
        <v>0</v>
      </c>
      <c r="N386" s="4">
        <f t="shared" si="20"/>
        <v>0</v>
      </c>
      <c r="O386" s="4">
        <f>(SUM($E386:F386)+SUM($E386:E386))/2</f>
        <v>0</v>
      </c>
      <c r="P386" s="4">
        <f>(SUM($E386:G386)+SUM($E386:F386))/2</f>
        <v>0</v>
      </c>
      <c r="Q386" s="4">
        <f>(SUM($E386:H386)+SUM($E386:G386))/2</f>
        <v>0</v>
      </c>
      <c r="R386" s="4">
        <f>(SUM($E386:I386)+SUM($E386:H386))/2</f>
        <v>0</v>
      </c>
      <c r="S386" s="4">
        <f>(SUM($E386:J386)+SUM($E386:I386))/2</f>
        <v>0</v>
      </c>
      <c r="T386" s="4">
        <f>(SUM($E386:K386)+SUM($E386:J386))/2</f>
        <v>0</v>
      </c>
      <c r="U386" s="4">
        <f t="shared" si="22"/>
        <v>0</v>
      </c>
    </row>
    <row r="387" spans="1:21" hidden="1">
      <c r="A387" s="2">
        <v>7205</v>
      </c>
      <c r="B387" t="s">
        <v>24</v>
      </c>
      <c r="C387" t="str">
        <f t="shared" si="23"/>
        <v>7205 Elec Distribution 360-373</v>
      </c>
      <c r="D387" s="5">
        <v>1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f t="shared" si="21"/>
        <v>0</v>
      </c>
      <c r="N387" s="4">
        <f t="shared" si="20"/>
        <v>0</v>
      </c>
      <c r="O387" s="4">
        <f>(SUM($E387:F387)+SUM($E387:E387))/2</f>
        <v>0</v>
      </c>
      <c r="P387" s="4">
        <f>(SUM($E387:G387)+SUM($E387:F387))/2</f>
        <v>0</v>
      </c>
      <c r="Q387" s="4">
        <f>(SUM($E387:H387)+SUM($E387:G387))/2</f>
        <v>0</v>
      </c>
      <c r="R387" s="4">
        <f>(SUM($E387:I387)+SUM($E387:H387))/2</f>
        <v>0</v>
      </c>
      <c r="S387" s="4">
        <f>(SUM($E387:J387)+SUM($E387:I387))/2</f>
        <v>0</v>
      </c>
      <c r="T387" s="4">
        <f>(SUM($E387:K387)+SUM($E387:J387))/2</f>
        <v>0</v>
      </c>
      <c r="U387" s="4">
        <f t="shared" si="22"/>
        <v>0</v>
      </c>
    </row>
    <row r="388" spans="1:21" hidden="1">
      <c r="A388" s="2">
        <v>7206</v>
      </c>
      <c r="B388" t="s">
        <v>35</v>
      </c>
      <c r="C388" t="str">
        <f t="shared" si="23"/>
        <v>7206 Gas Underground Storage 350-357</v>
      </c>
      <c r="D388" s="5">
        <v>1</v>
      </c>
      <c r="E388" s="4">
        <v>0</v>
      </c>
      <c r="F388" s="4">
        <v>514969.95156838396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f t="shared" si="21"/>
        <v>514969.95156838396</v>
      </c>
      <c r="N388" s="4">
        <f t="shared" si="20"/>
        <v>0</v>
      </c>
      <c r="O388" s="4">
        <f>(SUM($E388:F388)+SUM($E388:E388))/2</f>
        <v>257484.97578419198</v>
      </c>
      <c r="P388" s="4">
        <f>(SUM($E388:G388)+SUM($E388:F388))/2</f>
        <v>514969.95156838396</v>
      </c>
      <c r="Q388" s="4">
        <f>(SUM($E388:H388)+SUM($E388:G388))/2</f>
        <v>514969.95156838396</v>
      </c>
      <c r="R388" s="4">
        <f>(SUM($E388:I388)+SUM($E388:H388))/2</f>
        <v>514969.95156838396</v>
      </c>
      <c r="S388" s="4">
        <f>(SUM($E388:J388)+SUM($E388:I388))/2</f>
        <v>514969.95156838396</v>
      </c>
      <c r="T388" s="4">
        <f>(SUM($E388:K388)+SUM($E388:J388))/2</f>
        <v>514969.95156838396</v>
      </c>
      <c r="U388" s="4">
        <f t="shared" si="22"/>
        <v>404619.24766087305</v>
      </c>
    </row>
    <row r="389" spans="1:21" hidden="1">
      <c r="A389" s="2">
        <v>8000</v>
      </c>
      <c r="B389" t="s">
        <v>24</v>
      </c>
      <c r="C389" t="str">
        <f t="shared" si="23"/>
        <v>8000 Elec Distribution 360-373</v>
      </c>
      <c r="D389" s="5">
        <v>1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f t="shared" si="21"/>
        <v>0</v>
      </c>
      <c r="N389" s="4">
        <f t="shared" si="20"/>
        <v>0</v>
      </c>
      <c r="O389" s="4">
        <f>(SUM($E389:F389)+SUM($E389:E389))/2</f>
        <v>0</v>
      </c>
      <c r="P389" s="4">
        <f>(SUM($E389:G389)+SUM($E389:F389))/2</f>
        <v>0</v>
      </c>
      <c r="Q389" s="4">
        <f>(SUM($E389:H389)+SUM($E389:G389))/2</f>
        <v>0</v>
      </c>
      <c r="R389" s="4">
        <f>(SUM($E389:I389)+SUM($E389:H389))/2</f>
        <v>0</v>
      </c>
      <c r="S389" s="4">
        <f>(SUM($E389:J389)+SUM($E389:I389))/2</f>
        <v>0</v>
      </c>
      <c r="T389" s="4">
        <f>(SUM($E389:K389)+SUM($E389:J389))/2</f>
        <v>0</v>
      </c>
      <c r="U389" s="4">
        <f t="shared" si="22"/>
        <v>0</v>
      </c>
    </row>
    <row r="390" spans="1:21" hidden="1">
      <c r="A390" s="2">
        <v>8000</v>
      </c>
      <c r="B390" t="s">
        <v>29</v>
      </c>
      <c r="C390" t="str">
        <f t="shared" ref="C390:C392" si="24">CONCATENATE(A390," ",B390)</f>
        <v>8000 Transportation and Tools 392 / 396</v>
      </c>
      <c r="D390" s="5">
        <v>1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f t="shared" si="21"/>
        <v>0</v>
      </c>
      <c r="N390" s="4">
        <f t="shared" si="20"/>
        <v>0</v>
      </c>
      <c r="O390" s="4">
        <f>(SUM($E390:F390)+SUM($E390:E390))/2</f>
        <v>0</v>
      </c>
      <c r="P390" s="4">
        <f>(SUM($E390:G390)+SUM($E390:F390))/2</f>
        <v>0</v>
      </c>
      <c r="Q390" s="4">
        <f>(SUM($E390:H390)+SUM($E390:G390))/2</f>
        <v>0</v>
      </c>
      <c r="R390" s="4">
        <f>(SUM($E390:I390)+SUM($E390:H390))/2</f>
        <v>0</v>
      </c>
      <c r="S390" s="4">
        <f>(SUM($E390:J390)+SUM($E390:I390))/2</f>
        <v>0</v>
      </c>
      <c r="T390" s="4">
        <f>(SUM($E390:K390)+SUM($E390:J390))/2</f>
        <v>0</v>
      </c>
      <c r="U390" s="4">
        <f t="shared" si="22"/>
        <v>0</v>
      </c>
    </row>
    <row r="391" spans="1:21" hidden="1">
      <c r="A391" s="2">
        <v>8000</v>
      </c>
      <c r="B391" t="s">
        <v>27</v>
      </c>
      <c r="C391" t="str">
        <f t="shared" si="24"/>
        <v>8000 General 389-391 / 393-395 / 397-398</v>
      </c>
      <c r="D391" s="5">
        <v>1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f t="shared" ref="L391:L392" si="25">SUM(E391:K391)</f>
        <v>0</v>
      </c>
      <c r="N391" s="4">
        <f t="shared" si="20"/>
        <v>0</v>
      </c>
      <c r="O391" s="4">
        <f>(SUM($E391:F391)+SUM($E391:E391))/2</f>
        <v>0</v>
      </c>
      <c r="P391" s="4">
        <f>(SUM($E391:G391)+SUM($E391:F391))/2</f>
        <v>0</v>
      </c>
      <c r="Q391" s="4">
        <f>(SUM($E391:H391)+SUM($E391:G391))/2</f>
        <v>0</v>
      </c>
      <c r="R391" s="4">
        <f>(SUM($E391:I391)+SUM($E391:H391))/2</f>
        <v>0</v>
      </c>
      <c r="S391" s="4">
        <f>(SUM($E391:J391)+SUM($E391:I391))/2</f>
        <v>0</v>
      </c>
      <c r="T391" s="4">
        <f>(SUM($E391:K391)+SUM($E391:J391))/2</f>
        <v>0</v>
      </c>
      <c r="U391" s="4">
        <f t="shared" ref="U391:U392" si="26">AVERAGE(N391:T391)</f>
        <v>0</v>
      </c>
    </row>
    <row r="392" spans="1:21" hidden="1">
      <c r="A392" s="2">
        <v>8000</v>
      </c>
      <c r="B392" t="s">
        <v>36</v>
      </c>
      <c r="C392" t="str">
        <f t="shared" si="24"/>
        <v>8000 None</v>
      </c>
      <c r="D392" s="5">
        <v>1</v>
      </c>
      <c r="E392" s="4">
        <v>0</v>
      </c>
      <c r="F392" s="4">
        <v>0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f t="shared" si="25"/>
        <v>0</v>
      </c>
      <c r="N392" s="4">
        <f t="shared" si="20"/>
        <v>0</v>
      </c>
      <c r="O392" s="4">
        <f>(SUM($E392:F392)+SUM($E392:E392))/2</f>
        <v>0</v>
      </c>
      <c r="P392" s="4">
        <f>(SUM($E392:G392)+SUM($E392:F392))/2</f>
        <v>0</v>
      </c>
      <c r="Q392" s="4">
        <f>(SUM($E392:H392)+SUM($E392:G392))/2</f>
        <v>0</v>
      </c>
      <c r="R392" s="4">
        <f>(SUM($E392:I392)+SUM($E392:H392))/2</f>
        <v>0</v>
      </c>
      <c r="S392" s="4">
        <f>(SUM($E392:J392)+SUM($E392:I392))/2</f>
        <v>0</v>
      </c>
      <c r="T392" s="4">
        <f>(SUM($E392:K392)+SUM($E392:J392))/2</f>
        <v>0</v>
      </c>
      <c r="U392" s="4">
        <f t="shared" si="26"/>
        <v>0</v>
      </c>
    </row>
    <row r="394" spans="1:21" ht="15" thickBot="1">
      <c r="E394" s="9">
        <f>SUM(E6:E393)</f>
        <v>188254.67157142816</v>
      </c>
      <c r="F394" s="9">
        <f t="shared" ref="F394:L394" si="27">SUM(F6:F393)</f>
        <v>1676817.8306251008</v>
      </c>
      <c r="G394" s="9">
        <f t="shared" si="27"/>
        <v>1553957.9434989789</v>
      </c>
      <c r="H394" s="9">
        <f t="shared" si="27"/>
        <v>2745374.844268261</v>
      </c>
      <c r="I394" s="9">
        <f t="shared" si="27"/>
        <v>3242520.7363366946</v>
      </c>
      <c r="J394" s="9">
        <f t="shared" si="27"/>
        <v>2751401.8539244086</v>
      </c>
      <c r="K394" s="9">
        <f t="shared" si="27"/>
        <v>2588845.9288241928</v>
      </c>
      <c r="L394" s="9">
        <f t="shared" si="27"/>
        <v>14747173.809049064</v>
      </c>
      <c r="N394" s="9">
        <f t="shared" ref="N394:O394" si="28">SUM(N6:N393)</f>
        <v>94127.33578571408</v>
      </c>
      <c r="O394" s="9">
        <f t="shared" si="28"/>
        <v>1026663.5868839783</v>
      </c>
      <c r="P394" s="9">
        <f t="shared" ref="P394" si="29">SUM(P6:P393)</f>
        <v>2642051.4739460172</v>
      </c>
      <c r="Q394" s="9">
        <f t="shared" ref="Q394" si="30">SUM(Q6:Q393)</f>
        <v>4791717.8678296385</v>
      </c>
      <c r="R394" s="9">
        <f t="shared" ref="R394" si="31">SUM(R6:R393)</f>
        <v>7785665.6581321107</v>
      </c>
      <c r="S394" s="9">
        <f t="shared" ref="S394" si="32">SUM(S6:S393)</f>
        <v>10782626.953262664</v>
      </c>
      <c r="T394" s="9">
        <f t="shared" ref="T394" si="33">SUM(T6:T393)</f>
        <v>13452750.844636966</v>
      </c>
      <c r="U394" s="9">
        <f t="shared" ref="U394" si="34">SUM(U6:U393)</f>
        <v>5796514.8172110105</v>
      </c>
    </row>
    <row r="395" spans="1:21" ht="15" thickTop="1"/>
    <row r="397" spans="1:21">
      <c r="B397" s="7" t="s">
        <v>44</v>
      </c>
      <c r="C397" s="7"/>
    </row>
    <row r="398" spans="1:21">
      <c r="B398" t="s">
        <v>25</v>
      </c>
      <c r="E398" s="1">
        <f>SUMIF($B$6:$B$392,$B398,E$6:E$392)</f>
        <v>0</v>
      </c>
      <c r="F398" s="1">
        <f t="shared" ref="F398:K398" si="35">SUMIF($B$6:$B$392,$B398,F$6:F$392)</f>
        <v>0</v>
      </c>
      <c r="G398" s="1">
        <f t="shared" si="35"/>
        <v>0</v>
      </c>
      <c r="H398" s="1">
        <f t="shared" si="35"/>
        <v>0</v>
      </c>
      <c r="I398" s="1">
        <f t="shared" si="35"/>
        <v>0</v>
      </c>
      <c r="J398" s="1">
        <f t="shared" si="35"/>
        <v>0</v>
      </c>
      <c r="K398" s="1">
        <f t="shared" si="35"/>
        <v>0</v>
      </c>
      <c r="L398" s="4">
        <f t="shared" ref="L398:L407" si="36">SUM(E398:K398)</f>
        <v>0</v>
      </c>
      <c r="N398" s="1">
        <f t="shared" ref="N398:T407" si="37">SUMIF($B$6:$B$392,$B398,N$6:N$392)</f>
        <v>0</v>
      </c>
      <c r="O398" s="1">
        <f t="shared" si="37"/>
        <v>0</v>
      </c>
      <c r="P398" s="1">
        <f t="shared" si="37"/>
        <v>0</v>
      </c>
      <c r="Q398" s="1">
        <f t="shared" si="37"/>
        <v>0</v>
      </c>
      <c r="R398" s="1">
        <f t="shared" si="37"/>
        <v>0</v>
      </c>
      <c r="S398" s="1">
        <f t="shared" si="37"/>
        <v>0</v>
      </c>
      <c r="T398" s="1">
        <f t="shared" si="37"/>
        <v>0</v>
      </c>
      <c r="U398" s="4">
        <f t="shared" ref="U398:U407" si="38">AVERAGE(N398:T398)</f>
        <v>0</v>
      </c>
    </row>
    <row r="399" spans="1:21">
      <c r="B399" t="s">
        <v>24</v>
      </c>
      <c r="E399" s="1">
        <f t="shared" ref="E399:K407" si="39">SUMIF($B$6:$B$392,$B399,E$6:E$392)</f>
        <v>0</v>
      </c>
      <c r="F399" s="1">
        <f t="shared" si="39"/>
        <v>0</v>
      </c>
      <c r="G399" s="1">
        <f t="shared" si="39"/>
        <v>0</v>
      </c>
      <c r="H399" s="1">
        <f t="shared" si="39"/>
        <v>0</v>
      </c>
      <c r="I399" s="1">
        <f t="shared" si="39"/>
        <v>0</v>
      </c>
      <c r="J399" s="1">
        <f t="shared" si="39"/>
        <v>0</v>
      </c>
      <c r="K399" s="1">
        <f t="shared" si="39"/>
        <v>0</v>
      </c>
      <c r="L399" s="4">
        <f t="shared" si="36"/>
        <v>0</v>
      </c>
      <c r="N399" s="1">
        <f t="shared" si="37"/>
        <v>0</v>
      </c>
      <c r="O399" s="1">
        <f t="shared" si="37"/>
        <v>0</v>
      </c>
      <c r="P399" s="1">
        <f t="shared" si="37"/>
        <v>0</v>
      </c>
      <c r="Q399" s="1">
        <f t="shared" si="37"/>
        <v>0</v>
      </c>
      <c r="R399" s="1">
        <f t="shared" si="37"/>
        <v>0</v>
      </c>
      <c r="S399" s="1">
        <f t="shared" si="37"/>
        <v>0</v>
      </c>
      <c r="T399" s="1">
        <f t="shared" si="37"/>
        <v>0</v>
      </c>
      <c r="U399" s="4">
        <f t="shared" si="38"/>
        <v>0</v>
      </c>
    </row>
    <row r="400" spans="1:21">
      <c r="B400" t="s">
        <v>30</v>
      </c>
      <c r="E400" s="1">
        <f t="shared" si="39"/>
        <v>0</v>
      </c>
      <c r="F400" s="1">
        <f t="shared" si="39"/>
        <v>0</v>
      </c>
      <c r="G400" s="1">
        <f t="shared" si="39"/>
        <v>0</v>
      </c>
      <c r="H400" s="1">
        <f t="shared" si="39"/>
        <v>0</v>
      </c>
      <c r="I400" s="1">
        <f t="shared" si="39"/>
        <v>0</v>
      </c>
      <c r="J400" s="1">
        <f t="shared" si="39"/>
        <v>0</v>
      </c>
      <c r="K400" s="1">
        <f t="shared" si="39"/>
        <v>0</v>
      </c>
      <c r="L400" s="4">
        <f t="shared" si="36"/>
        <v>0</v>
      </c>
      <c r="N400" s="1">
        <f t="shared" si="37"/>
        <v>0</v>
      </c>
      <c r="O400" s="1">
        <f t="shared" si="37"/>
        <v>0</v>
      </c>
      <c r="P400" s="1">
        <f t="shared" si="37"/>
        <v>0</v>
      </c>
      <c r="Q400" s="1">
        <f t="shared" si="37"/>
        <v>0</v>
      </c>
      <c r="R400" s="1">
        <f t="shared" si="37"/>
        <v>0</v>
      </c>
      <c r="S400" s="1">
        <f t="shared" si="37"/>
        <v>0</v>
      </c>
      <c r="T400" s="1">
        <f t="shared" si="37"/>
        <v>0</v>
      </c>
      <c r="U400" s="4">
        <f>AVERAGE(N400:T400)</f>
        <v>0</v>
      </c>
    </row>
    <row r="401" spans="2:21">
      <c r="B401" t="s">
        <v>31</v>
      </c>
      <c r="E401" s="1">
        <f t="shared" si="39"/>
        <v>0</v>
      </c>
      <c r="F401" s="1">
        <f t="shared" si="39"/>
        <v>0</v>
      </c>
      <c r="G401" s="1">
        <f t="shared" si="39"/>
        <v>0</v>
      </c>
      <c r="H401" s="1">
        <f t="shared" si="39"/>
        <v>0</v>
      </c>
      <c r="I401" s="1">
        <f t="shared" si="39"/>
        <v>0</v>
      </c>
      <c r="J401" s="1">
        <f t="shared" si="39"/>
        <v>0</v>
      </c>
      <c r="K401" s="1">
        <f t="shared" si="39"/>
        <v>0</v>
      </c>
      <c r="L401" s="4">
        <f t="shared" si="36"/>
        <v>0</v>
      </c>
      <c r="N401" s="1">
        <f t="shared" si="37"/>
        <v>0</v>
      </c>
      <c r="O401" s="1">
        <f t="shared" si="37"/>
        <v>0</v>
      </c>
      <c r="P401" s="1">
        <f t="shared" si="37"/>
        <v>0</v>
      </c>
      <c r="Q401" s="1">
        <f t="shared" si="37"/>
        <v>0</v>
      </c>
      <c r="R401" s="1">
        <f t="shared" si="37"/>
        <v>0</v>
      </c>
      <c r="S401" s="1">
        <f t="shared" si="37"/>
        <v>0</v>
      </c>
      <c r="T401" s="1">
        <f t="shared" si="37"/>
        <v>0</v>
      </c>
      <c r="U401" s="4">
        <f t="shared" si="38"/>
        <v>0</v>
      </c>
    </row>
    <row r="402" spans="2:21">
      <c r="B402" t="s">
        <v>32</v>
      </c>
      <c r="E402" s="1">
        <f t="shared" si="39"/>
        <v>0</v>
      </c>
      <c r="F402" s="1">
        <f t="shared" si="39"/>
        <v>0</v>
      </c>
      <c r="G402" s="1">
        <f t="shared" si="39"/>
        <v>0</v>
      </c>
      <c r="H402" s="1">
        <f t="shared" si="39"/>
        <v>0</v>
      </c>
      <c r="I402" s="1">
        <f t="shared" si="39"/>
        <v>0</v>
      </c>
      <c r="J402" s="1">
        <f t="shared" si="39"/>
        <v>0</v>
      </c>
      <c r="K402" s="1">
        <f t="shared" si="39"/>
        <v>0</v>
      </c>
      <c r="L402" s="4">
        <f t="shared" si="36"/>
        <v>0</v>
      </c>
      <c r="N402" s="1">
        <f t="shared" si="37"/>
        <v>0</v>
      </c>
      <c r="O402" s="1">
        <f t="shared" si="37"/>
        <v>0</v>
      </c>
      <c r="P402" s="1">
        <f t="shared" si="37"/>
        <v>0</v>
      </c>
      <c r="Q402" s="1">
        <f t="shared" si="37"/>
        <v>0</v>
      </c>
      <c r="R402" s="1">
        <f t="shared" si="37"/>
        <v>0</v>
      </c>
      <c r="S402" s="1">
        <f t="shared" si="37"/>
        <v>0</v>
      </c>
      <c r="T402" s="1">
        <f t="shared" si="37"/>
        <v>0</v>
      </c>
      <c r="U402" s="4">
        <f t="shared" si="38"/>
        <v>0</v>
      </c>
    </row>
    <row r="403" spans="2:21">
      <c r="B403" t="s">
        <v>27</v>
      </c>
      <c r="E403" s="1">
        <f t="shared" si="39"/>
        <v>144083.76078708027</v>
      </c>
      <c r="F403" s="1">
        <f t="shared" si="39"/>
        <v>166893.50371102957</v>
      </c>
      <c r="G403" s="1">
        <f t="shared" si="39"/>
        <v>216216.79883725278</v>
      </c>
      <c r="H403" s="1">
        <f t="shared" si="39"/>
        <v>-202049.11060110689</v>
      </c>
      <c r="I403" s="1">
        <f t="shared" si="39"/>
        <v>1502016.5090855663</v>
      </c>
      <c r="J403" s="1">
        <f t="shared" si="39"/>
        <v>429349.72755097511</v>
      </c>
      <c r="K403" s="1">
        <f t="shared" si="39"/>
        <v>129574.50013917359</v>
      </c>
      <c r="L403" s="4">
        <f t="shared" si="36"/>
        <v>2386085.6895099706</v>
      </c>
      <c r="N403" s="1">
        <f t="shared" si="37"/>
        <v>72041.880393540137</v>
      </c>
      <c r="O403" s="1">
        <f t="shared" si="37"/>
        <v>227530.51264259504</v>
      </c>
      <c r="P403" s="1">
        <f t="shared" si="37"/>
        <v>419085.66391673614</v>
      </c>
      <c r="Q403" s="1">
        <f t="shared" si="37"/>
        <v>426169.50803480903</v>
      </c>
      <c r="R403" s="1">
        <f t="shared" si="37"/>
        <v>1076153.2072770388</v>
      </c>
      <c r="S403" s="1">
        <f t="shared" si="37"/>
        <v>2041836.32559531</v>
      </c>
      <c r="T403" s="1">
        <f t="shared" si="37"/>
        <v>2321298.439440384</v>
      </c>
      <c r="U403" s="4">
        <f t="shared" si="38"/>
        <v>940587.93390005908</v>
      </c>
    </row>
    <row r="404" spans="2:21">
      <c r="B404" t="s">
        <v>28</v>
      </c>
      <c r="E404" s="1">
        <f t="shared" si="39"/>
        <v>17759.790339510786</v>
      </c>
      <c r="F404" s="1">
        <f t="shared" si="39"/>
        <v>115634.07100178687</v>
      </c>
      <c r="G404" s="1">
        <f t="shared" si="39"/>
        <v>357161.91232212458</v>
      </c>
      <c r="H404" s="1">
        <f t="shared" si="39"/>
        <v>835662.76882636733</v>
      </c>
      <c r="I404" s="1">
        <f t="shared" si="39"/>
        <v>96777.59870172746</v>
      </c>
      <c r="J404" s="1">
        <f t="shared" si="39"/>
        <v>191989.98868343345</v>
      </c>
      <c r="K404" s="1">
        <f t="shared" si="39"/>
        <v>263506.33423611993</v>
      </c>
      <c r="L404" s="4">
        <f t="shared" si="36"/>
        <v>1878492.4641110704</v>
      </c>
      <c r="N404" s="1">
        <f t="shared" si="37"/>
        <v>8879.895169755393</v>
      </c>
      <c r="O404" s="1">
        <f t="shared" si="37"/>
        <v>75576.825840404228</v>
      </c>
      <c r="P404" s="1">
        <f t="shared" si="37"/>
        <v>311974.81750235998</v>
      </c>
      <c r="Q404" s="1">
        <f t="shared" si="37"/>
        <v>908387.15807660588</v>
      </c>
      <c r="R404" s="1">
        <f t="shared" si="37"/>
        <v>1374607.3418406534</v>
      </c>
      <c r="S404" s="1">
        <f t="shared" si="37"/>
        <v>1518991.1355332336</v>
      </c>
      <c r="T404" s="1">
        <f t="shared" si="37"/>
        <v>1746739.2969930104</v>
      </c>
      <c r="U404" s="4">
        <f>AVERAGE(N404:T404)</f>
        <v>849308.06727943185</v>
      </c>
    </row>
    <row r="405" spans="2:21">
      <c r="B405" t="s">
        <v>29</v>
      </c>
      <c r="E405" s="1">
        <f t="shared" si="39"/>
        <v>58715.591412837057</v>
      </c>
      <c r="F405" s="1">
        <f t="shared" si="39"/>
        <v>2246.7012339000003</v>
      </c>
      <c r="G405" s="1">
        <f t="shared" si="39"/>
        <v>11761.704469601067</v>
      </c>
      <c r="H405" s="1">
        <f t="shared" si="39"/>
        <v>226404.73904300001</v>
      </c>
      <c r="I405" s="1">
        <f t="shared" si="39"/>
        <v>1917.1035374000001</v>
      </c>
      <c r="J405" s="1">
        <f t="shared" si="39"/>
        <v>0</v>
      </c>
      <c r="K405" s="1">
        <f t="shared" si="39"/>
        <v>36.853260900000002</v>
      </c>
      <c r="L405" s="4">
        <f t="shared" si="36"/>
        <v>301082.69295763818</v>
      </c>
      <c r="N405" s="1">
        <f t="shared" si="37"/>
        <v>29357.795706418528</v>
      </c>
      <c r="O405" s="1">
        <f t="shared" si="37"/>
        <v>59838.942029787053</v>
      </c>
      <c r="P405" s="1">
        <f t="shared" si="37"/>
        <v>66843.144881537592</v>
      </c>
      <c r="Q405" s="1">
        <f t="shared" si="37"/>
        <v>185926.36663783813</v>
      </c>
      <c r="R405" s="1">
        <f t="shared" si="37"/>
        <v>300087.28792803816</v>
      </c>
      <c r="S405" s="1">
        <f t="shared" si="37"/>
        <v>301045.83969673817</v>
      </c>
      <c r="T405" s="1">
        <f t="shared" si="37"/>
        <v>301064.26632718818</v>
      </c>
      <c r="U405" s="4">
        <f t="shared" si="38"/>
        <v>177737.66331536369</v>
      </c>
    </row>
    <row r="406" spans="2:21">
      <c r="B406" t="s">
        <v>26</v>
      </c>
      <c r="E406" s="1">
        <f t="shared" si="39"/>
        <v>-63094.226799999946</v>
      </c>
      <c r="F406" s="1">
        <f t="shared" si="39"/>
        <v>836118.96111999999</v>
      </c>
      <c r="G406" s="1">
        <f t="shared" si="39"/>
        <v>932476.84256000002</v>
      </c>
      <c r="H406" s="1">
        <f t="shared" si="39"/>
        <v>1828279.4188000001</v>
      </c>
      <c r="I406" s="1">
        <f t="shared" si="39"/>
        <v>1450409.6598400001</v>
      </c>
      <c r="J406" s="1">
        <f t="shared" si="39"/>
        <v>2112523.5837600003</v>
      </c>
      <c r="K406" s="1">
        <f t="shared" si="39"/>
        <v>2175747.1618399997</v>
      </c>
      <c r="L406" s="4">
        <f t="shared" si="36"/>
        <v>9272461.4011199996</v>
      </c>
      <c r="N406" s="1">
        <f t="shared" si="37"/>
        <v>-31547.113399999973</v>
      </c>
      <c r="O406" s="1">
        <f t="shared" si="37"/>
        <v>354965.25376000005</v>
      </c>
      <c r="P406" s="1">
        <f t="shared" si="37"/>
        <v>1239263.1556000002</v>
      </c>
      <c r="Q406" s="1">
        <f t="shared" si="37"/>
        <v>2619641.286280001</v>
      </c>
      <c r="R406" s="1">
        <f t="shared" si="37"/>
        <v>4258985.8256000001</v>
      </c>
      <c r="S406" s="1">
        <f t="shared" si="37"/>
        <v>6040452.447399999</v>
      </c>
      <c r="T406" s="1">
        <f t="shared" si="37"/>
        <v>8184587.820199999</v>
      </c>
      <c r="U406" s="4">
        <f t="shared" si="38"/>
        <v>3238049.8107771431</v>
      </c>
    </row>
    <row r="407" spans="2:21">
      <c r="B407" t="s">
        <v>35</v>
      </c>
      <c r="E407" s="1">
        <f t="shared" si="39"/>
        <v>30789.755831999999</v>
      </c>
      <c r="F407" s="1">
        <f t="shared" si="39"/>
        <v>555924.59355838399</v>
      </c>
      <c r="G407" s="1">
        <f t="shared" si="39"/>
        <v>36340.685310000001</v>
      </c>
      <c r="H407" s="1">
        <f t="shared" si="39"/>
        <v>57077.028200000001</v>
      </c>
      <c r="I407" s="1">
        <f t="shared" si="39"/>
        <v>191399.86517200002</v>
      </c>
      <c r="J407" s="1">
        <f t="shared" si="39"/>
        <v>17538.553930000002</v>
      </c>
      <c r="K407" s="1">
        <f t="shared" si="39"/>
        <v>19981.079348000003</v>
      </c>
      <c r="L407" s="4">
        <f t="shared" si="36"/>
        <v>909051.56135038403</v>
      </c>
      <c r="N407" s="1">
        <f t="shared" si="37"/>
        <v>15394.877915999999</v>
      </c>
      <c r="O407" s="1">
        <f t="shared" si="37"/>
        <v>308752.05261119199</v>
      </c>
      <c r="P407" s="1">
        <f t="shared" si="37"/>
        <v>604884.69204538397</v>
      </c>
      <c r="Q407" s="1">
        <f t="shared" si="37"/>
        <v>651593.54880038393</v>
      </c>
      <c r="R407" s="1">
        <f t="shared" si="37"/>
        <v>775831.99548638402</v>
      </c>
      <c r="S407" s="1">
        <f t="shared" si="37"/>
        <v>880301.20503738394</v>
      </c>
      <c r="T407" s="1">
        <f t="shared" si="37"/>
        <v>899061.02167638391</v>
      </c>
      <c r="U407" s="4">
        <f t="shared" si="38"/>
        <v>590831.3419390159</v>
      </c>
    </row>
    <row r="408" spans="2:21">
      <c r="B408" s="7" t="s">
        <v>45</v>
      </c>
      <c r="C408" s="7"/>
      <c r="E408" s="8">
        <f>SUM(E398:E407)</f>
        <v>188254.67157142816</v>
      </c>
      <c r="F408" s="8">
        <f t="shared" ref="F408:L408" si="40">SUM(F398:F407)</f>
        <v>1676817.8306251005</v>
      </c>
      <c r="G408" s="8">
        <f t="shared" si="40"/>
        <v>1553957.9434989784</v>
      </c>
      <c r="H408" s="8">
        <f t="shared" si="40"/>
        <v>2745374.8442682605</v>
      </c>
      <c r="I408" s="8">
        <f t="shared" si="40"/>
        <v>3242520.7363366941</v>
      </c>
      <c r="J408" s="8">
        <f t="shared" si="40"/>
        <v>2751401.853924409</v>
      </c>
      <c r="K408" s="8">
        <f t="shared" si="40"/>
        <v>2588845.9288241933</v>
      </c>
      <c r="L408" s="17">
        <f t="shared" si="40"/>
        <v>14747173.809049064</v>
      </c>
      <c r="N408" s="8">
        <f t="shared" ref="N408:O408" si="41">SUM(N398:N407)</f>
        <v>94127.33578571408</v>
      </c>
      <c r="O408" s="8">
        <f t="shared" si="41"/>
        <v>1026663.5868839783</v>
      </c>
      <c r="P408" s="8">
        <f t="shared" ref="P408" si="42">SUM(P398:P407)</f>
        <v>2642051.4739460177</v>
      </c>
      <c r="Q408" s="8">
        <f t="shared" ref="Q408" si="43">SUM(Q398:Q407)</f>
        <v>4791717.8678296376</v>
      </c>
      <c r="R408" s="8">
        <f t="shared" ref="R408" si="44">SUM(R398:R407)</f>
        <v>7785665.6581321154</v>
      </c>
      <c r="S408" s="8">
        <f t="shared" ref="S408" si="45">SUM(S398:S407)</f>
        <v>10782626.953262664</v>
      </c>
      <c r="T408" s="8">
        <f t="shared" ref="T408" si="46">SUM(T398:T407)</f>
        <v>13452750.844636966</v>
      </c>
      <c r="U408" s="17">
        <f t="shared" ref="U408" si="47">SUM(U398:U407)</f>
        <v>5796514.8172110142</v>
      </c>
    </row>
    <row r="411" spans="2:21">
      <c r="B411" t="s">
        <v>27</v>
      </c>
      <c r="E411" s="10">
        <f>E403</f>
        <v>144083.76078708027</v>
      </c>
      <c r="F411" s="10">
        <f t="shared" ref="F411:K411" si="48">F403</f>
        <v>166893.50371102957</v>
      </c>
      <c r="G411" s="10">
        <f t="shared" si="48"/>
        <v>216216.79883725278</v>
      </c>
      <c r="H411" s="10">
        <f t="shared" si="48"/>
        <v>-202049.11060110689</v>
      </c>
      <c r="I411" s="10">
        <f t="shared" si="48"/>
        <v>1502016.5090855663</v>
      </c>
      <c r="J411" s="10">
        <f t="shared" si="48"/>
        <v>429349.72755097511</v>
      </c>
      <c r="K411" s="10">
        <f t="shared" si="48"/>
        <v>129574.50013917359</v>
      </c>
      <c r="L411" s="4">
        <f>SUM(E411:K411)</f>
        <v>2386085.6895099706</v>
      </c>
      <c r="N411" s="10">
        <f t="shared" ref="N411" si="49">N403</f>
        <v>72041.880393540137</v>
      </c>
      <c r="O411" s="10">
        <f t="shared" ref="O411:T411" si="50">O403</f>
        <v>227530.51264259504</v>
      </c>
      <c r="P411" s="10">
        <f t="shared" si="50"/>
        <v>419085.66391673614</v>
      </c>
      <c r="Q411" s="10">
        <f t="shared" si="50"/>
        <v>426169.50803480903</v>
      </c>
      <c r="R411" s="10">
        <f t="shared" si="50"/>
        <v>1076153.2072770388</v>
      </c>
      <c r="S411" s="10">
        <f t="shared" si="50"/>
        <v>2041836.32559531</v>
      </c>
      <c r="T411" s="10">
        <f t="shared" si="50"/>
        <v>2321298.439440384</v>
      </c>
      <c r="U411" s="4">
        <f t="shared" ref="U411:U412" si="51">AVERAGE(N411:T411)</f>
        <v>940587.93390005908</v>
      </c>
    </row>
    <row r="412" spans="2:21">
      <c r="B412" t="s">
        <v>27</v>
      </c>
      <c r="C412" t="s">
        <v>46</v>
      </c>
      <c r="E412" s="4">
        <f>'WA 5000s General to Software'!S18</f>
        <v>58343.593843102361</v>
      </c>
      <c r="F412" s="4">
        <f>'WA 5000s General to Software'!T18</f>
        <v>36927.590938830028</v>
      </c>
      <c r="G412" s="4">
        <f>'WA 5000s General to Software'!U18</f>
        <v>74303.676400655429</v>
      </c>
      <c r="H412" s="4">
        <f>'WA 5000s General to Software'!V18</f>
        <v>375838.13124925451</v>
      </c>
      <c r="I412" s="4">
        <f>'WA 5000s General to Software'!W18</f>
        <v>68986.193961113357</v>
      </c>
      <c r="J412" s="4">
        <f>'WA 5000s General to Software'!X18</f>
        <v>90698.832085315065</v>
      </c>
      <c r="K412" s="4">
        <f>'WA 5000s General to Software'!Y18</f>
        <v>18684.7638012303</v>
      </c>
      <c r="L412" s="4">
        <f t="shared" ref="L412" si="52">SUM(E412:K412)</f>
        <v>723782.78227950097</v>
      </c>
      <c r="N412" s="16">
        <f>'WA 5000s General to Software'!R24</f>
        <v>0</v>
      </c>
      <c r="O412" s="16">
        <f>'WA 5000s General to Software'!S24</f>
        <v>29171.79692155118</v>
      </c>
      <c r="P412" s="16">
        <f>'WA 5000s General to Software'!T24</f>
        <v>76807.389312517378</v>
      </c>
      <c r="Q412" s="16">
        <f>'WA 5000s General to Software'!U24</f>
        <v>132423.0229822601</v>
      </c>
      <c r="R412" s="16">
        <f>'WA 5000s General to Software'!V24</f>
        <v>357493.92680721503</v>
      </c>
      <c r="S412" s="16">
        <f>'WA 5000s General to Software'!W24</f>
        <v>579906.08941239887</v>
      </c>
      <c r="T412" s="16">
        <f>'WA 5000s General to Software'!X24</f>
        <v>659748.60243561305</v>
      </c>
      <c r="U412" s="4">
        <f t="shared" si="51"/>
        <v>262221.54683879361</v>
      </c>
    </row>
    <row r="413" spans="2:21" ht="15" thickBot="1">
      <c r="E413" s="11">
        <f>E411-E412</f>
        <v>85740.166943977907</v>
      </c>
      <c r="F413" s="11">
        <f t="shared" ref="F413:K413" si="53">F411-F412</f>
        <v>129965.91277219955</v>
      </c>
      <c r="G413" s="11">
        <f t="shared" si="53"/>
        <v>141913.12243659736</v>
      </c>
      <c r="H413" s="11">
        <f t="shared" si="53"/>
        <v>-577887.24185036146</v>
      </c>
      <c r="I413" s="11">
        <f t="shared" si="53"/>
        <v>1433030.3151244528</v>
      </c>
      <c r="J413" s="11">
        <f t="shared" si="53"/>
        <v>338650.89546566003</v>
      </c>
      <c r="K413" s="11">
        <f t="shared" si="53"/>
        <v>110889.73633794329</v>
      </c>
      <c r="L413" s="11">
        <f>L411-L412</f>
        <v>1662302.9072304696</v>
      </c>
      <c r="N413" s="13">
        <f t="shared" ref="N413:O413" si="54">N411-N412</f>
        <v>72041.880393540137</v>
      </c>
      <c r="O413" s="13">
        <f t="shared" si="54"/>
        <v>198358.71572104387</v>
      </c>
      <c r="P413" s="13">
        <f t="shared" ref="P413" si="55">P411-P412</f>
        <v>342278.27460421878</v>
      </c>
      <c r="Q413" s="13">
        <f t="shared" ref="Q413" si="56">Q411-Q412</f>
        <v>293746.48505254893</v>
      </c>
      <c r="R413" s="13">
        <f t="shared" ref="R413" si="57">R411-R412</f>
        <v>718659.28046982386</v>
      </c>
      <c r="S413" s="13">
        <f t="shared" ref="S413" si="58">S411-S412</f>
        <v>1461930.2361829111</v>
      </c>
      <c r="T413" s="13">
        <f t="shared" ref="T413" si="59">T411-T412</f>
        <v>1661549.837004771</v>
      </c>
      <c r="U413" s="11">
        <f t="shared" ref="U413" si="60">U411-U412</f>
        <v>678366.38706126553</v>
      </c>
    </row>
    <row r="414" spans="2:21">
      <c r="B414" t="s">
        <v>29</v>
      </c>
      <c r="E414" s="10">
        <f>E405</f>
        <v>58715.591412837057</v>
      </c>
      <c r="F414" s="10">
        <f t="shared" ref="F414:J414" si="61">F405</f>
        <v>2246.7012339000003</v>
      </c>
      <c r="G414" s="10">
        <f t="shared" si="61"/>
        <v>11761.704469601067</v>
      </c>
      <c r="H414" s="10">
        <f t="shared" si="61"/>
        <v>226404.73904300001</v>
      </c>
      <c r="I414" s="10">
        <f t="shared" si="61"/>
        <v>1917.1035374000001</v>
      </c>
      <c r="J414" s="10">
        <f t="shared" si="61"/>
        <v>0</v>
      </c>
      <c r="K414" s="10">
        <f>K405</f>
        <v>36.853260900000002</v>
      </c>
      <c r="L414" s="10">
        <f>L405</f>
        <v>301082.69295763818</v>
      </c>
      <c r="N414" s="15">
        <f t="shared" ref="N414" si="62">N405</f>
        <v>29357.795706418528</v>
      </c>
      <c r="O414" s="15">
        <f t="shared" ref="O414:S414" si="63">O405</f>
        <v>59838.942029787053</v>
      </c>
      <c r="P414" s="15">
        <f t="shared" si="63"/>
        <v>66843.144881537592</v>
      </c>
      <c r="Q414" s="15">
        <f t="shared" si="63"/>
        <v>185926.36663783813</v>
      </c>
      <c r="R414" s="15">
        <f t="shared" si="63"/>
        <v>300087.28792803816</v>
      </c>
      <c r="S414" s="15">
        <f t="shared" si="63"/>
        <v>301045.83969673817</v>
      </c>
      <c r="T414" s="15">
        <f>T405</f>
        <v>301064.26632718818</v>
      </c>
      <c r="U414" s="15">
        <f>U405</f>
        <v>177737.66331536369</v>
      </c>
    </row>
    <row r="415" spans="2:21" ht="15" thickBot="1">
      <c r="C415" t="s">
        <v>47</v>
      </c>
      <c r="E415" s="13">
        <f>SUM(E413:E414)</f>
        <v>144455.75835681497</v>
      </c>
      <c r="F415" s="13">
        <f t="shared" ref="F415:L415" si="64">SUM(F413:F414)</f>
        <v>132212.61400609955</v>
      </c>
      <c r="G415" s="13">
        <f t="shared" si="64"/>
        <v>153674.82690619843</v>
      </c>
      <c r="H415" s="13">
        <f t="shared" si="64"/>
        <v>-351482.50280736142</v>
      </c>
      <c r="I415" s="13">
        <f t="shared" si="64"/>
        <v>1434947.4186618528</v>
      </c>
      <c r="J415" s="13">
        <f t="shared" si="64"/>
        <v>338650.89546566003</v>
      </c>
      <c r="K415" s="13">
        <f t="shared" si="64"/>
        <v>110926.58959884329</v>
      </c>
      <c r="L415" s="12">
        <f t="shared" si="64"/>
        <v>1963385.6001881077</v>
      </c>
      <c r="N415" s="13">
        <f t="shared" ref="N415:O415" si="65">SUM(N413:N414)</f>
        <v>101399.67609995867</v>
      </c>
      <c r="O415" s="13">
        <f t="shared" si="65"/>
        <v>258197.65775083093</v>
      </c>
      <c r="P415" s="13">
        <f t="shared" ref="P415" si="66">SUM(P413:P414)</f>
        <v>409121.41948575637</v>
      </c>
      <c r="Q415" s="13">
        <f t="shared" ref="Q415" si="67">SUM(Q413:Q414)</f>
        <v>479672.85169038706</v>
      </c>
      <c r="R415" s="13">
        <f t="shared" ref="R415" si="68">SUM(R413:R414)</f>
        <v>1018746.568397862</v>
      </c>
      <c r="S415" s="13">
        <f t="shared" ref="S415" si="69">SUM(S413:S414)</f>
        <v>1762976.0758796493</v>
      </c>
      <c r="T415" s="13">
        <f t="shared" ref="T415" si="70">SUM(T413:T414)</f>
        <v>1962614.1033319591</v>
      </c>
      <c r="U415" s="12">
        <f t="shared" ref="U415" si="71">SUM(U413:U414)</f>
        <v>856104.05037662922</v>
      </c>
    </row>
    <row r="416" spans="2:21">
      <c r="E416" s="14"/>
      <c r="F416" s="14"/>
      <c r="G416" s="14"/>
      <c r="H416" s="14"/>
      <c r="I416" s="14"/>
      <c r="J416" s="14"/>
      <c r="K416" s="14"/>
      <c r="N416" s="14"/>
      <c r="O416" s="14"/>
      <c r="P416" s="14"/>
      <c r="Q416" s="14"/>
      <c r="R416" s="14"/>
      <c r="S416" s="14"/>
      <c r="T416" s="14"/>
    </row>
    <row r="417" spans="1:21">
      <c r="B417" t="s">
        <v>48</v>
      </c>
      <c r="E417" s="15">
        <f>E404</f>
        <v>17759.790339510786</v>
      </c>
      <c r="F417" s="15">
        <f t="shared" ref="F417:K417" si="72">F404</f>
        <v>115634.07100178687</v>
      </c>
      <c r="G417" s="15">
        <f t="shared" si="72"/>
        <v>357161.91232212458</v>
      </c>
      <c r="H417" s="15">
        <f t="shared" si="72"/>
        <v>835662.76882636733</v>
      </c>
      <c r="I417" s="15">
        <f t="shared" si="72"/>
        <v>96777.59870172746</v>
      </c>
      <c r="J417" s="15">
        <f t="shared" si="72"/>
        <v>191989.98868343345</v>
      </c>
      <c r="K417" s="15">
        <f t="shared" si="72"/>
        <v>263506.33423611993</v>
      </c>
      <c r="L417" s="4">
        <f t="shared" ref="L417:L418" si="73">SUM(E417:K417)</f>
        <v>1878492.4641110704</v>
      </c>
      <c r="N417" s="15">
        <f t="shared" ref="N417" si="74">N404</f>
        <v>8879.895169755393</v>
      </c>
      <c r="O417" s="15">
        <f t="shared" ref="O417:T417" si="75">O404</f>
        <v>75576.825840404228</v>
      </c>
      <c r="P417" s="15">
        <f t="shared" si="75"/>
        <v>311974.81750235998</v>
      </c>
      <c r="Q417" s="15">
        <f t="shared" si="75"/>
        <v>908387.15807660588</v>
      </c>
      <c r="R417" s="15">
        <f t="shared" si="75"/>
        <v>1374607.3418406534</v>
      </c>
      <c r="S417" s="15">
        <f t="shared" si="75"/>
        <v>1518991.1355332336</v>
      </c>
      <c r="T417" s="15">
        <f t="shared" si="75"/>
        <v>1746739.2969930104</v>
      </c>
      <c r="U417" s="4">
        <f t="shared" ref="U417:U418" si="76">AVERAGE(N417:T417)</f>
        <v>849308.06727943185</v>
      </c>
    </row>
    <row r="418" spans="1:21">
      <c r="B418" t="s">
        <v>27</v>
      </c>
      <c r="C418" t="s">
        <v>46</v>
      </c>
      <c r="E418" s="16">
        <f>E412</f>
        <v>58343.593843102361</v>
      </c>
      <c r="F418" s="16">
        <f t="shared" ref="F418:K418" si="77">F412</f>
        <v>36927.590938830028</v>
      </c>
      <c r="G418" s="16">
        <f t="shared" si="77"/>
        <v>74303.676400655429</v>
      </c>
      <c r="H418" s="16">
        <f t="shared" si="77"/>
        <v>375838.13124925451</v>
      </c>
      <c r="I418" s="16">
        <f t="shared" si="77"/>
        <v>68986.193961113357</v>
      </c>
      <c r="J418" s="16">
        <f t="shared" si="77"/>
        <v>90698.832085315065</v>
      </c>
      <c r="K418" s="16">
        <f t="shared" si="77"/>
        <v>18684.7638012303</v>
      </c>
      <c r="L418" s="4">
        <f t="shared" si="73"/>
        <v>723782.78227950097</v>
      </c>
      <c r="N418" s="16">
        <f t="shared" ref="N418" si="78">N412</f>
        <v>0</v>
      </c>
      <c r="O418" s="16">
        <f t="shared" ref="O418:T418" si="79">O412</f>
        <v>29171.79692155118</v>
      </c>
      <c r="P418" s="16">
        <f t="shared" si="79"/>
        <v>76807.389312517378</v>
      </c>
      <c r="Q418" s="16">
        <f t="shared" si="79"/>
        <v>132423.0229822601</v>
      </c>
      <c r="R418" s="16">
        <f t="shared" si="79"/>
        <v>357493.92680721503</v>
      </c>
      <c r="S418" s="16">
        <f t="shared" si="79"/>
        <v>579906.08941239887</v>
      </c>
      <c r="T418" s="16">
        <f t="shared" si="79"/>
        <v>659748.60243561305</v>
      </c>
      <c r="U418" s="4">
        <f t="shared" si="76"/>
        <v>262221.54683879361</v>
      </c>
    </row>
    <row r="419" spans="1:21" ht="15" thickBot="1">
      <c r="C419" t="s">
        <v>49</v>
      </c>
      <c r="E419" s="13">
        <f>SUM(E417:E418)</f>
        <v>76103.384182613139</v>
      </c>
      <c r="F419" s="13">
        <f t="shared" ref="F419:L419" si="80">SUM(F417:F418)</f>
        <v>152561.6619406169</v>
      </c>
      <c r="G419" s="13">
        <f t="shared" si="80"/>
        <v>431465.58872278</v>
      </c>
      <c r="H419" s="13">
        <f t="shared" si="80"/>
        <v>1211500.9000756219</v>
      </c>
      <c r="I419" s="13">
        <f t="shared" si="80"/>
        <v>165763.7926628408</v>
      </c>
      <c r="J419" s="13">
        <f t="shared" si="80"/>
        <v>282688.82076874853</v>
      </c>
      <c r="K419" s="13">
        <f t="shared" si="80"/>
        <v>282191.09803735022</v>
      </c>
      <c r="L419" s="12">
        <f t="shared" si="80"/>
        <v>2602275.2463905714</v>
      </c>
      <c r="N419" s="13">
        <f t="shared" ref="N419:O419" si="81">SUM(N417:N418)</f>
        <v>8879.895169755393</v>
      </c>
      <c r="O419" s="13">
        <f t="shared" si="81"/>
        <v>104748.62276195541</v>
      </c>
      <c r="P419" s="13">
        <f t="shared" ref="P419" si="82">SUM(P417:P418)</f>
        <v>388782.20681487734</v>
      </c>
      <c r="Q419" s="13">
        <f t="shared" ref="Q419" si="83">SUM(Q417:Q418)</f>
        <v>1040810.181058866</v>
      </c>
      <c r="R419" s="13">
        <f t="shared" ref="R419" si="84">SUM(R417:R418)</f>
        <v>1732101.2686478684</v>
      </c>
      <c r="S419" s="13">
        <f t="shared" ref="S419" si="85">SUM(S417:S418)</f>
        <v>2098897.2249456327</v>
      </c>
      <c r="T419" s="13">
        <f t="shared" ref="T419" si="86">SUM(T417:T418)</f>
        <v>2406487.8994286237</v>
      </c>
      <c r="U419" s="12">
        <f t="shared" ref="U419" si="87">SUM(U417:U418)</f>
        <v>1111529.6141182254</v>
      </c>
    </row>
    <row r="420" spans="1:21">
      <c r="O420" s="14"/>
      <c r="P420" s="14"/>
      <c r="Q420" s="14"/>
      <c r="R420" s="14"/>
      <c r="S420" s="14"/>
      <c r="T420" s="14"/>
    </row>
    <row r="421" spans="1:21">
      <c r="A421">
        <f>+A215</f>
        <v>3005</v>
      </c>
      <c r="B421" t="str">
        <f t="shared" ref="B421:U421" si="88">+B215</f>
        <v>Gas Distribution 374-387</v>
      </c>
      <c r="C421" t="str">
        <f t="shared" si="88"/>
        <v>3005 Gas Distribution 374-387</v>
      </c>
      <c r="D421">
        <f t="shared" si="88"/>
        <v>1</v>
      </c>
      <c r="E421" s="18">
        <f t="shared" si="88"/>
        <v>84411.38</v>
      </c>
      <c r="F421" s="18">
        <f t="shared" si="88"/>
        <v>68204.22</v>
      </c>
      <c r="G421" s="18">
        <f t="shared" si="88"/>
        <v>143144.56999999998</v>
      </c>
      <c r="H421" s="18">
        <f t="shared" si="88"/>
        <v>106166.68000000001</v>
      </c>
      <c r="I421" s="18">
        <f t="shared" si="88"/>
        <v>189982.49000000002</v>
      </c>
      <c r="J421" s="18">
        <f t="shared" si="88"/>
        <v>184313.49000000002</v>
      </c>
      <c r="K421" s="18">
        <f t="shared" si="88"/>
        <v>178408.03999999998</v>
      </c>
      <c r="L421" s="18">
        <f t="shared" si="88"/>
        <v>954630.86999999988</v>
      </c>
      <c r="M421" s="18"/>
      <c r="N421" s="18">
        <f t="shared" si="88"/>
        <v>42205.69</v>
      </c>
      <c r="O421" s="18">
        <f t="shared" si="88"/>
        <v>118513.49</v>
      </c>
      <c r="P421" s="18">
        <f t="shared" si="88"/>
        <v>224187.88500000001</v>
      </c>
      <c r="Q421" s="18">
        <f t="shared" si="88"/>
        <v>348843.51</v>
      </c>
      <c r="R421" s="18">
        <f t="shared" si="88"/>
        <v>496918.09499999997</v>
      </c>
      <c r="S421" s="18">
        <f t="shared" si="88"/>
        <v>684066.08499999996</v>
      </c>
      <c r="T421" s="18">
        <f t="shared" si="88"/>
        <v>865426.84999999986</v>
      </c>
      <c r="U421" s="18">
        <f t="shared" si="88"/>
        <v>397165.94357142848</v>
      </c>
    </row>
    <row r="422" spans="1:21">
      <c r="A422">
        <f>+A217</f>
        <v>3007</v>
      </c>
      <c r="B422" t="str">
        <f t="shared" ref="B422:U422" si="89">+B217</f>
        <v>Gas Distribution 374-387</v>
      </c>
      <c r="C422" t="str">
        <f t="shared" si="89"/>
        <v>3007 Gas Distribution 374-387</v>
      </c>
      <c r="D422">
        <f t="shared" si="89"/>
        <v>1</v>
      </c>
      <c r="E422" s="18">
        <f t="shared" si="89"/>
        <v>25272.29</v>
      </c>
      <c r="F422" s="18">
        <f t="shared" si="89"/>
        <v>15359.58</v>
      </c>
      <c r="G422" s="18">
        <f t="shared" si="89"/>
        <v>28545.45</v>
      </c>
      <c r="H422" s="18">
        <f t="shared" si="89"/>
        <v>53853.55</v>
      </c>
      <c r="I422" s="18">
        <f t="shared" si="89"/>
        <v>25466.21</v>
      </c>
      <c r="J422" s="18">
        <f t="shared" si="89"/>
        <v>30405.279999999999</v>
      </c>
      <c r="K422" s="18">
        <f t="shared" si="89"/>
        <v>45204.47</v>
      </c>
      <c r="L422" s="18">
        <f t="shared" si="89"/>
        <v>224106.83000000002</v>
      </c>
      <c r="M422" s="18"/>
      <c r="N422" s="18">
        <f t="shared" si="89"/>
        <v>12636.145</v>
      </c>
      <c r="O422" s="18">
        <f t="shared" si="89"/>
        <v>32952.080000000002</v>
      </c>
      <c r="P422" s="18">
        <f t="shared" si="89"/>
        <v>54904.595000000001</v>
      </c>
      <c r="Q422" s="18">
        <f t="shared" si="89"/>
        <v>96104.095000000001</v>
      </c>
      <c r="R422" s="18">
        <f t="shared" si="89"/>
        <v>135763.97500000001</v>
      </c>
      <c r="S422" s="18">
        <f t="shared" si="89"/>
        <v>163699.72000000003</v>
      </c>
      <c r="T422" s="18">
        <f t="shared" si="89"/>
        <v>201504.59500000003</v>
      </c>
      <c r="U422" s="18">
        <f t="shared" si="89"/>
        <v>99652.172142857147</v>
      </c>
    </row>
    <row r="423" spans="1:21">
      <c r="A423">
        <f>+A218</f>
        <v>3008</v>
      </c>
      <c r="B423" t="str">
        <f t="shared" ref="B423:U423" si="90">+B218</f>
        <v>Gas Distribution 374-387</v>
      </c>
      <c r="C423" t="str">
        <f t="shared" si="90"/>
        <v>3008 Gas Distribution 374-387</v>
      </c>
      <c r="D423">
        <f t="shared" si="90"/>
        <v>1</v>
      </c>
      <c r="E423" s="18">
        <f t="shared" si="90"/>
        <v>72995.199999999997</v>
      </c>
      <c r="F423" s="18">
        <f t="shared" si="90"/>
        <v>230392.59000000003</v>
      </c>
      <c r="G423" s="18">
        <f t="shared" si="90"/>
        <v>645325.95000000007</v>
      </c>
      <c r="H423" s="18">
        <f t="shared" si="90"/>
        <v>1111262.56</v>
      </c>
      <c r="I423" s="18">
        <f t="shared" si="90"/>
        <v>952284.57000000007</v>
      </c>
      <c r="J423" s="18">
        <f t="shared" si="90"/>
        <v>1446193.3000000003</v>
      </c>
      <c r="K423" s="18">
        <f t="shared" si="90"/>
        <v>1517583.38</v>
      </c>
      <c r="L423" s="18">
        <f t="shared" si="90"/>
        <v>5976037.5499999998</v>
      </c>
      <c r="M423" s="18"/>
      <c r="N423" s="18">
        <f t="shared" si="90"/>
        <v>36497.599999999999</v>
      </c>
      <c r="O423" s="18">
        <f t="shared" si="90"/>
        <v>188191.49500000002</v>
      </c>
      <c r="P423" s="18">
        <f t="shared" si="90"/>
        <v>626050.76500000013</v>
      </c>
      <c r="Q423" s="18">
        <f t="shared" si="90"/>
        <v>1504345.0200000003</v>
      </c>
      <c r="R423" s="18">
        <f t="shared" si="90"/>
        <v>2536118.585</v>
      </c>
      <c r="S423" s="18">
        <f t="shared" si="90"/>
        <v>3735357.52</v>
      </c>
      <c r="T423" s="18">
        <f t="shared" si="90"/>
        <v>5217245.8599999994</v>
      </c>
      <c r="U423" s="18">
        <f t="shared" si="90"/>
        <v>1977686.692142857</v>
      </c>
    </row>
    <row r="424" spans="1:21">
      <c r="A424">
        <f>+A297</f>
        <v>5005</v>
      </c>
      <c r="B424" t="str">
        <f t="shared" ref="B424:U424" si="91">+B297</f>
        <v>Software 303</v>
      </c>
      <c r="C424" t="str">
        <f t="shared" si="91"/>
        <v>5005 Software 303</v>
      </c>
      <c r="D424">
        <f t="shared" si="91"/>
        <v>1</v>
      </c>
      <c r="E424" s="18">
        <f t="shared" si="91"/>
        <v>9759.1532208958542</v>
      </c>
      <c r="F424" s="18">
        <f t="shared" si="91"/>
        <v>80118.415236725312</v>
      </c>
      <c r="G424" s="18">
        <f t="shared" si="91"/>
        <v>102735.66821049234</v>
      </c>
      <c r="H424" s="18">
        <f t="shared" si="91"/>
        <v>49213.900462609265</v>
      </c>
      <c r="I424" s="18">
        <f t="shared" si="91"/>
        <v>43767.165193373541</v>
      </c>
      <c r="J424" s="18">
        <f t="shared" si="91"/>
        <v>148200.69161477141</v>
      </c>
      <c r="K424" s="18">
        <f t="shared" si="91"/>
        <v>105807.10311462612</v>
      </c>
      <c r="L424" s="18">
        <f t="shared" si="91"/>
        <v>539602.09705349384</v>
      </c>
      <c r="M424" s="18"/>
      <c r="N424" s="18">
        <f t="shared" si="91"/>
        <v>4879.5766104479271</v>
      </c>
      <c r="O424" s="18">
        <f t="shared" si="91"/>
        <v>49818.360839258508</v>
      </c>
      <c r="P424" s="18">
        <f t="shared" si="91"/>
        <v>141245.40256286733</v>
      </c>
      <c r="Q424" s="18">
        <f t="shared" si="91"/>
        <v>217220.18689941813</v>
      </c>
      <c r="R424" s="18">
        <f t="shared" si="91"/>
        <v>263710.71972740954</v>
      </c>
      <c r="S424" s="18">
        <f t="shared" si="91"/>
        <v>359694.64813148201</v>
      </c>
      <c r="T424" s="18">
        <f t="shared" si="91"/>
        <v>486698.54549618077</v>
      </c>
      <c r="U424" s="18">
        <f t="shared" si="91"/>
        <v>217609.63432386631</v>
      </c>
    </row>
    <row r="425" spans="1:21">
      <c r="A425">
        <f>+A298</f>
        <v>5005</v>
      </c>
      <c r="B425" t="str">
        <f t="shared" ref="B425:U425" si="92">+B298</f>
        <v>General 389-391 / 393-395 / 397-398</v>
      </c>
      <c r="C425" t="str">
        <f t="shared" si="92"/>
        <v>5005 General 389-391 / 393-395 / 397-398</v>
      </c>
      <c r="D425">
        <f t="shared" si="92"/>
        <v>1</v>
      </c>
      <c r="E425" s="18">
        <f t="shared" si="92"/>
        <v>49118.018427388626</v>
      </c>
      <c r="F425" s="18">
        <f t="shared" si="92"/>
        <v>28862.519935365595</v>
      </c>
      <c r="G425" s="18">
        <f t="shared" si="92"/>
        <v>62943.016523228755</v>
      </c>
      <c r="H425" s="18">
        <f t="shared" si="92"/>
        <v>350340.51981018024</v>
      </c>
      <c r="I425" s="18">
        <f t="shared" si="92"/>
        <v>44207.385909265366</v>
      </c>
      <c r="J425" s="18">
        <f t="shared" si="92"/>
        <v>79729.990597847253</v>
      </c>
      <c r="K425" s="18">
        <f t="shared" si="92"/>
        <v>42770.586123166497</v>
      </c>
      <c r="L425" s="18">
        <f t="shared" si="92"/>
        <v>657972.03732644231</v>
      </c>
      <c r="M425" s="18"/>
      <c r="N425" s="18">
        <f t="shared" si="92"/>
        <v>24559.009213694313</v>
      </c>
      <c r="O425" s="18">
        <f t="shared" si="92"/>
        <v>63549.278395071422</v>
      </c>
      <c r="P425" s="18">
        <f t="shared" si="92"/>
        <v>109452.0466243686</v>
      </c>
      <c r="Q425" s="18">
        <f t="shared" si="92"/>
        <v>316093.81479107309</v>
      </c>
      <c r="R425" s="18">
        <f t="shared" si="92"/>
        <v>513367.76765079587</v>
      </c>
      <c r="S425" s="18">
        <f t="shared" si="92"/>
        <v>575336.45590435225</v>
      </c>
      <c r="T425" s="18">
        <f t="shared" si="92"/>
        <v>636586.74426485901</v>
      </c>
      <c r="U425" s="18">
        <f t="shared" si="92"/>
        <v>319849.30240631633</v>
      </c>
    </row>
    <row r="426" spans="1:21">
      <c r="A426">
        <f>+A374</f>
        <v>7139</v>
      </c>
      <c r="B426" t="str">
        <f t="shared" ref="B426:U426" si="93">+B374</f>
        <v>General 389-391 / 393-395 / 397-398</v>
      </c>
      <c r="C426" t="str">
        <f t="shared" si="93"/>
        <v>7139 General 389-391 / 393-395 / 397-398</v>
      </c>
      <c r="D426">
        <f t="shared" si="93"/>
        <v>1</v>
      </c>
      <c r="E426" s="18">
        <f t="shared" si="93"/>
        <v>0</v>
      </c>
      <c r="F426" s="18">
        <f t="shared" si="93"/>
        <v>1.666983304865477E-11</v>
      </c>
      <c r="G426" s="18">
        <f t="shared" si="93"/>
        <v>0</v>
      </c>
      <c r="H426" s="18">
        <f t="shared" si="93"/>
        <v>0</v>
      </c>
      <c r="I426" s="18">
        <f t="shared" si="93"/>
        <v>523620.41588365362</v>
      </c>
      <c r="J426" s="18">
        <f t="shared" si="93"/>
        <v>47368.671111632146</v>
      </c>
      <c r="K426" s="18">
        <f t="shared" si="93"/>
        <v>4688.1658164919754</v>
      </c>
      <c r="L426" s="18">
        <f t="shared" si="93"/>
        <v>575677.25281177775</v>
      </c>
      <c r="M426" s="18"/>
      <c r="N426" s="18">
        <f t="shared" si="93"/>
        <v>0</v>
      </c>
      <c r="O426" s="18">
        <f t="shared" si="93"/>
        <v>8.3349165243273848E-12</v>
      </c>
      <c r="P426" s="18">
        <f t="shared" si="93"/>
        <v>1.666983304865477E-11</v>
      </c>
      <c r="Q426" s="18">
        <f t="shared" si="93"/>
        <v>1.666983304865477E-11</v>
      </c>
      <c r="R426" s="18">
        <f t="shared" si="93"/>
        <v>261810.20794182681</v>
      </c>
      <c r="S426" s="18">
        <f t="shared" si="93"/>
        <v>547304.75143946975</v>
      </c>
      <c r="T426" s="18">
        <f t="shared" si="93"/>
        <v>573333.16990353179</v>
      </c>
      <c r="U426" s="18">
        <f t="shared" si="93"/>
        <v>197492.58989783263</v>
      </c>
    </row>
    <row r="427" spans="1:21">
      <c r="A427">
        <f>+A375</f>
        <v>7139</v>
      </c>
      <c r="B427" t="str">
        <f t="shared" ref="B427:U427" si="94">+B375</f>
        <v>Software 303</v>
      </c>
      <c r="C427" t="str">
        <f t="shared" si="94"/>
        <v>7139 Software 303</v>
      </c>
      <c r="D427">
        <f t="shared" si="94"/>
        <v>1</v>
      </c>
      <c r="E427" s="18">
        <f t="shared" si="94"/>
        <v>0</v>
      </c>
      <c r="F427" s="18">
        <f t="shared" si="94"/>
        <v>0</v>
      </c>
      <c r="G427" s="18">
        <f t="shared" si="94"/>
        <v>0</v>
      </c>
      <c r="H427" s="18">
        <f t="shared" si="94"/>
        <v>0</v>
      </c>
      <c r="I427" s="18">
        <f t="shared" si="94"/>
        <v>1960.913361891078</v>
      </c>
      <c r="J427" s="18">
        <f t="shared" si="94"/>
        <v>1368.2742647737027</v>
      </c>
      <c r="K427" s="18">
        <f t="shared" si="94"/>
        <v>70.556807904225991</v>
      </c>
      <c r="L427" s="18">
        <f t="shared" si="94"/>
        <v>3399.7444345690064</v>
      </c>
      <c r="M427" s="18"/>
      <c r="N427" s="18">
        <f t="shared" si="94"/>
        <v>0</v>
      </c>
      <c r="O427" s="18">
        <f t="shared" si="94"/>
        <v>0</v>
      </c>
      <c r="P427" s="18">
        <f t="shared" si="94"/>
        <v>0</v>
      </c>
      <c r="Q427" s="18">
        <f t="shared" si="94"/>
        <v>0</v>
      </c>
      <c r="R427" s="18">
        <f t="shared" si="94"/>
        <v>980.45668094553901</v>
      </c>
      <c r="S427" s="18">
        <f t="shared" si="94"/>
        <v>2645.0504942779294</v>
      </c>
      <c r="T427" s="18">
        <f t="shared" si="94"/>
        <v>3364.4660306168935</v>
      </c>
      <c r="U427" s="18">
        <f t="shared" si="94"/>
        <v>998.56760083433744</v>
      </c>
    </row>
    <row r="428" spans="1:21" ht="15" thickBot="1">
      <c r="E428" s="19">
        <f>SUBTOTAL(9,E421:E427)</f>
        <v>241556.04164828447</v>
      </c>
      <c r="F428" s="19">
        <f t="shared" ref="F428:U428" si="95">SUBTOTAL(9,F421:F427)</f>
        <v>422937.3251720909</v>
      </c>
      <c r="G428" s="19">
        <f t="shared" si="95"/>
        <v>982694.65473372117</v>
      </c>
      <c r="H428" s="19">
        <f t="shared" si="95"/>
        <v>1670837.2102727895</v>
      </c>
      <c r="I428" s="19">
        <f t="shared" si="95"/>
        <v>1781289.1503481837</v>
      </c>
      <c r="J428" s="19">
        <f t="shared" si="95"/>
        <v>1937579.6975890247</v>
      </c>
      <c r="K428" s="19">
        <f t="shared" si="95"/>
        <v>1894532.3018621888</v>
      </c>
      <c r="L428" s="19">
        <f t="shared" si="95"/>
        <v>8931426.3816262837</v>
      </c>
      <c r="M428" s="19"/>
      <c r="N428" s="19">
        <f t="shared" si="95"/>
        <v>120778.02082414224</v>
      </c>
      <c r="O428" s="19">
        <f t="shared" si="95"/>
        <v>453024.70423432998</v>
      </c>
      <c r="P428" s="19">
        <f t="shared" si="95"/>
        <v>1155840.694187236</v>
      </c>
      <c r="Q428" s="19">
        <f t="shared" si="95"/>
        <v>2482606.6266904916</v>
      </c>
      <c r="R428" s="19">
        <f t="shared" si="95"/>
        <v>4208669.807000977</v>
      </c>
      <c r="S428" s="19">
        <f t="shared" si="95"/>
        <v>6068104.2309695827</v>
      </c>
      <c r="T428" s="19">
        <f t="shared" si="95"/>
        <v>7984160.230695188</v>
      </c>
      <c r="U428" s="19">
        <f t="shared" si="95"/>
        <v>3210454.902085992</v>
      </c>
    </row>
    <row r="429" spans="1:21" ht="15" thickTop="1">
      <c r="B429" s="7" t="s">
        <v>44</v>
      </c>
      <c r="C429" s="7"/>
    </row>
    <row r="430" spans="1:21">
      <c r="B430" t="s">
        <v>25</v>
      </c>
      <c r="E430" s="1">
        <f>SUMIF($B$421:$B$427,$B430,E$421:E$427)</f>
        <v>0</v>
      </c>
      <c r="F430" s="1">
        <f t="shared" ref="F430:U439" si="96">SUMIF($B$421:$B$427,$B430,F$421:F$427)</f>
        <v>0</v>
      </c>
      <c r="G430" s="1">
        <f t="shared" si="96"/>
        <v>0</v>
      </c>
      <c r="H430" s="1">
        <f t="shared" si="96"/>
        <v>0</v>
      </c>
      <c r="I430" s="1">
        <f t="shared" si="96"/>
        <v>0</v>
      </c>
      <c r="J430" s="1">
        <f t="shared" si="96"/>
        <v>0</v>
      </c>
      <c r="K430" s="1">
        <f t="shared" si="96"/>
        <v>0</v>
      </c>
      <c r="L430" s="1">
        <f t="shared" si="96"/>
        <v>0</v>
      </c>
      <c r="M430" s="1">
        <f t="shared" si="96"/>
        <v>0</v>
      </c>
      <c r="N430" s="1">
        <f t="shared" si="96"/>
        <v>0</v>
      </c>
      <c r="O430" s="1">
        <f t="shared" si="96"/>
        <v>0</v>
      </c>
      <c r="P430" s="1">
        <f t="shared" si="96"/>
        <v>0</v>
      </c>
      <c r="Q430" s="1">
        <f t="shared" si="96"/>
        <v>0</v>
      </c>
      <c r="R430" s="1">
        <f t="shared" si="96"/>
        <v>0</v>
      </c>
      <c r="S430" s="1">
        <f t="shared" si="96"/>
        <v>0</v>
      </c>
      <c r="T430" s="1">
        <f t="shared" si="96"/>
        <v>0</v>
      </c>
      <c r="U430" s="1">
        <f t="shared" si="96"/>
        <v>0</v>
      </c>
    </row>
    <row r="431" spans="1:21">
      <c r="B431" t="s">
        <v>24</v>
      </c>
      <c r="E431" s="1">
        <f t="shared" ref="E431:T439" si="97">SUMIF($B$421:$B$427,$B431,E$421:E$427)</f>
        <v>0</v>
      </c>
      <c r="F431" s="1">
        <f t="shared" si="97"/>
        <v>0</v>
      </c>
      <c r="G431" s="1">
        <f t="shared" si="97"/>
        <v>0</v>
      </c>
      <c r="H431" s="1">
        <f t="shared" si="97"/>
        <v>0</v>
      </c>
      <c r="I431" s="1">
        <f t="shared" si="97"/>
        <v>0</v>
      </c>
      <c r="J431" s="1">
        <f t="shared" si="97"/>
        <v>0</v>
      </c>
      <c r="K431" s="1">
        <f t="shared" si="97"/>
        <v>0</v>
      </c>
      <c r="L431" s="1">
        <f t="shared" si="97"/>
        <v>0</v>
      </c>
      <c r="M431" s="1">
        <f t="shared" si="97"/>
        <v>0</v>
      </c>
      <c r="N431" s="1">
        <f t="shared" si="97"/>
        <v>0</v>
      </c>
      <c r="O431" s="1">
        <f t="shared" si="97"/>
        <v>0</v>
      </c>
      <c r="P431" s="1">
        <f t="shared" si="97"/>
        <v>0</v>
      </c>
      <c r="Q431" s="1">
        <f t="shared" si="97"/>
        <v>0</v>
      </c>
      <c r="R431" s="1">
        <f t="shared" si="97"/>
        <v>0</v>
      </c>
      <c r="S431" s="1">
        <f t="shared" si="97"/>
        <v>0</v>
      </c>
      <c r="T431" s="1">
        <f t="shared" si="97"/>
        <v>0</v>
      </c>
      <c r="U431" s="1">
        <f t="shared" si="96"/>
        <v>0</v>
      </c>
    </row>
    <row r="432" spans="1:21">
      <c r="B432" t="s">
        <v>30</v>
      </c>
      <c r="E432" s="1">
        <f t="shared" si="97"/>
        <v>0</v>
      </c>
      <c r="F432" s="1">
        <f t="shared" si="96"/>
        <v>0</v>
      </c>
      <c r="G432" s="1">
        <f t="shared" si="96"/>
        <v>0</v>
      </c>
      <c r="H432" s="1">
        <f t="shared" si="96"/>
        <v>0</v>
      </c>
      <c r="I432" s="1">
        <f t="shared" si="96"/>
        <v>0</v>
      </c>
      <c r="J432" s="1">
        <f t="shared" si="96"/>
        <v>0</v>
      </c>
      <c r="K432" s="1">
        <f t="shared" si="96"/>
        <v>0</v>
      </c>
      <c r="L432" s="1">
        <f t="shared" si="96"/>
        <v>0</v>
      </c>
      <c r="M432" s="1">
        <f t="shared" si="96"/>
        <v>0</v>
      </c>
      <c r="N432" s="1">
        <f t="shared" si="96"/>
        <v>0</v>
      </c>
      <c r="O432" s="1">
        <f t="shared" si="96"/>
        <v>0</v>
      </c>
      <c r="P432" s="1">
        <f t="shared" si="96"/>
        <v>0</v>
      </c>
      <c r="Q432" s="1">
        <f t="shared" si="96"/>
        <v>0</v>
      </c>
      <c r="R432" s="1">
        <f t="shared" si="96"/>
        <v>0</v>
      </c>
      <c r="S432" s="1">
        <f t="shared" si="96"/>
        <v>0</v>
      </c>
      <c r="T432" s="1">
        <f t="shared" si="96"/>
        <v>0</v>
      </c>
      <c r="U432" s="1">
        <f t="shared" si="96"/>
        <v>0</v>
      </c>
    </row>
    <row r="433" spans="2:21">
      <c r="B433" t="s">
        <v>31</v>
      </c>
      <c r="E433" s="1">
        <f t="shared" si="97"/>
        <v>0</v>
      </c>
      <c r="F433" s="1">
        <f t="shared" si="96"/>
        <v>0</v>
      </c>
      <c r="G433" s="1">
        <f t="shared" si="96"/>
        <v>0</v>
      </c>
      <c r="H433" s="1">
        <f t="shared" si="96"/>
        <v>0</v>
      </c>
      <c r="I433" s="1">
        <f t="shared" si="96"/>
        <v>0</v>
      </c>
      <c r="J433" s="1">
        <f t="shared" si="96"/>
        <v>0</v>
      </c>
      <c r="K433" s="1">
        <f t="shared" si="96"/>
        <v>0</v>
      </c>
      <c r="L433" s="1">
        <f t="shared" si="96"/>
        <v>0</v>
      </c>
      <c r="M433" s="1">
        <f t="shared" si="96"/>
        <v>0</v>
      </c>
      <c r="N433" s="1">
        <f t="shared" si="96"/>
        <v>0</v>
      </c>
      <c r="O433" s="1">
        <f t="shared" si="96"/>
        <v>0</v>
      </c>
      <c r="P433" s="1">
        <f t="shared" si="96"/>
        <v>0</v>
      </c>
      <c r="Q433" s="1">
        <f t="shared" si="96"/>
        <v>0</v>
      </c>
      <c r="R433" s="1">
        <f t="shared" si="96"/>
        <v>0</v>
      </c>
      <c r="S433" s="1">
        <f t="shared" si="96"/>
        <v>0</v>
      </c>
      <c r="T433" s="1">
        <f t="shared" si="96"/>
        <v>0</v>
      </c>
      <c r="U433" s="1">
        <f t="shared" si="96"/>
        <v>0</v>
      </c>
    </row>
    <row r="434" spans="2:21">
      <c r="B434" t="s">
        <v>32</v>
      </c>
      <c r="E434" s="1">
        <f t="shared" si="97"/>
        <v>0</v>
      </c>
      <c r="F434" s="1">
        <f t="shared" si="96"/>
        <v>0</v>
      </c>
      <c r="G434" s="1">
        <f t="shared" si="96"/>
        <v>0</v>
      </c>
      <c r="H434" s="1">
        <f t="shared" si="96"/>
        <v>0</v>
      </c>
      <c r="I434" s="1">
        <f t="shared" si="96"/>
        <v>0</v>
      </c>
      <c r="J434" s="1">
        <f t="shared" si="96"/>
        <v>0</v>
      </c>
      <c r="K434" s="1">
        <f t="shared" si="96"/>
        <v>0</v>
      </c>
      <c r="L434" s="1">
        <f t="shared" si="96"/>
        <v>0</v>
      </c>
      <c r="M434" s="1">
        <f t="shared" si="96"/>
        <v>0</v>
      </c>
      <c r="N434" s="1">
        <f t="shared" si="96"/>
        <v>0</v>
      </c>
      <c r="O434" s="1">
        <f t="shared" si="96"/>
        <v>0</v>
      </c>
      <c r="P434" s="1">
        <f t="shared" si="96"/>
        <v>0</v>
      </c>
      <c r="Q434" s="1">
        <f t="shared" si="96"/>
        <v>0</v>
      </c>
      <c r="R434" s="1">
        <f t="shared" si="96"/>
        <v>0</v>
      </c>
      <c r="S434" s="1">
        <f t="shared" si="96"/>
        <v>0</v>
      </c>
      <c r="T434" s="1">
        <f t="shared" si="96"/>
        <v>0</v>
      </c>
      <c r="U434" s="1">
        <f t="shared" si="96"/>
        <v>0</v>
      </c>
    </row>
    <row r="435" spans="2:21">
      <c r="B435" t="s">
        <v>27</v>
      </c>
      <c r="E435" s="1">
        <f t="shared" si="97"/>
        <v>49118.018427388626</v>
      </c>
      <c r="F435" s="1">
        <f t="shared" si="96"/>
        <v>28862.519935365613</v>
      </c>
      <c r="G435" s="1">
        <f t="shared" si="96"/>
        <v>62943.016523228755</v>
      </c>
      <c r="H435" s="1">
        <f t="shared" si="96"/>
        <v>350340.51981018024</v>
      </c>
      <c r="I435" s="1">
        <f t="shared" si="96"/>
        <v>567827.80179291894</v>
      </c>
      <c r="J435" s="1">
        <f t="shared" si="96"/>
        <v>127098.66170947941</v>
      </c>
      <c r="K435" s="1">
        <f t="shared" si="96"/>
        <v>47458.751939658468</v>
      </c>
      <c r="L435" s="1">
        <f t="shared" si="96"/>
        <v>1233649.2901382199</v>
      </c>
      <c r="M435" s="1">
        <f t="shared" si="96"/>
        <v>0</v>
      </c>
      <c r="N435" s="1">
        <f t="shared" si="96"/>
        <v>24559.009213694313</v>
      </c>
      <c r="O435" s="1">
        <f t="shared" si="96"/>
        <v>63549.278395071429</v>
      </c>
      <c r="P435" s="1">
        <f t="shared" si="96"/>
        <v>109452.04662436861</v>
      </c>
      <c r="Q435" s="1">
        <f t="shared" si="96"/>
        <v>316093.81479107309</v>
      </c>
      <c r="R435" s="1">
        <f t="shared" si="96"/>
        <v>775177.97559262265</v>
      </c>
      <c r="S435" s="1">
        <f t="shared" si="96"/>
        <v>1122641.2073438219</v>
      </c>
      <c r="T435" s="1">
        <f t="shared" si="96"/>
        <v>1209919.9141683909</v>
      </c>
      <c r="U435" s="1">
        <f t="shared" si="96"/>
        <v>517341.89230414899</v>
      </c>
    </row>
    <row r="436" spans="2:21">
      <c r="B436" t="s">
        <v>28</v>
      </c>
      <c r="E436" s="1">
        <f t="shared" si="97"/>
        <v>9759.1532208958542</v>
      </c>
      <c r="F436" s="1">
        <f t="shared" si="96"/>
        <v>80118.415236725312</v>
      </c>
      <c r="G436" s="1">
        <f t="shared" si="96"/>
        <v>102735.66821049234</v>
      </c>
      <c r="H436" s="1">
        <f t="shared" si="96"/>
        <v>49213.900462609265</v>
      </c>
      <c r="I436" s="1">
        <f t="shared" si="96"/>
        <v>45728.078555264619</v>
      </c>
      <c r="J436" s="1">
        <f t="shared" si="96"/>
        <v>149568.96587954511</v>
      </c>
      <c r="K436" s="1">
        <f t="shared" si="96"/>
        <v>105877.65992253035</v>
      </c>
      <c r="L436" s="1">
        <f t="shared" si="96"/>
        <v>543001.84148806287</v>
      </c>
      <c r="M436" s="1">
        <f t="shared" si="96"/>
        <v>0</v>
      </c>
      <c r="N436" s="1">
        <f t="shared" si="96"/>
        <v>4879.5766104479271</v>
      </c>
      <c r="O436" s="1">
        <f t="shared" si="96"/>
        <v>49818.360839258508</v>
      </c>
      <c r="P436" s="1">
        <f t="shared" si="96"/>
        <v>141245.40256286733</v>
      </c>
      <c r="Q436" s="1">
        <f t="shared" si="96"/>
        <v>217220.18689941813</v>
      </c>
      <c r="R436" s="1">
        <f t="shared" si="96"/>
        <v>264691.17640835507</v>
      </c>
      <c r="S436" s="1">
        <f t="shared" si="96"/>
        <v>362339.69862575992</v>
      </c>
      <c r="T436" s="1">
        <f t="shared" si="96"/>
        <v>490063.01152679767</v>
      </c>
      <c r="U436" s="1">
        <f t="shared" si="96"/>
        <v>218608.20192470064</v>
      </c>
    </row>
    <row r="437" spans="2:21">
      <c r="B437" t="s">
        <v>29</v>
      </c>
      <c r="E437" s="1">
        <f t="shared" si="97"/>
        <v>0</v>
      </c>
      <c r="F437" s="1">
        <f t="shared" si="96"/>
        <v>0</v>
      </c>
      <c r="G437" s="1">
        <f t="shared" si="96"/>
        <v>0</v>
      </c>
      <c r="H437" s="1">
        <f t="shared" si="96"/>
        <v>0</v>
      </c>
      <c r="I437" s="1">
        <f t="shared" si="96"/>
        <v>0</v>
      </c>
      <c r="J437" s="1">
        <f t="shared" si="96"/>
        <v>0</v>
      </c>
      <c r="K437" s="1">
        <f t="shared" si="96"/>
        <v>0</v>
      </c>
      <c r="L437" s="1">
        <f t="shared" si="96"/>
        <v>0</v>
      </c>
      <c r="M437" s="1">
        <f t="shared" si="96"/>
        <v>0</v>
      </c>
      <c r="N437" s="1">
        <f t="shared" si="96"/>
        <v>0</v>
      </c>
      <c r="O437" s="1">
        <f t="shared" si="96"/>
        <v>0</v>
      </c>
      <c r="P437" s="1">
        <f t="shared" si="96"/>
        <v>0</v>
      </c>
      <c r="Q437" s="1">
        <f t="shared" si="96"/>
        <v>0</v>
      </c>
      <c r="R437" s="1">
        <f t="shared" si="96"/>
        <v>0</v>
      </c>
      <c r="S437" s="1">
        <f t="shared" si="96"/>
        <v>0</v>
      </c>
      <c r="T437" s="1">
        <f t="shared" si="96"/>
        <v>0</v>
      </c>
      <c r="U437" s="1">
        <f t="shared" si="96"/>
        <v>0</v>
      </c>
    </row>
    <row r="438" spans="2:21">
      <c r="B438" t="s">
        <v>26</v>
      </c>
      <c r="E438" s="1">
        <f t="shared" si="97"/>
        <v>182678.87</v>
      </c>
      <c r="F438" s="1">
        <f t="shared" si="96"/>
        <v>313956.39</v>
      </c>
      <c r="G438" s="1">
        <f t="shared" si="96"/>
        <v>817015.97000000009</v>
      </c>
      <c r="H438" s="1">
        <f t="shared" si="96"/>
        <v>1271282.79</v>
      </c>
      <c r="I438" s="1">
        <f t="shared" si="96"/>
        <v>1167733.27</v>
      </c>
      <c r="J438" s="1">
        <f t="shared" si="96"/>
        <v>1660912.0700000003</v>
      </c>
      <c r="K438" s="1">
        <f t="shared" si="96"/>
        <v>1741195.89</v>
      </c>
      <c r="L438" s="1">
        <f t="shared" si="96"/>
        <v>7154775.25</v>
      </c>
      <c r="M438" s="1">
        <f t="shared" si="96"/>
        <v>0</v>
      </c>
      <c r="N438" s="1">
        <f t="shared" si="96"/>
        <v>91339.434999999998</v>
      </c>
      <c r="O438" s="1">
        <f t="shared" si="96"/>
        <v>339657.06500000006</v>
      </c>
      <c r="P438" s="1">
        <f t="shared" si="96"/>
        <v>905143.24500000011</v>
      </c>
      <c r="Q438" s="1">
        <f t="shared" si="96"/>
        <v>1949292.6250000002</v>
      </c>
      <c r="R438" s="1">
        <f t="shared" si="96"/>
        <v>3168800.6549999998</v>
      </c>
      <c r="S438" s="1">
        <f t="shared" si="96"/>
        <v>4583123.3250000002</v>
      </c>
      <c r="T438" s="1">
        <f t="shared" si="96"/>
        <v>6284177.3049999997</v>
      </c>
      <c r="U438" s="1">
        <f t="shared" si="96"/>
        <v>2474504.8078571428</v>
      </c>
    </row>
    <row r="439" spans="2:21">
      <c r="B439" t="s">
        <v>35</v>
      </c>
      <c r="E439" s="1">
        <f t="shared" si="97"/>
        <v>0</v>
      </c>
      <c r="F439" s="1">
        <f t="shared" si="96"/>
        <v>0</v>
      </c>
      <c r="G439" s="1">
        <f t="shared" si="96"/>
        <v>0</v>
      </c>
      <c r="H439" s="1">
        <f t="shared" si="96"/>
        <v>0</v>
      </c>
      <c r="I439" s="1">
        <f t="shared" si="96"/>
        <v>0</v>
      </c>
      <c r="J439" s="1">
        <f t="shared" si="96"/>
        <v>0</v>
      </c>
      <c r="K439" s="1">
        <f t="shared" si="96"/>
        <v>0</v>
      </c>
      <c r="L439" s="1">
        <f t="shared" si="96"/>
        <v>0</v>
      </c>
      <c r="M439" s="1">
        <f t="shared" si="96"/>
        <v>0</v>
      </c>
      <c r="N439" s="1">
        <f t="shared" si="96"/>
        <v>0</v>
      </c>
      <c r="O439" s="1">
        <f t="shared" si="96"/>
        <v>0</v>
      </c>
      <c r="P439" s="1">
        <f t="shared" si="96"/>
        <v>0</v>
      </c>
      <c r="Q439" s="1">
        <f t="shared" si="96"/>
        <v>0</v>
      </c>
      <c r="R439" s="1">
        <f t="shared" si="96"/>
        <v>0</v>
      </c>
      <c r="S439" s="1">
        <f t="shared" si="96"/>
        <v>0</v>
      </c>
      <c r="T439" s="1">
        <f t="shared" si="96"/>
        <v>0</v>
      </c>
      <c r="U439" s="1">
        <f t="shared" si="96"/>
        <v>0</v>
      </c>
    </row>
    <row r="440" spans="2:21">
      <c r="B440" s="7" t="s">
        <v>45</v>
      </c>
      <c r="C440" s="7"/>
      <c r="E440" s="8">
        <f>SUM(E430:E439)</f>
        <v>241556.04164828447</v>
      </c>
      <c r="F440" s="8">
        <f t="shared" ref="F440:L440" si="98">SUM(F430:F439)</f>
        <v>422937.3251720909</v>
      </c>
      <c r="G440" s="8">
        <f t="shared" si="98"/>
        <v>982694.65473372117</v>
      </c>
      <c r="H440" s="8">
        <f t="shared" si="98"/>
        <v>1670837.2102727895</v>
      </c>
      <c r="I440" s="8">
        <f t="shared" si="98"/>
        <v>1781289.1503481837</v>
      </c>
      <c r="J440" s="8">
        <f t="shared" si="98"/>
        <v>1937579.6975890249</v>
      </c>
      <c r="K440" s="8">
        <f t="shared" si="98"/>
        <v>1894532.3018621886</v>
      </c>
      <c r="L440" s="67">
        <f t="shared" si="98"/>
        <v>8931426.3816262819</v>
      </c>
      <c r="N440" s="8">
        <f t="shared" ref="N440:U440" si="99">SUM(N430:N439)</f>
        <v>120778.02082414224</v>
      </c>
      <c r="O440" s="8">
        <f t="shared" si="99"/>
        <v>453024.70423432998</v>
      </c>
      <c r="P440" s="8">
        <f t="shared" si="99"/>
        <v>1155840.694187236</v>
      </c>
      <c r="Q440" s="8">
        <f t="shared" si="99"/>
        <v>2482606.6266904916</v>
      </c>
      <c r="R440" s="8">
        <f t="shared" si="99"/>
        <v>4208669.8070009779</v>
      </c>
      <c r="S440" s="8">
        <f t="shared" si="99"/>
        <v>6068104.2309695818</v>
      </c>
      <c r="T440" s="8">
        <f t="shared" si="99"/>
        <v>7984160.230695188</v>
      </c>
      <c r="U440" s="67">
        <f t="shared" si="99"/>
        <v>3210454.9020859925</v>
      </c>
    </row>
    <row r="441" spans="2:21">
      <c r="C441" t="s">
        <v>64</v>
      </c>
      <c r="N441" t="s">
        <v>71</v>
      </c>
    </row>
    <row r="442" spans="2:21">
      <c r="C442" s="23" t="s">
        <v>27</v>
      </c>
      <c r="E442" s="49">
        <f>+SUM(E435:K435)</f>
        <v>1233649.2901382199</v>
      </c>
      <c r="F442" s="49"/>
      <c r="N442" s="23" t="s">
        <v>27</v>
      </c>
      <c r="P442" s="49">
        <f>+AVERAGE(N435:V435)</f>
        <v>517341.89230414899</v>
      </c>
      <c r="Q442" s="49"/>
    </row>
    <row r="443" spans="2:21">
      <c r="C443" s="23" t="s">
        <v>28</v>
      </c>
      <c r="E443" s="49">
        <f t="shared" ref="E443:E446" si="100">+SUM(E436:K436)</f>
        <v>543001.84148806287</v>
      </c>
      <c r="F443" s="49">
        <f>+E443*61%</f>
        <v>331231.12330771837</v>
      </c>
      <c r="N443" s="23" t="s">
        <v>28</v>
      </c>
      <c r="P443" s="49">
        <f t="shared" ref="P443:P446" si="101">+AVERAGE(N436:V436)</f>
        <v>218608.20192470064</v>
      </c>
      <c r="Q443" s="49">
        <f>+P443*61%</f>
        <v>133351.00317406739</v>
      </c>
    </row>
    <row r="444" spans="2:21">
      <c r="C444" s="23" t="s">
        <v>29</v>
      </c>
      <c r="E444" s="49">
        <f t="shared" si="100"/>
        <v>0</v>
      </c>
      <c r="F444" s="49">
        <f>+E443-F443</f>
        <v>211770.7181803445</v>
      </c>
      <c r="N444" s="23" t="s">
        <v>29</v>
      </c>
      <c r="P444" s="49">
        <f t="shared" si="101"/>
        <v>0</v>
      </c>
      <c r="Q444" s="49">
        <f>+P443-Q443</f>
        <v>85257.198750633252</v>
      </c>
    </row>
    <row r="445" spans="2:21">
      <c r="C445" s="23" t="s">
        <v>26</v>
      </c>
      <c r="E445" s="49">
        <f t="shared" si="100"/>
        <v>7154775.25</v>
      </c>
      <c r="F445" s="49"/>
      <c r="N445" s="23" t="s">
        <v>26</v>
      </c>
      <c r="P445" s="49">
        <f t="shared" si="101"/>
        <v>2474504.8078571428</v>
      </c>
      <c r="Q445" s="49"/>
    </row>
    <row r="446" spans="2:21">
      <c r="C446" s="23" t="s">
        <v>35</v>
      </c>
      <c r="E446" s="50">
        <f t="shared" si="100"/>
        <v>0</v>
      </c>
      <c r="F446" s="50"/>
      <c r="N446" s="23" t="s">
        <v>35</v>
      </c>
      <c r="P446" s="49">
        <f t="shared" si="101"/>
        <v>0</v>
      </c>
      <c r="Q446" s="50"/>
    </row>
    <row r="447" spans="2:21" ht="15" thickBot="1">
      <c r="C447" s="25" t="s">
        <v>45</v>
      </c>
      <c r="E447" s="61">
        <f>SUM(E442:E446)</f>
        <v>8931426.3816262819</v>
      </c>
      <c r="F447" s="50"/>
      <c r="N447" s="25" t="s">
        <v>45</v>
      </c>
      <c r="P447" s="68">
        <f>SUM(P442:P446)</f>
        <v>3210454.9020859925</v>
      </c>
      <c r="Q447" s="50"/>
    </row>
    <row r="448" spans="2:21" ht="15" thickTop="1"/>
  </sheetData>
  <autoFilter ref="A5:U392">
    <filterColumn colId="0">
      <filters>
        <filter val="3005"/>
        <filter val="3007"/>
        <filter val="3008"/>
        <filter val="5005"/>
        <filter val="7139"/>
      </filters>
    </filterColumn>
  </autoFilter>
  <mergeCells count="1">
    <mergeCell ref="O2:U2"/>
  </mergeCells>
  <pageMargins left="0.7" right="0.7" top="0.75" bottom="0.75" header="0.3" footer="0.3"/>
  <pageSetup scale="37" fitToWidth="2" fitToHeight="0" orientation="portrait" r:id="rId1"/>
  <headerFooter>
    <oddFooter>&amp;L&amp;F&amp;R&amp;P of &amp;N</oddFooter>
  </headerFooter>
  <rowBreaks count="1" manualBreakCount="1">
    <brk id="311" max="20" man="1"/>
  </rowBreaks>
  <colBreaks count="1" manualBreakCount="1">
    <brk id="12" max="4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zoomScale="90" zoomScaleNormal="90" workbookViewId="0">
      <selection activeCell="C3" sqref="C3:I3"/>
    </sheetView>
  </sheetViews>
  <sheetFormatPr defaultRowHeight="14.5"/>
  <cols>
    <col min="1" max="1" width="7.54296875" bestFit="1" customWidth="1"/>
    <col min="2" max="2" width="32.7265625" bestFit="1" customWidth="1"/>
    <col min="3" max="3" width="9.453125" bestFit="1" customWidth="1"/>
    <col min="4" max="4" width="9.81640625" bestFit="1" customWidth="1"/>
    <col min="5" max="5" width="10.54296875" bestFit="1" customWidth="1"/>
    <col min="6" max="14" width="11.1796875" bestFit="1" customWidth="1"/>
    <col min="15" max="15" width="10.7265625" bestFit="1" customWidth="1"/>
    <col min="17" max="17" width="5.54296875" bestFit="1" customWidth="1"/>
    <col min="18" max="18" width="32.7265625" bestFit="1" customWidth="1"/>
    <col min="19" max="19" width="8.453125" bestFit="1" customWidth="1"/>
    <col min="20" max="23" width="9.7265625" bestFit="1" customWidth="1"/>
    <col min="24" max="30" width="10.54296875" bestFit="1" customWidth="1"/>
    <col min="31" max="31" width="11.54296875" bestFit="1" customWidth="1"/>
  </cols>
  <sheetData>
    <row r="1" spans="1:31">
      <c r="A1" t="s">
        <v>37</v>
      </c>
      <c r="Q1" t="s">
        <v>38</v>
      </c>
    </row>
    <row r="2" spans="1:31"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S2" t="s">
        <v>4</v>
      </c>
      <c r="T2" t="s">
        <v>5</v>
      </c>
      <c r="U2" t="s">
        <v>6</v>
      </c>
      <c r="V2" t="s">
        <v>7</v>
      </c>
      <c r="W2" t="s">
        <v>8</v>
      </c>
      <c r="X2" t="s">
        <v>9</v>
      </c>
      <c r="Y2" t="s">
        <v>10</v>
      </c>
      <c r="Z2" t="s">
        <v>11</v>
      </c>
      <c r="AA2" t="s">
        <v>12</v>
      </c>
      <c r="AB2" t="s">
        <v>13</v>
      </c>
      <c r="AC2" t="s">
        <v>14</v>
      </c>
      <c r="AD2" t="s">
        <v>15</v>
      </c>
      <c r="AE2" t="s">
        <v>16</v>
      </c>
    </row>
    <row r="3" spans="1:31">
      <c r="A3">
        <v>5005</v>
      </c>
      <c r="B3" s="6" t="s">
        <v>27</v>
      </c>
      <c r="C3" s="4">
        <v>167169.96920893498</v>
      </c>
      <c r="D3" s="4">
        <v>98292.572344895074</v>
      </c>
      <c r="E3" s="4">
        <v>224134.97191662696</v>
      </c>
      <c r="F3" s="4">
        <v>1285580.1765113124</v>
      </c>
      <c r="G3" s="4">
        <v>244997.75836982852</v>
      </c>
      <c r="H3" s="4">
        <v>275352.46482037194</v>
      </c>
      <c r="I3" s="4">
        <v>146129.33116713626</v>
      </c>
      <c r="J3" s="4"/>
      <c r="K3" s="4"/>
      <c r="L3" s="4"/>
      <c r="M3" s="4"/>
      <c r="N3" s="4"/>
      <c r="O3" s="4">
        <f>SUM(C3:N3)</f>
        <v>2441657.2443391061</v>
      </c>
      <c r="Q3">
        <v>5005</v>
      </c>
      <c r="R3" s="6" t="s">
        <v>27</v>
      </c>
      <c r="S3" s="4">
        <v>49118.018427388626</v>
      </c>
      <c r="T3" s="4">
        <v>28862.519935365595</v>
      </c>
      <c r="U3" s="4">
        <v>62943.016523228755</v>
      </c>
      <c r="V3" s="4">
        <v>350340.51981018024</v>
      </c>
      <c r="W3" s="4">
        <v>44207.385909265366</v>
      </c>
      <c r="X3" s="4">
        <v>79729.990597847253</v>
      </c>
      <c r="Y3" s="4">
        <v>42770.586123166497</v>
      </c>
      <c r="Z3" s="4"/>
      <c r="AA3" s="4"/>
      <c r="AB3" s="4"/>
      <c r="AC3" s="4"/>
      <c r="AD3" s="4"/>
      <c r="AE3" s="4">
        <f>SUM(S3:AD3)</f>
        <v>657972.03732644231</v>
      </c>
    </row>
    <row r="4" spans="1:31">
      <c r="A4">
        <v>5006</v>
      </c>
      <c r="B4" s="6" t="s">
        <v>27</v>
      </c>
      <c r="C4" s="4">
        <v>7466.9582042798284</v>
      </c>
      <c r="D4" s="4">
        <v>16084.92488176476</v>
      </c>
      <c r="E4" s="4">
        <v>29289.468596512321</v>
      </c>
      <c r="F4" s="4">
        <v>78011.236034235</v>
      </c>
      <c r="G4" s="4">
        <v>26779.342175732167</v>
      </c>
      <c r="H4" s="4">
        <v>32555.555725477683</v>
      </c>
      <c r="I4" s="4">
        <v>25070.507818115759</v>
      </c>
      <c r="J4" s="4"/>
      <c r="K4" s="4"/>
      <c r="L4" s="4"/>
      <c r="M4" s="4"/>
      <c r="N4" s="4"/>
      <c r="O4" s="4">
        <f t="shared" ref="O4:O14" si="0">SUM(C4:N4)</f>
        <v>215257.99343611754</v>
      </c>
      <c r="Q4">
        <v>5006</v>
      </c>
      <c r="R4" s="6" t="s">
        <v>27</v>
      </c>
      <c r="S4" s="4">
        <v>2196.3881525031284</v>
      </c>
      <c r="T4" s="4">
        <v>4731.3427339075733</v>
      </c>
      <c r="U4" s="4">
        <v>8615.4281380093344</v>
      </c>
      <c r="V4" s="4">
        <v>22946.821168693627</v>
      </c>
      <c r="W4" s="4">
        <v>7877.0803689369668</v>
      </c>
      <c r="X4" s="4">
        <v>9576.1399672239149</v>
      </c>
      <c r="Y4" s="4">
        <v>7374.430771205497</v>
      </c>
      <c r="Z4" s="4"/>
      <c r="AA4" s="4"/>
      <c r="AB4" s="4"/>
      <c r="AC4" s="4"/>
      <c r="AD4" s="4"/>
      <c r="AE4" s="4">
        <f t="shared" ref="AE4:AE14" si="1">SUM(S4:AD4)</f>
        <v>63317.631300480032</v>
      </c>
    </row>
    <row r="5" spans="1:31">
      <c r="A5">
        <v>5010</v>
      </c>
      <c r="B5" s="6" t="s">
        <v>27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9.7361157548995509E-3</v>
      </c>
      <c r="I5" s="4">
        <v>7457.8744082757603</v>
      </c>
      <c r="J5" s="4"/>
      <c r="K5" s="4"/>
      <c r="L5" s="4"/>
      <c r="M5" s="4"/>
      <c r="N5" s="4"/>
      <c r="O5" s="4">
        <f t="shared" si="0"/>
        <v>7457.8841443915153</v>
      </c>
      <c r="Q5">
        <v>5010</v>
      </c>
      <c r="R5" s="6" t="s">
        <v>27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2.8638554964997148E-3</v>
      </c>
      <c r="Y5" s="4">
        <v>2193.7161753234977</v>
      </c>
      <c r="Z5" s="4"/>
      <c r="AA5" s="4"/>
      <c r="AB5" s="4"/>
      <c r="AC5" s="4"/>
      <c r="AD5" s="4"/>
      <c r="AE5" s="4">
        <f t="shared" si="1"/>
        <v>2193.7190391789941</v>
      </c>
    </row>
    <row r="6" spans="1:31">
      <c r="A6">
        <v>5014</v>
      </c>
      <c r="B6" s="6" t="s">
        <v>27</v>
      </c>
      <c r="C6" s="4">
        <v>23896.799591016243</v>
      </c>
      <c r="D6" s="4">
        <v>11333.520272743201</v>
      </c>
      <c r="E6" s="4">
        <v>9332.8361091050392</v>
      </c>
      <c r="F6" s="4">
        <v>50761.1325171762</v>
      </c>
      <c r="G6" s="4">
        <v>57473.990569656358</v>
      </c>
      <c r="H6" s="4">
        <v>4719.83038561188</v>
      </c>
      <c r="I6" s="4">
        <v>-114421.81166294256</v>
      </c>
      <c r="J6" s="4"/>
      <c r="K6" s="4"/>
      <c r="L6" s="4"/>
      <c r="M6" s="4"/>
      <c r="N6" s="4"/>
      <c r="O6" s="4">
        <f t="shared" si="0"/>
        <v>43096.297782366382</v>
      </c>
      <c r="Q6">
        <v>5014</v>
      </c>
      <c r="R6" s="6" t="s">
        <v>27</v>
      </c>
      <c r="S6" s="4">
        <v>7029.1872632106015</v>
      </c>
      <c r="T6" s="4">
        <v>3333.7282695568597</v>
      </c>
      <c r="U6" s="4">
        <v>2745.2317394173415</v>
      </c>
      <c r="V6" s="4">
        <v>2332.774974812135</v>
      </c>
      <c r="W6" s="4">
        <v>16857.007147382003</v>
      </c>
      <c r="X6" s="4">
        <v>1388.326980970699</v>
      </c>
      <c r="Y6" s="4">
        <v>-33656.906152278389</v>
      </c>
      <c r="Z6" s="4"/>
      <c r="AA6" s="4"/>
      <c r="AB6" s="4"/>
      <c r="AC6" s="4"/>
      <c r="AD6" s="4"/>
      <c r="AE6" s="4">
        <f t="shared" si="1"/>
        <v>29.350223071254732</v>
      </c>
    </row>
    <row r="7" spans="1:31">
      <c r="A7">
        <v>5121</v>
      </c>
      <c r="B7" s="6" t="s">
        <v>27</v>
      </c>
      <c r="C7" s="4">
        <v>3494.411928</v>
      </c>
      <c r="D7" s="4">
        <v>0</v>
      </c>
      <c r="E7" s="4">
        <v>3634.1524800000007</v>
      </c>
      <c r="F7" s="4">
        <v>1817.8110720000004</v>
      </c>
      <c r="G7" s="4">
        <v>1821.4307999999999</v>
      </c>
      <c r="H7" s="4">
        <v>1821.4307999999999</v>
      </c>
      <c r="I7" s="4">
        <v>1821.4307999999999</v>
      </c>
      <c r="J7" s="4"/>
      <c r="K7" s="4"/>
      <c r="L7" s="4"/>
      <c r="M7" s="4"/>
      <c r="N7" s="4"/>
      <c r="O7" s="4">
        <f t="shared" si="0"/>
        <v>14410.667880000001</v>
      </c>
      <c r="Q7">
        <v>5121</v>
      </c>
      <c r="R7" s="6" t="s">
        <v>27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/>
      <c r="AA7" s="4"/>
      <c r="AB7" s="4"/>
      <c r="AC7" s="4"/>
      <c r="AD7" s="4"/>
      <c r="AE7" s="4">
        <f t="shared" si="1"/>
        <v>0</v>
      </c>
    </row>
    <row r="8" spans="1:31">
      <c r="A8">
        <v>5127</v>
      </c>
      <c r="B8" s="6" t="s">
        <v>27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/>
      <c r="K8" s="4"/>
      <c r="L8" s="4"/>
      <c r="M8" s="4"/>
      <c r="N8" s="4"/>
      <c r="O8" s="4">
        <f t="shared" si="0"/>
        <v>0</v>
      </c>
      <c r="Q8">
        <v>5127</v>
      </c>
      <c r="R8" s="6" t="s">
        <v>27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/>
      <c r="AA8" s="4"/>
      <c r="AB8" s="4"/>
      <c r="AC8" s="4"/>
      <c r="AD8" s="4"/>
      <c r="AE8" s="4">
        <f t="shared" si="1"/>
        <v>0</v>
      </c>
    </row>
    <row r="9" spans="1:31">
      <c r="A9">
        <v>5143</v>
      </c>
      <c r="B9" s="6" t="s">
        <v>27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/>
      <c r="K9" s="4"/>
      <c r="L9" s="4"/>
      <c r="M9" s="4"/>
      <c r="N9" s="4"/>
      <c r="O9" s="4">
        <f t="shared" si="0"/>
        <v>0</v>
      </c>
      <c r="Q9">
        <v>5143</v>
      </c>
      <c r="R9" s="6" t="s">
        <v>27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/>
      <c r="AA9" s="4"/>
      <c r="AB9" s="4"/>
      <c r="AC9" s="4"/>
      <c r="AD9" s="4"/>
      <c r="AE9" s="4">
        <f t="shared" si="1"/>
        <v>0</v>
      </c>
    </row>
    <row r="10" spans="1:31">
      <c r="A10">
        <v>5144</v>
      </c>
      <c r="B10" s="6" t="s">
        <v>27</v>
      </c>
      <c r="C10" s="4">
        <v>0</v>
      </c>
      <c r="D10" s="4">
        <v>0</v>
      </c>
      <c r="E10" s="4">
        <v>0</v>
      </c>
      <c r="F10" s="4">
        <v>741.17641640364002</v>
      </c>
      <c r="G10" s="4">
        <v>152.03431565028001</v>
      </c>
      <c r="H10" s="4">
        <v>14.862180707639434</v>
      </c>
      <c r="I10" s="4">
        <v>9.9843867118800009</v>
      </c>
      <c r="J10" s="4"/>
      <c r="K10" s="4"/>
      <c r="L10" s="4"/>
      <c r="M10" s="4"/>
      <c r="N10" s="4"/>
      <c r="O10" s="4">
        <f t="shared" si="0"/>
        <v>918.05729947343957</v>
      </c>
      <c r="Q10">
        <v>5144</v>
      </c>
      <c r="R10" s="6" t="s">
        <v>27</v>
      </c>
      <c r="S10" s="4">
        <v>0</v>
      </c>
      <c r="T10" s="4">
        <v>0</v>
      </c>
      <c r="U10" s="4">
        <v>0</v>
      </c>
      <c r="V10" s="4">
        <v>218.01529556849698</v>
      </c>
      <c r="W10" s="4">
        <v>44.720535529018996</v>
      </c>
      <c r="X10" s="4">
        <v>4.3716754176968333</v>
      </c>
      <c r="Y10" s="4">
        <v>2.936883813199</v>
      </c>
      <c r="Z10" s="4"/>
      <c r="AA10" s="4"/>
      <c r="AB10" s="4"/>
      <c r="AC10" s="4"/>
      <c r="AD10" s="4"/>
      <c r="AE10" s="4">
        <f t="shared" si="1"/>
        <v>270.04439032841185</v>
      </c>
    </row>
    <row r="11" spans="1:31">
      <c r="A11">
        <v>5146</v>
      </c>
      <c r="B11" s="6" t="s">
        <v>27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/>
      <c r="K11" s="4"/>
      <c r="L11" s="4"/>
      <c r="M11" s="4"/>
      <c r="N11" s="4"/>
      <c r="O11" s="4">
        <f t="shared" si="0"/>
        <v>0</v>
      </c>
      <c r="Q11">
        <v>5146</v>
      </c>
      <c r="R11" s="6" t="s">
        <v>27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/>
      <c r="AA11" s="4"/>
      <c r="AB11" s="4"/>
      <c r="AC11" s="4"/>
      <c r="AD11" s="4"/>
      <c r="AE11" s="4">
        <f t="shared" si="1"/>
        <v>0</v>
      </c>
    </row>
    <row r="12" spans="1:31">
      <c r="A12">
        <v>5147</v>
      </c>
      <c r="B12" s="6" t="s">
        <v>27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/>
      <c r="K12" s="4"/>
      <c r="L12" s="4"/>
      <c r="M12" s="4"/>
      <c r="N12" s="4"/>
      <c r="O12" s="4">
        <f t="shared" si="0"/>
        <v>0</v>
      </c>
      <c r="Q12">
        <v>5147</v>
      </c>
      <c r="R12" s="6" t="s">
        <v>27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/>
      <c r="AA12" s="4"/>
      <c r="AB12" s="4"/>
      <c r="AC12" s="4"/>
      <c r="AD12" s="4"/>
      <c r="AE12" s="4">
        <f t="shared" si="1"/>
        <v>0</v>
      </c>
    </row>
    <row r="13" spans="1:31">
      <c r="A13">
        <v>5149</v>
      </c>
      <c r="B13" s="6" t="s">
        <v>27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/>
      <c r="K13" s="4"/>
      <c r="L13" s="4"/>
      <c r="M13" s="4"/>
      <c r="N13" s="4"/>
      <c r="O13" s="4">
        <f t="shared" si="0"/>
        <v>0</v>
      </c>
      <c r="Q13">
        <v>5149</v>
      </c>
      <c r="R13" s="6" t="s">
        <v>27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/>
      <c r="AA13" s="4"/>
      <c r="AB13" s="4"/>
      <c r="AC13" s="4"/>
      <c r="AD13" s="4"/>
      <c r="AE13" s="4">
        <f t="shared" si="1"/>
        <v>0</v>
      </c>
    </row>
    <row r="14" spans="1:31">
      <c r="A14">
        <v>5150</v>
      </c>
      <c r="B14" s="6" t="s">
        <v>27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/>
      <c r="K14" s="4"/>
      <c r="L14" s="4"/>
      <c r="M14" s="4"/>
      <c r="N14" s="4"/>
      <c r="O14" s="4">
        <f t="shared" si="0"/>
        <v>0</v>
      </c>
      <c r="Q14">
        <v>5150</v>
      </c>
      <c r="R14" s="6" t="s">
        <v>27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/>
      <c r="AA14" s="4"/>
      <c r="AB14" s="4"/>
      <c r="AC14" s="4"/>
      <c r="AD14" s="4"/>
      <c r="AE14" s="4">
        <f t="shared" si="1"/>
        <v>0</v>
      </c>
    </row>
    <row r="18" spans="2:31">
      <c r="B18" t="s">
        <v>16</v>
      </c>
      <c r="C18" s="4">
        <f>SUM(C3:C17)</f>
        <v>202028.13893223106</v>
      </c>
      <c r="D18" s="4">
        <f t="shared" ref="D18:O18" si="2">SUM(D3:D17)</f>
        <v>125711.01749940304</v>
      </c>
      <c r="E18" s="4">
        <f t="shared" si="2"/>
        <v>266391.42910224432</v>
      </c>
      <c r="F18" s="4">
        <f t="shared" si="2"/>
        <v>1416911.5325511273</v>
      </c>
      <c r="G18" s="4">
        <f t="shared" si="2"/>
        <v>331224.55623086734</v>
      </c>
      <c r="H18" s="4">
        <f t="shared" si="2"/>
        <v>314464.15364828485</v>
      </c>
      <c r="I18" s="4">
        <f t="shared" si="2"/>
        <v>66067.316917297096</v>
      </c>
      <c r="J18" s="4">
        <f t="shared" si="2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  <c r="N18" s="4">
        <f t="shared" si="2"/>
        <v>0</v>
      </c>
      <c r="O18" s="4">
        <f t="shared" si="2"/>
        <v>2722798.1448814548</v>
      </c>
      <c r="R18" t="s">
        <v>16</v>
      </c>
      <c r="S18" s="4">
        <f>SUM(S3:S17)</f>
        <v>58343.593843102361</v>
      </c>
      <c r="T18" s="4">
        <f t="shared" ref="T18:AE18" si="3">SUM(T3:T17)</f>
        <v>36927.590938830028</v>
      </c>
      <c r="U18" s="4">
        <f t="shared" si="3"/>
        <v>74303.676400655429</v>
      </c>
      <c r="V18" s="4">
        <f t="shared" si="3"/>
        <v>375838.13124925451</v>
      </c>
      <c r="W18" s="4">
        <f t="shared" si="3"/>
        <v>68986.193961113357</v>
      </c>
      <c r="X18" s="4">
        <f t="shared" si="3"/>
        <v>90698.832085315065</v>
      </c>
      <c r="Y18" s="4">
        <f t="shared" si="3"/>
        <v>18684.7638012303</v>
      </c>
      <c r="Z18" s="4">
        <f t="shared" si="3"/>
        <v>0</v>
      </c>
      <c r="AA18" s="4">
        <f t="shared" si="3"/>
        <v>0</v>
      </c>
      <c r="AB18" s="4">
        <f t="shared" si="3"/>
        <v>0</v>
      </c>
      <c r="AC18" s="4">
        <f t="shared" si="3"/>
        <v>0</v>
      </c>
      <c r="AD18" s="4">
        <f t="shared" si="3"/>
        <v>0</v>
      </c>
      <c r="AE18" s="4">
        <f t="shared" si="3"/>
        <v>723782.78227950109</v>
      </c>
    </row>
    <row r="20" spans="2:31">
      <c r="B20" t="s">
        <v>39</v>
      </c>
    </row>
    <row r="21" spans="2:31">
      <c r="B21" t="s">
        <v>40</v>
      </c>
      <c r="C21" s="4">
        <v>0</v>
      </c>
      <c r="D21" s="4">
        <f>C23</f>
        <v>202028.13893223106</v>
      </c>
      <c r="E21" s="4">
        <f t="shared" ref="E21:N21" si="4">D23</f>
        <v>327739.1564316341</v>
      </c>
      <c r="F21" s="4">
        <f t="shared" si="4"/>
        <v>594130.58553387842</v>
      </c>
      <c r="G21" s="4">
        <f t="shared" si="4"/>
        <v>2011042.1180850058</v>
      </c>
      <c r="H21" s="4">
        <f t="shared" si="4"/>
        <v>2342266.6743158731</v>
      </c>
      <c r="I21" s="4">
        <f t="shared" si="4"/>
        <v>2656730.8279641578</v>
      </c>
      <c r="J21" s="4">
        <f t="shared" si="4"/>
        <v>2722798.1448814548</v>
      </c>
      <c r="K21" s="4">
        <f t="shared" si="4"/>
        <v>2722798.1448814548</v>
      </c>
      <c r="L21" s="4">
        <f t="shared" si="4"/>
        <v>2722798.1448814548</v>
      </c>
      <c r="M21" s="4">
        <f t="shared" si="4"/>
        <v>2722798.1448814548</v>
      </c>
      <c r="N21" s="4">
        <f t="shared" si="4"/>
        <v>2722798.1448814548</v>
      </c>
      <c r="O21" s="4"/>
      <c r="S21" s="4">
        <v>0</v>
      </c>
      <c r="T21" s="4">
        <f>S23</f>
        <v>58343.593843102361</v>
      </c>
      <c r="U21" s="4">
        <f t="shared" ref="U21:AD21" si="5">T23</f>
        <v>95271.184781932388</v>
      </c>
      <c r="V21" s="4">
        <f t="shared" si="5"/>
        <v>169574.8611825878</v>
      </c>
      <c r="W21" s="4">
        <f t="shared" si="5"/>
        <v>545412.99243184226</v>
      </c>
      <c r="X21" s="4">
        <f t="shared" si="5"/>
        <v>614399.1863929556</v>
      </c>
      <c r="Y21" s="4">
        <f t="shared" si="5"/>
        <v>705098.01847827062</v>
      </c>
      <c r="Z21" s="4">
        <f t="shared" si="5"/>
        <v>723782.78227950097</v>
      </c>
      <c r="AA21" s="4">
        <f t="shared" si="5"/>
        <v>723782.78227950097</v>
      </c>
      <c r="AB21" s="4">
        <f t="shared" si="5"/>
        <v>723782.78227950097</v>
      </c>
      <c r="AC21" s="4">
        <f t="shared" si="5"/>
        <v>723782.78227950097</v>
      </c>
      <c r="AD21" s="4">
        <f t="shared" si="5"/>
        <v>723782.78227950097</v>
      </c>
      <c r="AE21" s="4"/>
    </row>
    <row r="22" spans="2:31">
      <c r="B22" t="s">
        <v>41</v>
      </c>
      <c r="C22" s="4">
        <f>C18</f>
        <v>202028.13893223106</v>
      </c>
      <c r="D22" s="4">
        <f>D18</f>
        <v>125711.01749940304</v>
      </c>
      <c r="E22" s="4">
        <f t="shared" ref="E22:N22" si="6">E18</f>
        <v>266391.42910224432</v>
      </c>
      <c r="F22" s="4">
        <f t="shared" si="6"/>
        <v>1416911.5325511273</v>
      </c>
      <c r="G22" s="4">
        <f t="shared" si="6"/>
        <v>331224.55623086734</v>
      </c>
      <c r="H22" s="4">
        <f t="shared" si="6"/>
        <v>314464.15364828485</v>
      </c>
      <c r="I22" s="4">
        <f t="shared" si="6"/>
        <v>66067.316917297096</v>
      </c>
      <c r="J22" s="4">
        <f t="shared" si="6"/>
        <v>0</v>
      </c>
      <c r="K22" s="4">
        <f t="shared" si="6"/>
        <v>0</v>
      </c>
      <c r="L22" s="4">
        <f t="shared" si="6"/>
        <v>0</v>
      </c>
      <c r="M22" s="4">
        <f t="shared" si="6"/>
        <v>0</v>
      </c>
      <c r="N22" s="4">
        <f t="shared" si="6"/>
        <v>0</v>
      </c>
      <c r="O22" s="4"/>
      <c r="S22" s="4">
        <f>S18</f>
        <v>58343.593843102361</v>
      </c>
      <c r="T22" s="4">
        <f>T18</f>
        <v>36927.590938830028</v>
      </c>
      <c r="U22" s="4">
        <f t="shared" ref="U22:AD22" si="7">U18</f>
        <v>74303.676400655429</v>
      </c>
      <c r="V22" s="4">
        <f t="shared" si="7"/>
        <v>375838.13124925451</v>
      </c>
      <c r="W22" s="4">
        <f t="shared" si="7"/>
        <v>68986.193961113357</v>
      </c>
      <c r="X22" s="4">
        <f t="shared" si="7"/>
        <v>90698.832085315065</v>
      </c>
      <c r="Y22" s="4">
        <f t="shared" si="7"/>
        <v>18684.7638012303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/>
    </row>
    <row r="23" spans="2:31">
      <c r="B23" t="s">
        <v>42</v>
      </c>
      <c r="C23" s="4">
        <f>SUM(C21:C22)</f>
        <v>202028.13893223106</v>
      </c>
      <c r="D23" s="4">
        <f>SUM(D21:D22)</f>
        <v>327739.1564316341</v>
      </c>
      <c r="E23" s="4">
        <f t="shared" ref="E23:N23" si="8">SUM(E21:E22)</f>
        <v>594130.58553387842</v>
      </c>
      <c r="F23" s="4">
        <f t="shared" si="8"/>
        <v>2011042.1180850058</v>
      </c>
      <c r="G23" s="4">
        <f t="shared" si="8"/>
        <v>2342266.6743158731</v>
      </c>
      <c r="H23" s="4">
        <f t="shared" si="8"/>
        <v>2656730.8279641578</v>
      </c>
      <c r="I23" s="4">
        <f t="shared" si="8"/>
        <v>2722798.1448814548</v>
      </c>
      <c r="J23" s="4">
        <f t="shared" si="8"/>
        <v>2722798.1448814548</v>
      </c>
      <c r="K23" s="4">
        <f t="shared" si="8"/>
        <v>2722798.1448814548</v>
      </c>
      <c r="L23" s="4">
        <f t="shared" si="8"/>
        <v>2722798.1448814548</v>
      </c>
      <c r="M23" s="4">
        <f t="shared" si="8"/>
        <v>2722798.1448814548</v>
      </c>
      <c r="N23" s="4">
        <f t="shared" si="8"/>
        <v>2722798.1448814548</v>
      </c>
      <c r="O23" s="4"/>
      <c r="S23" s="4">
        <f>SUM(S21:S22)</f>
        <v>58343.593843102361</v>
      </c>
      <c r="T23" s="4">
        <f>SUM(T21:T22)</f>
        <v>95271.184781932388</v>
      </c>
      <c r="U23" s="4">
        <f t="shared" ref="U23:AD23" si="9">SUM(U21:U22)</f>
        <v>169574.8611825878</v>
      </c>
      <c r="V23" s="4">
        <f t="shared" si="9"/>
        <v>545412.99243184226</v>
      </c>
      <c r="W23" s="4">
        <f t="shared" si="9"/>
        <v>614399.1863929556</v>
      </c>
      <c r="X23" s="4">
        <f t="shared" si="9"/>
        <v>705098.01847827062</v>
      </c>
      <c r="Y23" s="4">
        <f t="shared" si="9"/>
        <v>723782.78227950097</v>
      </c>
      <c r="Z23" s="4">
        <f t="shared" si="9"/>
        <v>723782.78227950097</v>
      </c>
      <c r="AA23" s="4">
        <f t="shared" si="9"/>
        <v>723782.78227950097</v>
      </c>
      <c r="AB23" s="4">
        <f t="shared" si="9"/>
        <v>723782.78227950097</v>
      </c>
      <c r="AC23" s="4">
        <f t="shared" si="9"/>
        <v>723782.78227950097</v>
      </c>
      <c r="AD23" s="4">
        <f t="shared" si="9"/>
        <v>723782.78227950097</v>
      </c>
      <c r="AE23" s="4"/>
    </row>
    <row r="24" spans="2:31">
      <c r="B24" t="s">
        <v>43</v>
      </c>
      <c r="C24" s="4">
        <f>AVERAGE(C23,C21)</f>
        <v>101014.06946611553</v>
      </c>
      <c r="D24" s="4">
        <f>AVERAGE(D23,D21)</f>
        <v>264883.64768193255</v>
      </c>
      <c r="E24" s="4">
        <f t="shared" ref="E24:N24" si="10">AVERAGE(E23,E21)</f>
        <v>460934.87098275626</v>
      </c>
      <c r="F24" s="4">
        <f t="shared" si="10"/>
        <v>1302586.351809442</v>
      </c>
      <c r="G24" s="4">
        <f t="shared" si="10"/>
        <v>2176654.3962004394</v>
      </c>
      <c r="H24" s="4">
        <f t="shared" si="10"/>
        <v>2499498.7511400152</v>
      </c>
      <c r="I24" s="4">
        <f t="shared" si="10"/>
        <v>2689764.486422806</v>
      </c>
      <c r="J24" s="4">
        <f t="shared" si="10"/>
        <v>2722798.1448814548</v>
      </c>
      <c r="K24" s="4">
        <f t="shared" si="10"/>
        <v>2722798.1448814548</v>
      </c>
      <c r="L24" s="4">
        <f t="shared" si="10"/>
        <v>2722798.1448814548</v>
      </c>
      <c r="M24" s="4">
        <f t="shared" si="10"/>
        <v>2722798.1448814548</v>
      </c>
      <c r="N24" s="4">
        <f t="shared" si="10"/>
        <v>2722798.1448814548</v>
      </c>
      <c r="O24" s="4">
        <f>AVERAGE(C24:N24)</f>
        <v>1925777.2748425649</v>
      </c>
      <c r="S24" s="4">
        <f>AVERAGE(S23,S21)</f>
        <v>29171.79692155118</v>
      </c>
      <c r="T24" s="4">
        <f>AVERAGE(T23,T21)</f>
        <v>76807.389312517378</v>
      </c>
      <c r="U24" s="4">
        <f t="shared" ref="U24:AD24" si="11">AVERAGE(U23,U21)</f>
        <v>132423.0229822601</v>
      </c>
      <c r="V24" s="4">
        <f t="shared" si="11"/>
        <v>357493.92680721503</v>
      </c>
      <c r="W24" s="4">
        <f t="shared" si="11"/>
        <v>579906.08941239887</v>
      </c>
      <c r="X24" s="4">
        <f t="shared" si="11"/>
        <v>659748.60243561305</v>
      </c>
      <c r="Y24" s="4">
        <f t="shared" si="11"/>
        <v>714440.4003788858</v>
      </c>
      <c r="Z24" s="4">
        <f t="shared" si="11"/>
        <v>723782.78227950097</v>
      </c>
      <c r="AA24" s="4">
        <f t="shared" si="11"/>
        <v>723782.78227950097</v>
      </c>
      <c r="AB24" s="4">
        <f t="shared" si="11"/>
        <v>723782.78227950097</v>
      </c>
      <c r="AC24" s="4">
        <f t="shared" si="11"/>
        <v>723782.78227950097</v>
      </c>
      <c r="AD24" s="4">
        <f t="shared" si="11"/>
        <v>723782.78227950097</v>
      </c>
      <c r="AE24" s="4">
        <f>AVERAGE(S24:AD24)</f>
        <v>514075.4283039954</v>
      </c>
    </row>
  </sheetData>
  <pageMargins left="0.7" right="0.7" top="0.75" bottom="0.75" header="0.3" footer="0.3"/>
  <pageSetup scale="67" fitToWidth="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10" workbookViewId="0">
      <selection activeCell="J27" sqref="J27"/>
    </sheetView>
  </sheetViews>
  <sheetFormatPr defaultRowHeight="14.5"/>
  <cols>
    <col min="1" max="1" width="12.6328125" customWidth="1"/>
    <col min="2" max="2" width="35.7265625" customWidth="1"/>
    <col min="3" max="3" width="7.54296875" customWidth="1"/>
    <col min="4" max="4" width="9.6328125" customWidth="1"/>
    <col min="5" max="10" width="11.6328125" customWidth="1"/>
    <col min="11" max="11" width="14.453125" customWidth="1"/>
    <col min="12" max="12" width="11.6328125" customWidth="1"/>
  </cols>
  <sheetData>
    <row r="1" spans="1:11" ht="15.5" customHeight="1">
      <c r="A1" s="65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66" t="s">
        <v>72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 s="66" t="s">
        <v>73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>
      <c r="A4" s="66" t="s">
        <v>74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>
      <c r="D7" s="4"/>
      <c r="E7" s="4"/>
      <c r="F7" s="4"/>
      <c r="G7" s="4"/>
      <c r="H7" s="4"/>
      <c r="I7" s="4"/>
      <c r="J7" s="4"/>
    </row>
    <row r="8" spans="1:11">
      <c r="A8" s="36" t="s">
        <v>57</v>
      </c>
      <c r="B8" s="36" t="s">
        <v>58</v>
      </c>
      <c r="D8" s="36" t="s">
        <v>4</v>
      </c>
      <c r="E8" s="36" t="s">
        <v>5</v>
      </c>
      <c r="F8" s="36" t="s">
        <v>6</v>
      </c>
      <c r="G8" s="36" t="s">
        <v>7</v>
      </c>
      <c r="H8" s="36" t="s">
        <v>8</v>
      </c>
      <c r="I8" s="36" t="s">
        <v>9</v>
      </c>
      <c r="J8" s="36" t="s">
        <v>10</v>
      </c>
      <c r="K8" s="36" t="s">
        <v>16</v>
      </c>
    </row>
    <row r="9" spans="1:11">
      <c r="A9" s="52">
        <v>4116</v>
      </c>
      <c r="B9" s="7" t="s">
        <v>75</v>
      </c>
      <c r="C9" s="53">
        <v>1</v>
      </c>
      <c r="D9" s="47">
        <v>471259.050216</v>
      </c>
      <c r="E9" s="47">
        <v>624225.92988500011</v>
      </c>
      <c r="F9" s="47">
        <v>263970.770839</v>
      </c>
      <c r="G9" s="47">
        <v>169359.38977699997</v>
      </c>
      <c r="H9" s="47">
        <v>195187.57092599999</v>
      </c>
      <c r="I9" s="54">
        <v>749437.38376599993</v>
      </c>
      <c r="J9" s="54">
        <v>1127153.4305639998</v>
      </c>
      <c r="K9" s="54">
        <f>SUM(C9:J9)</f>
        <v>3600594.5259730001</v>
      </c>
    </row>
    <row r="10" spans="1:11">
      <c r="A10" s="52">
        <v>4116</v>
      </c>
      <c r="B10" s="7" t="s">
        <v>75</v>
      </c>
      <c r="C10" s="53">
        <v>1</v>
      </c>
      <c r="D10" s="47">
        <v>1820.6279279999999</v>
      </c>
      <c r="E10" s="47">
        <v>55.296107999999997</v>
      </c>
      <c r="F10" s="47">
        <v>1097.3967480000001</v>
      </c>
      <c r="G10" s="47">
        <v>646.51607999999999</v>
      </c>
      <c r="H10" s="47">
        <v>648.45522000000005</v>
      </c>
      <c r="I10" s="54">
        <v>2732.2006320000005</v>
      </c>
      <c r="J10" s="54">
        <v>4256.2285919999995</v>
      </c>
      <c r="K10" s="54">
        <f t="shared" ref="K10:K20" si="0">SUM(C10:J10)</f>
        <v>11257.721308</v>
      </c>
    </row>
    <row r="11" spans="1:11">
      <c r="A11" s="52">
        <v>4140</v>
      </c>
      <c r="B11" t="s">
        <v>76</v>
      </c>
      <c r="C11" s="53">
        <v>1</v>
      </c>
      <c r="D11" s="54">
        <v>45895.052436999998</v>
      </c>
      <c r="E11" s="54">
        <v>83367.977611999988</v>
      </c>
      <c r="F11" s="54">
        <v>1770.9664830000002</v>
      </c>
      <c r="G11" s="54">
        <v>61445.194931999999</v>
      </c>
      <c r="H11" s="54">
        <v>83064.747322999989</v>
      </c>
      <c r="I11" s="54">
        <v>143798.91996100007</v>
      </c>
      <c r="J11" s="54">
        <v>37465132.321304001</v>
      </c>
      <c r="K11" s="54">
        <f t="shared" si="0"/>
        <v>37884476.180051997</v>
      </c>
    </row>
    <row r="12" spans="1:11">
      <c r="A12" s="52">
        <v>4140</v>
      </c>
      <c r="B12" t="s">
        <v>76</v>
      </c>
      <c r="C12" s="53">
        <v>1</v>
      </c>
      <c r="D12" s="47">
        <v>0</v>
      </c>
      <c r="E12" s="47">
        <v>0</v>
      </c>
      <c r="F12" s="47">
        <v>0</v>
      </c>
      <c r="G12" s="47">
        <v>0</v>
      </c>
      <c r="H12" s="47">
        <v>6208.9261499999993</v>
      </c>
      <c r="I12" s="54">
        <v>-5.4569682106375694E-12</v>
      </c>
      <c r="J12" s="54">
        <v>749936.67055400007</v>
      </c>
      <c r="K12" s="54">
        <f t="shared" si="0"/>
        <v>756146.59670400003</v>
      </c>
    </row>
    <row r="13" spans="1:11">
      <c r="A13" s="36">
        <v>4140</v>
      </c>
      <c r="B13" t="s">
        <v>76</v>
      </c>
      <c r="C13" s="53">
        <v>1</v>
      </c>
      <c r="D13" s="54">
        <v>2344.8080880000002</v>
      </c>
      <c r="E13" s="54">
        <v>2132.530092</v>
      </c>
      <c r="F13" s="54">
        <v>2057.2914599999999</v>
      </c>
      <c r="G13" s="54">
        <v>2093.6928600000001</v>
      </c>
      <c r="H13" s="54">
        <v>119136.277764</v>
      </c>
      <c r="I13" s="54">
        <v>7243.5384000000004</v>
      </c>
      <c r="J13" s="54">
        <v>5595.6368159999993</v>
      </c>
      <c r="K13" s="54">
        <f t="shared" si="0"/>
        <v>140604.77548000001</v>
      </c>
    </row>
    <row r="14" spans="1:11">
      <c r="A14" s="36">
        <v>4152</v>
      </c>
      <c r="B14" t="s">
        <v>77</v>
      </c>
      <c r="C14" s="53">
        <v>1</v>
      </c>
      <c r="D14" s="54">
        <v>0</v>
      </c>
      <c r="E14" s="54">
        <v>10017396.052654</v>
      </c>
      <c r="F14" s="54">
        <v>234512.43031499998</v>
      </c>
      <c r="G14" s="54">
        <v>24339.974957999999</v>
      </c>
      <c r="H14" s="54">
        <v>19464.145057000002</v>
      </c>
      <c r="I14" s="54">
        <v>13513.93893</v>
      </c>
      <c r="J14" s="54">
        <v>149015.074227</v>
      </c>
      <c r="K14" s="54">
        <f t="shared" si="0"/>
        <v>10458242.616140999</v>
      </c>
    </row>
    <row r="15" spans="1:11">
      <c r="A15" s="52">
        <v>4161</v>
      </c>
      <c r="B15" t="s">
        <v>78</v>
      </c>
      <c r="C15" s="53">
        <v>1</v>
      </c>
      <c r="D15" s="47">
        <v>0</v>
      </c>
      <c r="E15" s="47">
        <v>0</v>
      </c>
      <c r="F15" s="47">
        <v>0</v>
      </c>
      <c r="G15" s="47">
        <v>0</v>
      </c>
      <c r="H15" s="47">
        <v>10643825.654175</v>
      </c>
      <c r="I15" s="54">
        <v>119221.758183</v>
      </c>
      <c r="J15" s="54">
        <v>92685.337452000007</v>
      </c>
      <c r="K15" s="54">
        <f t="shared" si="0"/>
        <v>10855733.749810001</v>
      </c>
    </row>
    <row r="16" spans="1:11">
      <c r="A16" s="52">
        <v>4162</v>
      </c>
      <c r="B16" t="s">
        <v>79</v>
      </c>
      <c r="C16" s="53">
        <v>1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54">
        <v>0</v>
      </c>
    </row>
    <row r="17" spans="1:11">
      <c r="A17" s="52">
        <v>4162</v>
      </c>
      <c r="B17" t="s">
        <v>79</v>
      </c>
      <c r="C17" s="53">
        <v>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54">
        <v>0</v>
      </c>
    </row>
    <row r="18" spans="1:11">
      <c r="A18" s="52">
        <v>4162</v>
      </c>
      <c r="B18" t="s">
        <v>79</v>
      </c>
      <c r="C18" s="53">
        <v>1</v>
      </c>
      <c r="D18" s="47">
        <v>0</v>
      </c>
      <c r="E18" s="47">
        <v>9300272.3541329987</v>
      </c>
      <c r="F18" s="47">
        <v>139623.11276600001</v>
      </c>
      <c r="G18" s="47">
        <v>184605.05501300003</v>
      </c>
      <c r="H18" s="47">
        <v>32107.206702000003</v>
      </c>
      <c r="I18" s="54">
        <v>242817.913378</v>
      </c>
      <c r="J18" s="54">
        <v>52936.646085999993</v>
      </c>
      <c r="K18" s="54">
        <f t="shared" si="0"/>
        <v>9952363.288077997</v>
      </c>
    </row>
    <row r="19" spans="1:11">
      <c r="A19" s="52">
        <v>5005</v>
      </c>
      <c r="B19" t="s">
        <v>80</v>
      </c>
      <c r="C19" s="53">
        <v>1</v>
      </c>
      <c r="D19" s="47">
        <v>33759.744175062602</v>
      </c>
      <c r="E19" s="47">
        <v>272936.47563617356</v>
      </c>
      <c r="F19" s="47">
        <v>349265.65222192142</v>
      </c>
      <c r="G19" s="47">
        <v>167310.19852073607</v>
      </c>
      <c r="H19" s="47">
        <v>148793.18705406541</v>
      </c>
      <c r="I19" s="54">
        <v>503830.96196217102</v>
      </c>
      <c r="J19" s="54">
        <v>359707.46599249559</v>
      </c>
      <c r="K19" s="54">
        <f t="shared" si="0"/>
        <v>1835604.6855626258</v>
      </c>
    </row>
    <row r="20" spans="1:11">
      <c r="A20" s="52">
        <v>5005</v>
      </c>
      <c r="B20" t="s">
        <v>80</v>
      </c>
      <c r="C20" s="53">
        <v>1</v>
      </c>
      <c r="D20" s="47">
        <v>167169.96920893498</v>
      </c>
      <c r="E20" s="47">
        <v>98292.572344895074</v>
      </c>
      <c r="F20" s="47">
        <v>224134.97191662696</v>
      </c>
      <c r="G20" s="47">
        <v>1285580.1765113124</v>
      </c>
      <c r="H20" s="47">
        <v>244997.75836982852</v>
      </c>
      <c r="I20" s="54">
        <v>275352.46482037194</v>
      </c>
      <c r="J20" s="54">
        <v>146129.33116713626</v>
      </c>
      <c r="K20" s="54">
        <f t="shared" si="0"/>
        <v>2441658.2443391061</v>
      </c>
    </row>
    <row r="21" spans="1:11" ht="15" thickBot="1">
      <c r="A21" s="7"/>
      <c r="B21" s="7"/>
      <c r="D21" s="55">
        <f>SUM(D9:D20)</f>
        <v>722249.25205299747</v>
      </c>
      <c r="E21" s="55">
        <f t="shared" ref="E21:K21" si="1">SUM(E9:E20)</f>
        <v>20398679.188465066</v>
      </c>
      <c r="F21" s="55">
        <f t="shared" si="1"/>
        <v>1216432.5927495484</v>
      </c>
      <c r="G21" s="55">
        <f t="shared" si="1"/>
        <v>1895380.1986520486</v>
      </c>
      <c r="H21" s="55">
        <f t="shared" si="1"/>
        <v>11493433.928740893</v>
      </c>
      <c r="I21" s="55">
        <f t="shared" si="1"/>
        <v>2057949.0800325428</v>
      </c>
      <c r="J21" s="55">
        <f t="shared" si="1"/>
        <v>40152548.142754637</v>
      </c>
      <c r="K21" s="55">
        <f t="shared" si="1"/>
        <v>77936682.383447737</v>
      </c>
    </row>
    <row r="22" spans="1:11" ht="15" thickTop="1"/>
    <row r="38" spans="2:4">
      <c r="B38">
        <v>4140</v>
      </c>
      <c r="C38" t="s">
        <v>30</v>
      </c>
      <c r="D38" t="s">
        <v>76</v>
      </c>
    </row>
    <row r="39" spans="2:4">
      <c r="B39">
        <v>4140</v>
      </c>
      <c r="C39" t="s">
        <v>25</v>
      </c>
      <c r="D39" t="s">
        <v>76</v>
      </c>
    </row>
    <row r="40" spans="2:4">
      <c r="B40">
        <v>4152</v>
      </c>
      <c r="C40" t="s">
        <v>30</v>
      </c>
      <c r="D40" t="s">
        <v>77</v>
      </c>
    </row>
    <row r="41" spans="2:4">
      <c r="B41">
        <v>4161</v>
      </c>
      <c r="C41" t="s">
        <v>30</v>
      </c>
      <c r="D41" t="s">
        <v>78</v>
      </c>
    </row>
    <row r="42" spans="2:4">
      <c r="B42">
        <v>4162</v>
      </c>
      <c r="C42" t="s">
        <v>30</v>
      </c>
      <c r="D42" t="s">
        <v>79</v>
      </c>
    </row>
    <row r="43" spans="2:4">
      <c r="B43">
        <v>5005</v>
      </c>
      <c r="C43" t="s">
        <v>28</v>
      </c>
      <c r="D43" t="s">
        <v>80</v>
      </c>
    </row>
    <row r="44" spans="2:4">
      <c r="B44">
        <v>4116</v>
      </c>
      <c r="C44" t="s">
        <v>32</v>
      </c>
      <c r="D44" t="s">
        <v>75</v>
      </c>
    </row>
  </sheetData>
  <mergeCells count="4">
    <mergeCell ref="A1:K1"/>
    <mergeCell ref="A2:K2"/>
    <mergeCell ref="A3:K3"/>
    <mergeCell ref="A4:K4"/>
  </mergeCells>
  <pageMargins left="0.7" right="0.7" top="2" bottom="0.7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"/>
  <sheetViews>
    <sheetView topLeftCell="A7" workbookViewId="0">
      <selection activeCell="E18" sqref="E18"/>
    </sheetView>
  </sheetViews>
  <sheetFormatPr defaultRowHeight="14.5"/>
  <cols>
    <col min="1" max="1" width="9.81640625" customWidth="1"/>
    <col min="2" max="2" width="35.08984375" customWidth="1"/>
    <col min="3" max="3" width="9.6328125" customWidth="1"/>
    <col min="4" max="10" width="11.6328125" customWidth="1"/>
    <col min="11" max="11" width="15.453125" customWidth="1"/>
  </cols>
  <sheetData>
    <row r="1" spans="1:11" ht="15.5" customHeight="1">
      <c r="A1" s="65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66" t="s">
        <v>72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 s="66" t="s">
        <v>81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>
      <c r="A4" s="66" t="s">
        <v>74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5.5" customHeight="1">
      <c r="A5" s="56"/>
    </row>
    <row r="6" spans="1:11" ht="15.5">
      <c r="A6" s="56"/>
    </row>
    <row r="7" spans="1:11">
      <c r="A7" s="57"/>
    </row>
    <row r="8" spans="1:11">
      <c r="A8" s="36" t="s">
        <v>57</v>
      </c>
      <c r="B8" s="36" t="s">
        <v>58</v>
      </c>
      <c r="D8" s="36" t="s">
        <v>4</v>
      </c>
      <c r="E8" s="36" t="s">
        <v>5</v>
      </c>
      <c r="F8" s="36" t="s">
        <v>6</v>
      </c>
      <c r="G8" s="36" t="s">
        <v>7</v>
      </c>
      <c r="H8" s="36" t="s">
        <v>8</v>
      </c>
      <c r="I8" s="36" t="s">
        <v>9</v>
      </c>
      <c r="J8" s="36" t="s">
        <v>10</v>
      </c>
      <c r="K8" s="36" t="s">
        <v>16</v>
      </c>
    </row>
    <row r="9" spans="1:11">
      <c r="A9" s="36">
        <v>3005</v>
      </c>
      <c r="B9" s="58" t="s">
        <v>82</v>
      </c>
      <c r="C9" s="5">
        <v>1</v>
      </c>
      <c r="D9" s="54">
        <v>84411.38</v>
      </c>
      <c r="E9" s="54">
        <v>68204.22</v>
      </c>
      <c r="F9" s="54">
        <v>143144.56999999998</v>
      </c>
      <c r="G9" s="54">
        <v>106166.68000000001</v>
      </c>
      <c r="H9" s="54">
        <v>189982.49000000002</v>
      </c>
      <c r="I9" s="54">
        <v>184313.49000000002</v>
      </c>
      <c r="J9" s="54">
        <v>178408.03999999998</v>
      </c>
      <c r="K9" s="54">
        <f>SUM(C9:J9)</f>
        <v>954631.86999999988</v>
      </c>
    </row>
    <row r="10" spans="1:11">
      <c r="A10" s="36">
        <v>3007</v>
      </c>
      <c r="B10" s="58" t="s">
        <v>83</v>
      </c>
      <c r="C10" s="5">
        <v>1</v>
      </c>
      <c r="D10" s="54">
        <v>25272.29</v>
      </c>
      <c r="E10" s="54">
        <v>15359.58</v>
      </c>
      <c r="F10" s="54">
        <v>28545.45</v>
      </c>
      <c r="G10" s="54">
        <v>53853.55</v>
      </c>
      <c r="H10" s="54">
        <v>25466.21</v>
      </c>
      <c r="I10" s="54">
        <v>30405.279999999999</v>
      </c>
      <c r="J10" s="54">
        <v>45204.47</v>
      </c>
      <c r="K10" s="54">
        <f t="shared" ref="K10:K15" si="0">SUM(C10:J10)</f>
        <v>224107.83000000002</v>
      </c>
    </row>
    <row r="11" spans="1:11">
      <c r="A11" s="59">
        <v>3008</v>
      </c>
      <c r="B11" s="58" t="s">
        <v>84</v>
      </c>
      <c r="C11" s="5">
        <v>1</v>
      </c>
      <c r="D11" s="54">
        <v>72995.199999999997</v>
      </c>
      <c r="E11" s="54">
        <v>230392.59000000003</v>
      </c>
      <c r="F11" s="54">
        <v>645325.95000000007</v>
      </c>
      <c r="G11" s="54">
        <v>1111262.56</v>
      </c>
      <c r="H11" s="54">
        <v>952284.57000000007</v>
      </c>
      <c r="I11" s="54">
        <v>1446193.3000000003</v>
      </c>
      <c r="J11" s="54">
        <v>1517583.38</v>
      </c>
      <c r="K11" s="54">
        <f t="shared" si="0"/>
        <v>5976038.5499999998</v>
      </c>
    </row>
    <row r="12" spans="1:11">
      <c r="A12" s="36">
        <v>5005</v>
      </c>
      <c r="B12" s="58" t="s">
        <v>80</v>
      </c>
      <c r="C12" s="5">
        <v>1</v>
      </c>
      <c r="D12" s="54">
        <v>9759.1532208958542</v>
      </c>
      <c r="E12" s="54">
        <v>80118.415236725312</v>
      </c>
      <c r="F12" s="54">
        <v>102735.66821049234</v>
      </c>
      <c r="G12" s="54">
        <v>49213.900462609265</v>
      </c>
      <c r="H12" s="54">
        <v>43767.165193373541</v>
      </c>
      <c r="I12" s="54">
        <v>148200.69161477141</v>
      </c>
      <c r="J12" s="54">
        <v>105807.10311462612</v>
      </c>
      <c r="K12" s="54">
        <f t="shared" si="0"/>
        <v>539603.09705349384</v>
      </c>
    </row>
    <row r="13" spans="1:11">
      <c r="A13" s="36">
        <v>5005</v>
      </c>
      <c r="B13" s="58" t="s">
        <v>80</v>
      </c>
      <c r="C13" s="5">
        <v>1</v>
      </c>
      <c r="D13" s="54">
        <v>49118.018427388626</v>
      </c>
      <c r="E13" s="54">
        <v>28862.519935365595</v>
      </c>
      <c r="F13" s="54">
        <v>62943.016523228755</v>
      </c>
      <c r="G13" s="54">
        <v>350340.51981018024</v>
      </c>
      <c r="H13" s="54">
        <v>44207.385909265366</v>
      </c>
      <c r="I13" s="54">
        <v>79729.990597847253</v>
      </c>
      <c r="J13" s="54">
        <v>42770.586123166497</v>
      </c>
      <c r="K13" s="54">
        <f t="shared" si="0"/>
        <v>657973.03732644231</v>
      </c>
    </row>
    <row r="14" spans="1:11">
      <c r="A14" s="36">
        <v>7139</v>
      </c>
      <c r="B14" s="58" t="s">
        <v>85</v>
      </c>
      <c r="C14" s="5">
        <v>1</v>
      </c>
      <c r="D14" s="54">
        <v>0</v>
      </c>
      <c r="E14" s="54">
        <v>1.666983304865477E-11</v>
      </c>
      <c r="F14" s="54">
        <v>0</v>
      </c>
      <c r="G14" s="54">
        <v>0</v>
      </c>
      <c r="H14" s="54">
        <v>523620.41588365362</v>
      </c>
      <c r="I14" s="54">
        <v>47368.671111632146</v>
      </c>
      <c r="J14" s="54">
        <v>4688.1658164919754</v>
      </c>
      <c r="K14" s="54">
        <f t="shared" si="0"/>
        <v>575678.25281177775</v>
      </c>
    </row>
    <row r="15" spans="1:11">
      <c r="A15" s="36">
        <v>7139</v>
      </c>
      <c r="B15" s="58" t="s">
        <v>85</v>
      </c>
      <c r="C15" s="5">
        <v>1</v>
      </c>
      <c r="D15" s="54">
        <v>0</v>
      </c>
      <c r="E15" s="54">
        <v>0</v>
      </c>
      <c r="F15" s="54">
        <v>0</v>
      </c>
      <c r="G15" s="54">
        <v>0</v>
      </c>
      <c r="H15" s="54">
        <v>1960.913361891078</v>
      </c>
      <c r="I15" s="54">
        <v>1368.2742647737027</v>
      </c>
      <c r="J15" s="54">
        <v>70.556807904225991</v>
      </c>
      <c r="K15" s="54">
        <f t="shared" si="0"/>
        <v>3400.7444345690064</v>
      </c>
    </row>
    <row r="16" spans="1:11" ht="15" thickBot="1">
      <c r="D16" s="55">
        <f>SUM(D9:D15)</f>
        <v>241556.04164828447</v>
      </c>
      <c r="E16" s="55">
        <f t="shared" ref="E16:J16" si="1">SUM(E9:E15)</f>
        <v>422937.3251720909</v>
      </c>
      <c r="F16" s="55">
        <f t="shared" si="1"/>
        <v>982694.65473372117</v>
      </c>
      <c r="G16" s="55">
        <f t="shared" si="1"/>
        <v>1670837.2102727895</v>
      </c>
      <c r="H16" s="55">
        <f t="shared" si="1"/>
        <v>1781289.1503481837</v>
      </c>
      <c r="I16" s="55">
        <f t="shared" si="1"/>
        <v>1937579.6975890247</v>
      </c>
      <c r="J16" s="55">
        <f t="shared" si="1"/>
        <v>1894532.3018621888</v>
      </c>
      <c r="K16" s="60">
        <f>SUM(K9:K15)</f>
        <v>8931433.3816262837</v>
      </c>
    </row>
    <row r="17" spans="4:11" ht="15" thickTop="1">
      <c r="D17" s="18"/>
      <c r="E17" s="18"/>
      <c r="F17" s="18"/>
      <c r="G17" s="18"/>
      <c r="H17" s="18"/>
      <c r="I17" s="18"/>
      <c r="J17" s="18"/>
      <c r="K17" s="18"/>
    </row>
  </sheetData>
  <mergeCells count="4">
    <mergeCell ref="A1:K1"/>
    <mergeCell ref="A2:K2"/>
    <mergeCell ref="A3:K3"/>
    <mergeCell ref="A4:K4"/>
  </mergeCells>
  <pageMargins left="0.7" right="0.7" top="2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B13ECF-C0A4-4CE8-BD89-73F9088A65F0}"/>
</file>

<file path=customXml/itemProps2.xml><?xml version="1.0" encoding="utf-8"?>
<ds:datastoreItem xmlns:ds="http://schemas.openxmlformats.org/officeDocument/2006/customXml" ds:itemID="{BB7F2354-60AB-4EA6-BC5A-F1859C3E8B21}"/>
</file>

<file path=customXml/itemProps3.xml><?xml version="1.0" encoding="utf-8"?>
<ds:datastoreItem xmlns:ds="http://schemas.openxmlformats.org/officeDocument/2006/customXml" ds:itemID="{B44E81DE-C74B-4B8C-9454-F10D47840082}"/>
</file>

<file path=customXml/itemProps4.xml><?xml version="1.0" encoding="utf-8"?>
<ds:datastoreItem xmlns:ds="http://schemas.openxmlformats.org/officeDocument/2006/customXml" ds:itemID="{79311476-5464-4CD3-87D3-6F5519BEB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Actl Forcst - WA E</vt:lpstr>
      <vt:lpstr>Actl Forcst - WA G</vt:lpstr>
      <vt:lpstr>WA 5000s General to Software</vt:lpstr>
      <vt:lpstr>Exhibit 5</vt:lpstr>
      <vt:lpstr>Exhibit 6</vt:lpstr>
      <vt:lpstr>'Actl Forcst - WA E'!Print_Area</vt:lpstr>
      <vt:lpstr>'Actl Forcst - WA G'!Print_Area</vt:lpstr>
      <vt:lpstr>'Exhibit 5'!Print_Area</vt:lpstr>
      <vt:lpstr>'Exhibit 6'!Print_Area</vt:lpstr>
      <vt:lpstr>'WA 5000s General to Software'!Print_Area</vt:lpstr>
      <vt:lpstr>'Actl Forcst - WA E'!Print_Titles</vt:lpstr>
      <vt:lpstr>'Actl Forcst - WA G'!Print_Titles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fzx7qm</dc:creator>
  <cp:lastModifiedBy>Huang, Joanna (UTC)</cp:lastModifiedBy>
  <cp:lastPrinted>2016-08-12T20:41:44Z</cp:lastPrinted>
  <dcterms:created xsi:type="dcterms:W3CDTF">2016-08-11T20:23:06Z</dcterms:created>
  <dcterms:modified xsi:type="dcterms:W3CDTF">2016-11-02T16:24:59Z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