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7330" yWindow="70" windowWidth="12880" windowHeight="9540" tabRatio="651" firstSheet="4" activeTab="4"/>
  </bookViews>
  <sheets>
    <sheet name="SUMMARY JAN" sheetId="24" state="hidden" r:id="rId1"/>
    <sheet name="SUMMARY FEB" sheetId="23" state="hidden" r:id="rId2"/>
    <sheet name="SUMMARY MAR" sheetId="20" state="hidden" r:id="rId3"/>
    <sheet name="SUMMARY MAY" sheetId="25" state="hidden" r:id="rId4"/>
    <sheet name="SUMMARY JUN" sheetId="26" r:id="rId5"/>
    <sheet name="SVC ACT - 5 BUS DAYS" sheetId="7" r:id="rId6"/>
    <sheet name="SVC ACT - 90 DAYS" sheetId="21" r:id="rId7"/>
    <sheet name="SVC ACT - 180 DAYS" sheetId="22" r:id="rId8"/>
    <sheet name="Trbl 100 AL" sheetId="16" r:id="rId9"/>
  </sheets>
  <definedNames>
    <definedName name="_xlnm.Print_Area" localSheetId="5">'SVC ACT - 5 BUS DAYS'!$A$1:$Z$49</definedName>
    <definedName name="_xlnm.Print_Titles" localSheetId="5">'SVC ACT - 5 BUS DAYS'!$1:$7</definedName>
  </definedNames>
  <calcPr calcId="125725"/>
</workbook>
</file>

<file path=xl/calcChain.xml><?xml version="1.0" encoding="utf-8"?>
<calcChain xmlns="http://schemas.openxmlformats.org/spreadsheetml/2006/main">
  <c r="B29" i="26"/>
  <c r="B25"/>
  <c r="B21"/>
  <c r="B17"/>
  <c r="AX36" i="16"/>
  <c r="AH35" i="21"/>
  <c r="AS36" i="16"/>
  <c r="AT36"/>
  <c r="AU36"/>
  <c r="AP36"/>
  <c r="AQ36"/>
  <c r="AR36" s="1"/>
  <c r="AM36"/>
  <c r="AN36"/>
  <c r="AO36"/>
  <c r="AJ36"/>
  <c r="AK36"/>
  <c r="B29" i="25"/>
  <c r="B25"/>
  <c r="B21"/>
  <c r="B17"/>
  <c r="B29" i="24"/>
  <c r="B25"/>
  <c r="B21"/>
  <c r="B17"/>
  <c r="B29" i="23"/>
  <c r="B25"/>
  <c r="B21"/>
  <c r="B17"/>
  <c r="I35" i="7"/>
  <c r="J35"/>
  <c r="G35"/>
  <c r="H35"/>
  <c r="H36"/>
  <c r="E35"/>
  <c r="F35"/>
  <c r="F36" s="1"/>
  <c r="I35" i="22"/>
  <c r="J35"/>
  <c r="G35"/>
  <c r="H35"/>
  <c r="E35"/>
  <c r="F35"/>
  <c r="R35" i="21"/>
  <c r="Q35"/>
  <c r="P35"/>
  <c r="O35"/>
  <c r="N35"/>
  <c r="R36" s="1"/>
  <c r="M35"/>
  <c r="L35"/>
  <c r="P36" s="1"/>
  <c r="K35"/>
  <c r="O36" s="1"/>
  <c r="J35"/>
  <c r="N36" s="1"/>
  <c r="I35"/>
  <c r="H35"/>
  <c r="G35"/>
  <c r="E35"/>
  <c r="I36" s="1"/>
  <c r="F35"/>
  <c r="J36" s="1"/>
  <c r="L36" i="16"/>
  <c r="M36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I36"/>
  <c r="J36"/>
  <c r="K36"/>
  <c r="K35"/>
  <c r="K34"/>
  <c r="K33"/>
  <c r="K32"/>
  <c r="K31"/>
  <c r="K30"/>
  <c r="K29"/>
  <c r="K28"/>
  <c r="K27"/>
  <c r="K26"/>
  <c r="K25"/>
  <c r="K24"/>
  <c r="K23"/>
  <c r="K22"/>
  <c r="K21"/>
  <c r="K20"/>
  <c r="K19"/>
  <c r="K18"/>
  <c r="K17"/>
  <c r="K16"/>
  <c r="K15"/>
  <c r="K14"/>
  <c r="K13"/>
  <c r="K12"/>
  <c r="K11"/>
  <c r="K10"/>
  <c r="K9"/>
  <c r="F36"/>
  <c r="G36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C36"/>
  <c r="D36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D35" i="22"/>
  <c r="C35"/>
  <c r="D35" i="21"/>
  <c r="C35"/>
  <c r="D35" i="7"/>
  <c r="C35"/>
  <c r="B29" i="20"/>
  <c r="B25"/>
  <c r="B21"/>
  <c r="B17"/>
  <c r="AI36" i="16"/>
  <c r="AH36"/>
  <c r="J36" i="7" l="1"/>
  <c r="AL36" i="16"/>
  <c r="L36" i="21"/>
  <c r="Q36"/>
  <c r="AH36"/>
  <c r="J37"/>
</calcChain>
</file>

<file path=xl/sharedStrings.xml><?xml version="1.0" encoding="utf-8"?>
<sst xmlns="http://schemas.openxmlformats.org/spreadsheetml/2006/main" count="670" uniqueCount="127">
  <si>
    <t xml:space="preserve"> </t>
  </si>
  <si>
    <t>LYLE</t>
  </si>
  <si>
    <t>GDVW</t>
  </si>
  <si>
    <t>GRGR</t>
  </si>
  <si>
    <t>HRRH</t>
  </si>
  <si>
    <t>MBTN</t>
  </si>
  <si>
    <t>MTWA</t>
  </si>
  <si>
    <t>PASN</t>
  </si>
  <si>
    <t>PRSR</t>
  </si>
  <si>
    <t>SNSD</t>
  </si>
  <si>
    <t>TPNS</t>
  </si>
  <si>
    <t>WHSW</t>
  </si>
  <si>
    <t>WHTS</t>
  </si>
  <si>
    <t>WPAT</t>
  </si>
  <si>
    <t>DLPT</t>
  </si>
  <si>
    <t>GLDL</t>
  </si>
  <si>
    <t>GLWD</t>
  </si>
  <si>
    <t>KLCT</t>
  </si>
  <si>
    <t>RSVT</t>
  </si>
  <si>
    <t>STSN</t>
  </si>
  <si>
    <t>TRLK</t>
  </si>
  <si>
    <t>WHSL</t>
  </si>
  <si>
    <t>WLRD</t>
  </si>
  <si>
    <t>CHMC</t>
  </si>
  <si>
    <t>PLSB</t>
  </si>
  <si>
    <t>CLLI</t>
  </si>
  <si>
    <t>Goldendale</t>
  </si>
  <si>
    <t>Poulsbo</t>
  </si>
  <si>
    <t>Roosevelt</t>
  </si>
  <si>
    <t>WASHINGTON QUALITY OF SERVICE REPORT</t>
  </si>
  <si>
    <t>Chimacum</t>
  </si>
  <si>
    <t>Dallesport</t>
  </si>
  <si>
    <t>Glenwood</t>
  </si>
  <si>
    <t>Grandview</t>
  </si>
  <si>
    <t>Granger</t>
  </si>
  <si>
    <t>Harrah</t>
  </si>
  <si>
    <t>Klickitat</t>
  </si>
  <si>
    <t>Lyle</t>
  </si>
  <si>
    <t>Mabton</t>
  </si>
  <si>
    <t>Mattawa</t>
  </si>
  <si>
    <t>Patterson</t>
  </si>
  <si>
    <t>Prosser</t>
  </si>
  <si>
    <t>Stevenson</t>
  </si>
  <si>
    <t>Sunnyside</t>
  </si>
  <si>
    <t>Toppenish</t>
  </si>
  <si>
    <t>Troutlake</t>
  </si>
  <si>
    <t>Wapato</t>
  </si>
  <si>
    <t>White Salmon</t>
  </si>
  <si>
    <t>WhiteSwan</t>
  </si>
  <si>
    <t>Whitstran</t>
  </si>
  <si>
    <t>Willard</t>
  </si>
  <si>
    <t>Exchange</t>
  </si>
  <si>
    <t>Trouble Reports Per 100 Access Lines</t>
  </si>
  <si>
    <t>Lines</t>
  </si>
  <si>
    <t>Total</t>
  </si>
  <si>
    <t>Trbl</t>
  </si>
  <si>
    <t>Rpts</t>
  </si>
  <si>
    <t>/100</t>
  </si>
  <si>
    <t>Trouble Per 100 A.L. = Trouble report per 100 access line ratio</t>
  </si>
  <si>
    <t>Total Access Lines = Total access lines in service</t>
  </si>
  <si>
    <t>5 Day Miss = Total New and To/Transfer service orders not completed within 5 business days. Total includes service orders not completed by customer requested due date</t>
  </si>
  <si>
    <t>Total Reports = Total regulated initial and repeat trouble reports received</t>
  </si>
  <si>
    <t>CLMA</t>
  </si>
  <si>
    <t>Columbia</t>
  </si>
  <si>
    <t>PTAG</t>
  </si>
  <si>
    <t>HDCL</t>
  </si>
  <si>
    <t>Hood Canal</t>
  </si>
  <si>
    <t>Port Angeles</t>
  </si>
  <si>
    <t>Toppenish (TPNS) and Zillah (ZLLH) will become Toppenish</t>
  </si>
  <si>
    <t>Mabton (MBTN) and Bickleton (BCTN) will become Mabton</t>
  </si>
  <si>
    <t>Brinnon (BRNN) and Quilcene (QLCN) will become Hood Canal (HDCL)</t>
  </si>
  <si>
    <t>Gardiner will become Port Angeles (PTAG)</t>
  </si>
  <si>
    <t>Dallesport (DLPT) and Wishram (WSHR) will become Dallesport</t>
  </si>
  <si>
    <t>Rate Center Consolidation February 19-20, 2005:</t>
  </si>
  <si>
    <t>Orders Taken = Total New and To/Transfer service orders completed</t>
  </si>
  <si>
    <t xml:space="preserve">                                                         </t>
  </si>
  <si>
    <t>WASHINGTON QUALITY OF SERVICE REPORT SUMMARY</t>
  </si>
  <si>
    <t>MEASUREMENTS</t>
  </si>
  <si>
    <t>Install Commitments</t>
  </si>
  <si>
    <t xml:space="preserve">     Commitments Made</t>
  </si>
  <si>
    <t xml:space="preserve">     Commitments Missed</t>
  </si>
  <si>
    <t xml:space="preserve">     Excludes</t>
  </si>
  <si>
    <t>Repair Commitments</t>
  </si>
  <si>
    <t xml:space="preserve">      Commitments Made</t>
  </si>
  <si>
    <t xml:space="preserve">      Commitments Missed</t>
  </si>
  <si>
    <t xml:space="preserve">      Excludes</t>
  </si>
  <si>
    <t>Service Activation</t>
  </si>
  <si>
    <t xml:space="preserve">       Total Orders Completed</t>
  </si>
  <si>
    <t xml:space="preserve">       Missed Installs</t>
  </si>
  <si>
    <t xml:space="preserve">      % Orders Completed</t>
  </si>
  <si>
    <t>Service Activation - &gt;90 Days</t>
  </si>
  <si>
    <t xml:space="preserve">       Installs Held Over 90 Days</t>
  </si>
  <si>
    <t xml:space="preserve">       % of Orders Completed within 90 Days</t>
  </si>
  <si>
    <t>Service Activation - &gt;180 Days</t>
  </si>
  <si>
    <t xml:space="preserve">       Installs Held Over 180 Days</t>
  </si>
  <si>
    <t xml:space="preserve">       % of Orders Completed within 180 Days</t>
  </si>
  <si>
    <t>Trbls per 100 Access Lines</t>
  </si>
  <si>
    <t xml:space="preserve">      Access Lines</t>
  </si>
  <si>
    <t xml:space="preserve">      Trouble Tickets</t>
  </si>
  <si>
    <t xml:space="preserve">      Trbls per 100 Access Lines</t>
  </si>
  <si>
    <t>OOS Cleared within 48 Hours</t>
  </si>
  <si>
    <t xml:space="preserve">      OOS Tickets</t>
  </si>
  <si>
    <t xml:space="preserve">      OOS Cleared within 48 Hrs</t>
  </si>
  <si>
    <t xml:space="preserve">      OOS Cleared &gt; 48 Hrs</t>
  </si>
  <si>
    <t xml:space="preserve">      OOS in 48 Hrs Excludes</t>
  </si>
  <si>
    <t>NOOS Cleared within 72 Hours</t>
  </si>
  <si>
    <t xml:space="preserve">      NOOS Tickets</t>
  </si>
  <si>
    <t xml:space="preserve">      NOOS Cleared within 72 Hrs</t>
  </si>
  <si>
    <t xml:space="preserve">      NOOS Cleared &gt; 72 Hrs</t>
  </si>
  <si>
    <t xml:space="preserve">      NOOS in 72 Hrs Excludes</t>
  </si>
  <si>
    <t>Switching</t>
  </si>
  <si>
    <t>obj met</t>
  </si>
  <si>
    <t>EMBARQ</t>
  </si>
  <si>
    <t>Total Orders Cmpltd</t>
  </si>
  <si>
    <t>Missed Installs</t>
  </si>
  <si>
    <t xml:space="preserve"> Sep 2010</t>
  </si>
  <si>
    <t>Held &gt; 90 Days</t>
  </si>
  <si>
    <t>SERVICE ACTIVATION - HELD ORDERS - 90 DAYS</t>
  </si>
  <si>
    <t>Held &gt; 180 Days</t>
  </si>
  <si>
    <t>SERVICE ACTIVATION - HELD ORDERS - 180 DAYS</t>
  </si>
  <si>
    <t>Blockage</t>
  </si>
  <si>
    <t>SERVICE ACTIVATION - HELD ORDERS 5 DAYS</t>
  </si>
  <si>
    <t>Monthly percentages completed within five days</t>
  </si>
  <si>
    <t>Monthly percentages completed within  90 days</t>
  </si>
  <si>
    <t>Monthly percentages completed within  180 days</t>
  </si>
  <si>
    <t>CENTURYLINK</t>
  </si>
  <si>
    <t>United Telephone Company of the Northwest d.b.a. CENTURYLINK</t>
  </si>
</sst>
</file>

<file path=xl/styles.xml><?xml version="1.0" encoding="utf-8"?>
<styleSheet xmlns="http://schemas.openxmlformats.org/spreadsheetml/2006/main">
  <numFmts count="7">
    <numFmt numFmtId="44" formatCode="_(&quot;$&quot;* #,##0.00_);_(&quot;$&quot;* \(#,##0.00\);_(&quot;$&quot;* &quot;-&quot;??_);_(@_)"/>
    <numFmt numFmtId="164" formatCode="0.0%"/>
    <numFmt numFmtId="165" formatCode="mm/dd/yy"/>
    <numFmt numFmtId="166" formatCode="0.00_)"/>
    <numFmt numFmtId="167" formatCode="#,##0\)"/>
    <numFmt numFmtId="168" formatCode="[$-409]mmm\-yy;@"/>
    <numFmt numFmtId="169" formatCode="#,##0.0"/>
  </numFmts>
  <fonts count="37">
    <font>
      <sz val="10"/>
      <name val="Arial"/>
    </font>
    <font>
      <sz val="10"/>
      <name val="Arial"/>
    </font>
    <font>
      <b/>
      <sz val="12"/>
      <name val="Arial"/>
      <family val="2"/>
    </font>
    <font>
      <sz val="7"/>
      <name val="Small Fonts"/>
    </font>
    <font>
      <sz val="8"/>
      <name val="Times New Roman"/>
    </font>
    <font>
      <sz val="8"/>
      <name val="Arial"/>
    </font>
    <font>
      <sz val="10"/>
      <name val="MS Serif"/>
    </font>
    <font>
      <sz val="12"/>
      <name val="Arial"/>
    </font>
    <font>
      <sz val="10"/>
      <color indexed="16"/>
      <name val="MS Serif"/>
    </font>
    <font>
      <sz val="8"/>
      <name val="Arial"/>
      <family val="2"/>
    </font>
    <font>
      <b/>
      <sz val="8"/>
      <name val="MS Sans Serif"/>
    </font>
    <font>
      <b/>
      <i/>
      <sz val="16"/>
      <name val="Helv"/>
    </font>
    <font>
      <sz val="8"/>
      <name val="Wingdings"/>
    </font>
    <font>
      <sz val="8"/>
      <name val="Helv"/>
    </font>
    <font>
      <sz val="8"/>
      <name val="MS Sans Serif"/>
    </font>
    <font>
      <b/>
      <sz val="8"/>
      <color indexed="8"/>
      <name val="Helv"/>
    </font>
    <font>
      <sz val="10"/>
      <color indexed="8"/>
      <name val="Times New Roman"/>
      <charset val="1"/>
    </font>
    <font>
      <sz val="10"/>
      <name val="Times New Roman"/>
      <family val="1"/>
    </font>
    <font>
      <b/>
      <sz val="10"/>
      <name val="Times New Roman"/>
      <family val="1"/>
    </font>
    <font>
      <b/>
      <u/>
      <sz val="10"/>
      <name val="Times New Roman"/>
      <family val="1"/>
    </font>
    <font>
      <sz val="10"/>
      <color indexed="8"/>
      <name val="Times New Roman"/>
      <family val="1"/>
    </font>
    <font>
      <sz val="9"/>
      <color indexed="8"/>
      <name val="Times New Roman"/>
      <family val="1"/>
    </font>
    <font>
      <sz val="10"/>
      <color indexed="8"/>
      <name val="Arial"/>
    </font>
    <font>
      <b/>
      <sz val="9"/>
      <name val="Arial"/>
      <family val="2"/>
    </font>
    <font>
      <sz val="9"/>
      <name val="Arial"/>
    </font>
    <font>
      <b/>
      <sz val="9"/>
      <name val="Arial"/>
    </font>
    <font>
      <b/>
      <sz val="9"/>
      <color indexed="12"/>
      <name val="Arial"/>
    </font>
    <font>
      <b/>
      <sz val="9"/>
      <color indexed="12"/>
      <name val="Arial"/>
      <family val="2"/>
    </font>
    <font>
      <strike/>
      <sz val="9"/>
      <name val="Arial"/>
    </font>
    <font>
      <sz val="10"/>
      <color indexed="9"/>
      <name val="Times New Roman"/>
      <family val="1"/>
    </font>
    <font>
      <b/>
      <sz val="9"/>
      <color indexed="10"/>
      <name val="Arial"/>
      <family val="2"/>
    </font>
    <font>
      <sz val="9"/>
      <name val="Arial"/>
      <family val="2"/>
    </font>
    <font>
      <b/>
      <u/>
      <sz val="9"/>
      <name val="Arial"/>
      <family val="2"/>
    </font>
    <font>
      <sz val="9"/>
      <color indexed="8"/>
      <name val="Arial"/>
      <family val="2"/>
    </font>
    <font>
      <sz val="9"/>
      <color indexed="9"/>
      <name val="Arial"/>
      <family val="2"/>
    </font>
    <font>
      <sz val="9"/>
      <color indexed="8"/>
      <name val="ARIAL"/>
      <charset val="1"/>
    </font>
    <font>
      <sz val="9"/>
      <color indexed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darkVertical"/>
    </fill>
    <fill>
      <patternFill patternType="solid">
        <fgColor indexed="9"/>
        <bgColor indexed="64"/>
      </patternFill>
    </fill>
    <fill>
      <patternFill patternType="solid">
        <fgColor theme="1"/>
        <bgColor indexed="64"/>
      </patternFill>
    </fill>
  </fills>
  <borders count="89">
    <border>
      <left/>
      <right/>
      <top/>
      <bottom/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8"/>
      </left>
      <right style="medium">
        <color indexed="8"/>
      </right>
      <top/>
      <bottom style="medium">
        <color indexed="64"/>
      </bottom>
      <diagonal/>
    </border>
    <border>
      <left style="double">
        <color indexed="8"/>
      </left>
      <right/>
      <top style="medium">
        <color indexed="64"/>
      </top>
      <bottom/>
      <diagonal/>
    </border>
    <border>
      <left style="double">
        <color indexed="8"/>
      </left>
      <right/>
      <top/>
      <bottom/>
      <diagonal/>
    </border>
    <border>
      <left style="double">
        <color indexed="8"/>
      </left>
      <right/>
      <top/>
      <bottom style="medium">
        <color indexed="64"/>
      </bottom>
      <diagonal/>
    </border>
    <border>
      <left style="double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8"/>
      </left>
      <right style="medium">
        <color indexed="64"/>
      </right>
      <top style="medium">
        <color indexed="64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double">
        <color indexed="64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8"/>
      </right>
      <top/>
      <bottom/>
      <diagonal/>
    </border>
    <border>
      <left style="medium">
        <color indexed="64"/>
      </left>
      <right style="medium">
        <color indexed="8"/>
      </right>
      <top/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double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8"/>
      </right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double">
        <color indexed="64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uble">
        <color indexed="8"/>
      </right>
      <top style="thin">
        <color indexed="8"/>
      </top>
      <bottom/>
      <diagonal/>
    </border>
    <border>
      <left/>
      <right style="double">
        <color indexed="8"/>
      </right>
      <top/>
      <bottom/>
      <diagonal/>
    </border>
    <border>
      <left style="thin">
        <color indexed="8"/>
      </left>
      <right/>
      <top/>
      <bottom style="double">
        <color indexed="8"/>
      </bottom>
      <diagonal/>
    </border>
    <border>
      <left/>
      <right style="double">
        <color indexed="8"/>
      </right>
      <top/>
      <bottom style="double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22"/>
      </right>
      <top/>
      <bottom style="double">
        <color indexed="64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double">
        <color indexed="64"/>
      </top>
      <bottom style="thin">
        <color indexed="8"/>
      </bottom>
      <diagonal/>
    </border>
    <border>
      <left style="thin">
        <color indexed="8"/>
      </left>
      <right style="double">
        <color indexed="64"/>
      </right>
      <top style="double">
        <color indexed="64"/>
      </top>
      <bottom style="thin">
        <color indexed="8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8"/>
      </right>
      <top style="double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double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64"/>
      </top>
      <bottom style="thin">
        <color indexed="8"/>
      </bottom>
      <diagonal/>
    </border>
    <border>
      <left style="thin">
        <color indexed="8"/>
      </left>
      <right/>
      <top style="double">
        <color indexed="64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thin">
        <color indexed="8"/>
      </top>
      <bottom/>
      <diagonal/>
    </border>
    <border>
      <left/>
      <right style="double">
        <color indexed="64"/>
      </right>
      <top style="thin">
        <color indexed="8"/>
      </top>
      <bottom/>
      <diagonal/>
    </border>
    <border>
      <left/>
      <right/>
      <top/>
      <bottom style="double">
        <color indexed="8"/>
      </bottom>
      <diagonal/>
    </border>
    <border>
      <left style="thin">
        <color indexed="64"/>
      </left>
      <right/>
      <top/>
      <bottom style="double">
        <color indexed="8"/>
      </bottom>
      <diagonal/>
    </border>
    <border>
      <left style="thin">
        <color indexed="64"/>
      </left>
      <right style="thin">
        <color indexed="22"/>
      </right>
      <top/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double">
        <color indexed="64"/>
      </top>
      <bottom style="thin">
        <color indexed="22"/>
      </bottom>
      <diagonal/>
    </border>
  </borders>
  <cellStyleXfs count="26">
    <xf numFmtId="0" fontId="0" fillId="0" borderId="0"/>
    <xf numFmtId="0" fontId="4" fillId="0" borderId="0">
      <alignment horizontal="center" wrapText="1"/>
      <protection locked="0"/>
    </xf>
    <xf numFmtId="167" fontId="1" fillId="0" borderId="0" applyFill="0" applyBorder="0" applyAlignment="0"/>
    <xf numFmtId="0" fontId="6" fillId="0" borderId="0" applyNumberFormat="0" applyAlignment="0">
      <alignment horizontal="left"/>
    </xf>
    <xf numFmtId="44" fontId="1" fillId="0" borderId="0" applyFont="0" applyFill="0" applyBorder="0" applyAlignment="0" applyProtection="0"/>
    <xf numFmtId="0" fontId="8" fillId="0" borderId="0" applyNumberFormat="0" applyAlignment="0">
      <alignment horizontal="left"/>
    </xf>
    <xf numFmtId="38" fontId="9" fillId="2" borderId="0" applyNumberFormat="0" applyBorder="0" applyAlignment="0" applyProtection="0"/>
    <xf numFmtId="40" fontId="2" fillId="0" borderId="1"/>
    <xf numFmtId="0" fontId="2" fillId="0" borderId="2" applyNumberFormat="0" applyAlignment="0" applyProtection="0">
      <alignment horizontal="left" vertical="center"/>
    </xf>
    <xf numFmtId="0" fontId="2" fillId="0" borderId="3">
      <alignment horizontal="left" vertical="center"/>
    </xf>
    <xf numFmtId="0" fontId="10" fillId="0" borderId="4">
      <alignment horizontal="center"/>
    </xf>
    <xf numFmtId="0" fontId="10" fillId="0" borderId="0">
      <alignment horizontal="center"/>
    </xf>
    <xf numFmtId="10" fontId="9" fillId="3" borderId="5" applyNumberFormat="0" applyBorder="0" applyAlignment="0" applyProtection="0"/>
    <xf numFmtId="37" fontId="3" fillId="0" borderId="0"/>
    <xf numFmtId="166" fontId="11" fillId="0" borderId="0"/>
    <xf numFmtId="38" fontId="7" fillId="0" borderId="0"/>
    <xf numFmtId="0" fontId="22" fillId="0" borderId="0"/>
    <xf numFmtId="14" fontId="4" fillId="0" borderId="0">
      <alignment horizontal="center" wrapText="1"/>
      <protection locked="0"/>
    </xf>
    <xf numFmtId="9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0" fontId="12" fillId="4" borderId="0" applyNumberFormat="0" applyFont="0" applyBorder="0" applyAlignment="0">
      <alignment horizontal="center"/>
    </xf>
    <xf numFmtId="165" fontId="13" fillId="0" borderId="0" applyNumberFormat="0" applyFill="0" applyBorder="0" applyAlignment="0" applyProtection="0">
      <alignment horizontal="left"/>
    </xf>
    <xf numFmtId="0" fontId="12" fillId="1" borderId="3" applyNumberFormat="0" applyFont="0" applyAlignment="0">
      <alignment horizontal="center"/>
    </xf>
    <xf numFmtId="0" fontId="14" fillId="0" borderId="0" applyNumberFormat="0" applyFill="0" applyBorder="0" applyAlignment="0">
      <alignment horizontal="center"/>
    </xf>
    <xf numFmtId="40" fontId="15" fillId="0" borderId="0" applyBorder="0">
      <alignment horizontal="right"/>
    </xf>
    <xf numFmtId="40" fontId="2" fillId="0" borderId="6" applyNumberFormat="0" applyFill="0" applyAlignment="0" applyProtection="0"/>
  </cellStyleXfs>
  <cellXfs count="271">
    <xf numFmtId="0" fontId="0" fillId="0" borderId="0" xfId="0"/>
    <xf numFmtId="0" fontId="17" fillId="0" borderId="0" xfId="0" applyFont="1" applyFill="1"/>
    <xf numFmtId="0" fontId="17" fillId="0" borderId="0" xfId="0" applyFont="1" applyFill="1" applyBorder="1"/>
    <xf numFmtId="0" fontId="17" fillId="0" borderId="0" xfId="0" applyFont="1" applyFill="1" applyProtection="1">
      <protection locked="0"/>
    </xf>
    <xf numFmtId="0" fontId="17" fillId="0" borderId="8" xfId="0" applyFont="1" applyFill="1" applyBorder="1"/>
    <xf numFmtId="3" fontId="17" fillId="0" borderId="7" xfId="0" applyNumberFormat="1" applyFont="1" applyFill="1" applyBorder="1" applyAlignment="1" applyProtection="1">
      <alignment horizontal="center"/>
      <protection locked="0"/>
    </xf>
    <xf numFmtId="3" fontId="17" fillId="0" borderId="0" xfId="0" applyNumberFormat="1" applyFont="1" applyFill="1" applyBorder="1" applyAlignment="1" applyProtection="1">
      <alignment horizontal="center"/>
      <protection locked="0"/>
    </xf>
    <xf numFmtId="3" fontId="20" fillId="0" borderId="7" xfId="0" applyNumberFormat="1" applyFont="1" applyBorder="1" applyAlignment="1">
      <alignment horizontal="center" vertical="top"/>
    </xf>
    <xf numFmtId="3" fontId="17" fillId="0" borderId="9" xfId="0" applyNumberFormat="1" applyFont="1" applyFill="1" applyBorder="1" applyAlignment="1" applyProtection="1">
      <alignment horizontal="center"/>
      <protection locked="0"/>
    </xf>
    <xf numFmtId="0" fontId="17" fillId="0" borderId="10" xfId="0" applyFont="1" applyFill="1" applyBorder="1"/>
    <xf numFmtId="0" fontId="17" fillId="0" borderId="8" xfId="0" applyFont="1" applyFill="1" applyBorder="1" applyProtection="1">
      <protection locked="0"/>
    </xf>
    <xf numFmtId="3" fontId="17" fillId="0" borderId="11" xfId="0" applyNumberFormat="1" applyFont="1" applyFill="1" applyBorder="1" applyAlignment="1" applyProtection="1">
      <alignment horizontal="center"/>
      <protection locked="0"/>
    </xf>
    <xf numFmtId="3" fontId="17" fillId="0" borderId="12" xfId="0" applyNumberFormat="1" applyFont="1" applyFill="1" applyBorder="1" applyAlignment="1" applyProtection="1">
      <alignment horizontal="center"/>
      <protection locked="0"/>
    </xf>
    <xf numFmtId="3" fontId="17" fillId="0" borderId="13" xfId="0" applyNumberFormat="1" applyFont="1" applyFill="1" applyBorder="1" applyAlignment="1" applyProtection="1">
      <alignment horizontal="center"/>
      <protection locked="0"/>
    </xf>
    <xf numFmtId="0" fontId="17" fillId="0" borderId="14" xfId="0" applyFont="1" applyFill="1" applyBorder="1" applyAlignment="1" applyProtection="1">
      <alignment horizontal="center"/>
      <protection locked="0"/>
    </xf>
    <xf numFmtId="0" fontId="17" fillId="0" borderId="14" xfId="0" quotePrefix="1" applyFont="1" applyFill="1" applyBorder="1" applyAlignment="1" applyProtection="1">
      <alignment horizontal="center"/>
      <protection locked="0"/>
    </xf>
    <xf numFmtId="0" fontId="17" fillId="0" borderId="15" xfId="0" applyFont="1" applyFill="1" applyBorder="1" applyAlignment="1" applyProtection="1">
      <alignment horizontal="center"/>
      <protection locked="0"/>
    </xf>
    <xf numFmtId="0" fontId="17" fillId="5" borderId="0" xfId="0" applyFont="1" applyFill="1" applyBorder="1" applyAlignment="1"/>
    <xf numFmtId="0" fontId="24" fillId="0" borderId="0" xfId="0" applyFont="1"/>
    <xf numFmtId="0" fontId="23" fillId="0" borderId="16" xfId="0" applyFont="1" applyBorder="1" applyAlignment="1">
      <alignment horizontal="center"/>
    </xf>
    <xf numFmtId="0" fontId="26" fillId="0" borderId="17" xfId="0" applyFont="1" applyBorder="1" applyAlignment="1">
      <alignment horizontal="left"/>
    </xf>
    <xf numFmtId="0" fontId="24" fillId="0" borderId="18" xfId="0" applyFont="1" applyBorder="1"/>
    <xf numFmtId="0" fontId="27" fillId="0" borderId="17" xfId="0" applyFont="1" applyBorder="1"/>
    <xf numFmtId="0" fontId="24" fillId="0" borderId="19" xfId="0" applyFont="1" applyBorder="1"/>
    <xf numFmtId="0" fontId="24" fillId="0" borderId="0" xfId="0" applyFont="1" applyBorder="1"/>
    <xf numFmtId="0" fontId="27" fillId="0" borderId="20" xfId="0" applyFont="1" applyBorder="1"/>
    <xf numFmtId="0" fontId="27" fillId="0" borderId="21" xfId="0" applyFont="1" applyBorder="1"/>
    <xf numFmtId="0" fontId="28" fillId="0" borderId="0" xfId="0" applyFont="1" applyFill="1"/>
    <xf numFmtId="0" fontId="24" fillId="0" borderId="0" xfId="0" applyFont="1" applyFill="1"/>
    <xf numFmtId="168" fontId="23" fillId="5" borderId="22" xfId="0" applyNumberFormat="1" applyFont="1" applyFill="1" applyBorder="1" applyAlignment="1" applyProtection="1">
      <alignment horizontal="center" vertical="center" wrapText="1"/>
      <protection locked="0"/>
    </xf>
    <xf numFmtId="168" fontId="23" fillId="5" borderId="25" xfId="0" applyNumberFormat="1" applyFont="1" applyFill="1" applyBorder="1" applyAlignment="1" applyProtection="1">
      <alignment horizontal="center" vertical="center" wrapText="1"/>
      <protection locked="0"/>
    </xf>
    <xf numFmtId="0" fontId="17" fillId="0" borderId="0" xfId="0" applyFont="1" applyFill="1" applyBorder="1" applyProtection="1">
      <protection locked="0"/>
    </xf>
    <xf numFmtId="17" fontId="25" fillId="0" borderId="26" xfId="0" applyNumberFormat="1" applyFont="1" applyBorder="1" applyAlignment="1">
      <alignment horizontal="center"/>
    </xf>
    <xf numFmtId="0" fontId="24" fillId="0" borderId="27" xfId="0" applyFont="1" applyBorder="1"/>
    <xf numFmtId="3" fontId="24" fillId="0" borderId="28" xfId="0" applyNumberFormat="1" applyFont="1" applyFill="1" applyBorder="1" applyAlignment="1">
      <alignment horizontal="center"/>
    </xf>
    <xf numFmtId="0" fontId="24" fillId="0" borderId="27" xfId="0" applyFont="1" applyFill="1" applyBorder="1" applyAlignment="1">
      <alignment horizontal="center"/>
    </xf>
    <xf numFmtId="164" fontId="24" fillId="0" borderId="29" xfId="18" applyNumberFormat="1" applyFont="1" applyFill="1" applyBorder="1" applyAlignment="1">
      <alignment horizontal="center"/>
    </xf>
    <xf numFmtId="3" fontId="24" fillId="0" borderId="27" xfId="0" applyNumberFormat="1" applyFont="1" applyBorder="1"/>
    <xf numFmtId="0" fontId="24" fillId="0" borderId="30" xfId="0" applyFont="1" applyBorder="1" applyAlignment="1">
      <alignment horizontal="center"/>
    </xf>
    <xf numFmtId="0" fontId="24" fillId="0" borderId="31" xfId="0" applyFont="1" applyBorder="1" applyAlignment="1">
      <alignment horizontal="center"/>
    </xf>
    <xf numFmtId="168" fontId="23" fillId="5" borderId="32" xfId="0" applyNumberFormat="1" applyFont="1" applyFill="1" applyBorder="1" applyAlignment="1" applyProtection="1">
      <alignment horizontal="center" vertical="center" wrapText="1"/>
      <protection locked="0"/>
    </xf>
    <xf numFmtId="168" fontId="23" fillId="5" borderId="33" xfId="0" applyNumberFormat="1" applyFont="1" applyFill="1" applyBorder="1" applyAlignment="1" applyProtection="1">
      <alignment horizontal="center" vertical="center" wrapText="1"/>
      <protection locked="0"/>
    </xf>
    <xf numFmtId="168" fontId="23" fillId="5" borderId="34" xfId="0" applyNumberFormat="1" applyFont="1" applyFill="1" applyBorder="1" applyAlignment="1" applyProtection="1">
      <alignment horizontal="center" vertical="center" wrapText="1"/>
      <protection locked="0"/>
    </xf>
    <xf numFmtId="168" fontId="23" fillId="5" borderId="35" xfId="0" applyNumberFormat="1" applyFont="1" applyFill="1" applyBorder="1" applyAlignment="1" applyProtection="1">
      <alignment horizontal="center" vertical="center" wrapText="1"/>
      <protection locked="0"/>
    </xf>
    <xf numFmtId="3" fontId="20" fillId="0" borderId="0" xfId="0" applyNumberFormat="1" applyFont="1" applyBorder="1" applyAlignment="1">
      <alignment horizontal="center" vertical="top"/>
    </xf>
    <xf numFmtId="1" fontId="20" fillId="0" borderId="0" xfId="0" applyNumberFormat="1" applyFont="1" applyBorder="1" applyAlignment="1">
      <alignment horizontal="center" vertical="top"/>
    </xf>
    <xf numFmtId="0" fontId="17" fillId="0" borderId="36" xfId="0" applyFont="1" applyFill="1" applyBorder="1"/>
    <xf numFmtId="3" fontId="20" fillId="0" borderId="11" xfId="0" applyNumberFormat="1" applyFont="1" applyBorder="1" applyAlignment="1">
      <alignment horizontal="center" vertical="top"/>
    </xf>
    <xf numFmtId="3" fontId="20" fillId="0" borderId="12" xfId="0" applyNumberFormat="1" applyFont="1" applyBorder="1" applyAlignment="1">
      <alignment horizontal="center" vertical="top"/>
    </xf>
    <xf numFmtId="1" fontId="20" fillId="0" borderId="12" xfId="0" applyNumberFormat="1" applyFont="1" applyBorder="1" applyAlignment="1">
      <alignment horizontal="center" vertical="top"/>
    </xf>
    <xf numFmtId="0" fontId="29" fillId="0" borderId="0" xfId="0" applyFont="1" applyFill="1" applyBorder="1" applyAlignment="1">
      <alignment horizontal="center"/>
    </xf>
    <xf numFmtId="0" fontId="29" fillId="0" borderId="38" xfId="0" applyFont="1" applyFill="1" applyBorder="1" applyAlignment="1" applyProtection="1">
      <alignment horizontal="center"/>
      <protection locked="0"/>
    </xf>
    <xf numFmtId="3" fontId="29" fillId="0" borderId="38" xfId="0" applyNumberFormat="1" applyFont="1" applyFill="1" applyBorder="1" applyAlignment="1" applyProtection="1">
      <alignment horizontal="center"/>
      <protection locked="0"/>
    </xf>
    <xf numFmtId="3" fontId="24" fillId="0" borderId="0" xfId="0" applyNumberFormat="1" applyFont="1"/>
    <xf numFmtId="164" fontId="17" fillId="0" borderId="0" xfId="18" applyNumberFormat="1" applyFont="1" applyFill="1" applyAlignment="1" applyProtection="1">
      <alignment horizontal="center"/>
      <protection locked="0"/>
    </xf>
    <xf numFmtId="0" fontId="23" fillId="0" borderId="0" xfId="0" applyFont="1" applyAlignment="1">
      <alignment wrapText="1"/>
    </xf>
    <xf numFmtId="3" fontId="24" fillId="0" borderId="27" xfId="0" applyNumberFormat="1" applyFont="1" applyFill="1" applyBorder="1" applyAlignment="1">
      <alignment horizontal="center"/>
    </xf>
    <xf numFmtId="169" fontId="24" fillId="0" borderId="29" xfId="0" applyNumberFormat="1" applyFont="1" applyFill="1" applyBorder="1" applyAlignment="1">
      <alignment horizontal="center"/>
    </xf>
    <xf numFmtId="3" fontId="24" fillId="0" borderId="29" xfId="0" applyNumberFormat="1" applyFont="1" applyFill="1" applyBorder="1" applyAlignment="1">
      <alignment horizontal="center"/>
    </xf>
    <xf numFmtId="0" fontId="30" fillId="0" borderId="0" xfId="0" applyFont="1"/>
    <xf numFmtId="0" fontId="31" fillId="0" borderId="0" xfId="0" applyFont="1" applyFill="1"/>
    <xf numFmtId="0" fontId="31" fillId="0" borderId="0" xfId="0" applyFont="1" applyFill="1" applyBorder="1"/>
    <xf numFmtId="0" fontId="31" fillId="5" borderId="0" xfId="0" applyFont="1" applyFill="1" applyBorder="1" applyAlignment="1"/>
    <xf numFmtId="0" fontId="31" fillId="0" borderId="0" xfId="0" applyFont="1" applyFill="1" applyProtection="1">
      <protection locked="0"/>
    </xf>
    <xf numFmtId="0" fontId="31" fillId="0" borderId="0" xfId="0" applyFont="1" applyFill="1" applyBorder="1" applyProtection="1">
      <protection locked="0"/>
    </xf>
    <xf numFmtId="0" fontId="31" fillId="0" borderId="8" xfId="0" applyFont="1" applyFill="1" applyBorder="1"/>
    <xf numFmtId="0" fontId="31" fillId="0" borderId="14" xfId="0" applyFont="1" applyFill="1" applyBorder="1" applyAlignment="1" applyProtection="1">
      <alignment horizontal="center"/>
      <protection locked="0"/>
    </xf>
    <xf numFmtId="3" fontId="33" fillId="0" borderId="7" xfId="0" applyNumberFormat="1" applyFont="1" applyBorder="1" applyAlignment="1">
      <alignment horizontal="center" vertical="top"/>
    </xf>
    <xf numFmtId="3" fontId="31" fillId="0" borderId="0" xfId="0" applyNumberFormat="1" applyFont="1" applyFill="1" applyBorder="1" applyAlignment="1" applyProtection="1">
      <alignment horizontal="center"/>
      <protection locked="0"/>
    </xf>
    <xf numFmtId="3" fontId="31" fillId="0" borderId="7" xfId="0" applyNumberFormat="1" applyFont="1" applyFill="1" applyBorder="1" applyAlignment="1" applyProtection="1">
      <alignment horizontal="center"/>
      <protection locked="0"/>
    </xf>
    <xf numFmtId="0" fontId="31" fillId="0" borderId="0" xfId="0" applyFont="1" applyFill="1" applyBorder="1" applyAlignment="1">
      <alignment horizontal="center"/>
    </xf>
    <xf numFmtId="3" fontId="31" fillId="0" borderId="0" xfId="0" applyNumberFormat="1" applyFont="1" applyFill="1"/>
    <xf numFmtId="0" fontId="31" fillId="0" borderId="10" xfId="0" applyFont="1" applyFill="1" applyBorder="1"/>
    <xf numFmtId="0" fontId="31" fillId="0" borderId="8" xfId="0" applyFont="1" applyFill="1" applyBorder="1" applyProtection="1">
      <protection locked="0"/>
    </xf>
    <xf numFmtId="0" fontId="31" fillId="0" borderId="14" xfId="0" quotePrefix="1" applyFont="1" applyFill="1" applyBorder="1" applyAlignment="1" applyProtection="1">
      <alignment horizontal="center"/>
      <protection locked="0"/>
    </xf>
    <xf numFmtId="0" fontId="31" fillId="0" borderId="36" xfId="0" applyFont="1" applyFill="1" applyBorder="1"/>
    <xf numFmtId="0" fontId="31" fillId="0" borderId="15" xfId="0" applyFont="1" applyFill="1" applyBorder="1" applyAlignment="1" applyProtection="1">
      <alignment horizontal="center"/>
      <protection locked="0"/>
    </xf>
    <xf numFmtId="3" fontId="33" fillId="0" borderId="11" xfId="0" applyNumberFormat="1" applyFont="1" applyBorder="1" applyAlignment="1">
      <alignment horizontal="center" vertical="top"/>
    </xf>
    <xf numFmtId="3" fontId="31" fillId="0" borderId="12" xfId="0" applyNumberFormat="1" applyFont="1" applyFill="1" applyBorder="1" applyAlignment="1" applyProtection="1">
      <alignment horizontal="center"/>
      <protection locked="0"/>
    </xf>
    <xf numFmtId="3" fontId="31" fillId="0" borderId="11" xfId="0" applyNumberFormat="1" applyFont="1" applyFill="1" applyBorder="1" applyAlignment="1" applyProtection="1">
      <alignment horizontal="center"/>
      <protection locked="0"/>
    </xf>
    <xf numFmtId="0" fontId="34" fillId="0" borderId="0" xfId="0" applyFont="1" applyFill="1" applyBorder="1" applyAlignment="1" applyProtection="1">
      <alignment horizontal="center"/>
      <protection locked="0"/>
    </xf>
    <xf numFmtId="3" fontId="34" fillId="0" borderId="0" xfId="0" applyNumberFormat="1" applyFont="1" applyFill="1" applyBorder="1" applyAlignment="1" applyProtection="1">
      <alignment horizontal="center"/>
      <protection locked="0"/>
    </xf>
    <xf numFmtId="0" fontId="34" fillId="0" borderId="0" xfId="0" applyFont="1" applyFill="1" applyBorder="1" applyAlignment="1">
      <alignment horizontal="center"/>
    </xf>
    <xf numFmtId="0" fontId="34" fillId="0" borderId="0" xfId="0" applyFont="1" applyFill="1" applyAlignment="1" applyProtection="1">
      <alignment horizontal="center"/>
      <protection locked="0"/>
    </xf>
    <xf numFmtId="3" fontId="34" fillId="0" borderId="0" xfId="0" applyNumberFormat="1" applyFont="1" applyFill="1" applyAlignment="1" applyProtection="1">
      <alignment horizontal="center"/>
      <protection locked="0"/>
    </xf>
    <xf numFmtId="0" fontId="34" fillId="0" borderId="0" xfId="0" applyFont="1" applyFill="1" applyAlignment="1">
      <alignment horizontal="center"/>
    </xf>
    <xf numFmtId="0" fontId="31" fillId="0" borderId="0" xfId="0" applyFont="1" applyFill="1" applyAlignment="1" applyProtection="1">
      <alignment horizontal="center"/>
      <protection locked="0"/>
    </xf>
    <xf numFmtId="164" fontId="31" fillId="0" borderId="0" xfId="18" applyNumberFormat="1" applyFont="1" applyFill="1" applyAlignment="1" applyProtection="1">
      <alignment horizontal="center"/>
      <protection locked="0"/>
    </xf>
    <xf numFmtId="0" fontId="31" fillId="0" borderId="0" xfId="0" applyFont="1" applyFill="1" applyAlignment="1">
      <alignment horizontal="center"/>
    </xf>
    <xf numFmtId="0" fontId="34" fillId="0" borderId="0" xfId="0" applyFont="1" applyFill="1" applyProtection="1">
      <protection locked="0"/>
    </xf>
    <xf numFmtId="0" fontId="34" fillId="0" borderId="0" xfId="0" applyFont="1" applyFill="1"/>
    <xf numFmtId="0" fontId="34" fillId="0" borderId="0" xfId="0" applyFont="1" applyFill="1" applyBorder="1"/>
    <xf numFmtId="164" fontId="31" fillId="0" borderId="0" xfId="18" applyNumberFormat="1" applyFont="1" applyFill="1" applyProtection="1">
      <protection locked="0"/>
    </xf>
    <xf numFmtId="0" fontId="23" fillId="5" borderId="43" xfId="0" applyFont="1" applyFill="1" applyBorder="1" applyProtection="1">
      <protection locked="0"/>
    </xf>
    <xf numFmtId="0" fontId="23" fillId="5" borderId="44" xfId="0" applyFont="1" applyFill="1" applyBorder="1" applyProtection="1">
      <protection locked="0"/>
    </xf>
    <xf numFmtId="0" fontId="23" fillId="5" borderId="10" xfId="0" applyFont="1" applyFill="1" applyBorder="1" applyProtection="1">
      <protection locked="0"/>
    </xf>
    <xf numFmtId="0" fontId="23" fillId="5" borderId="7" xfId="0" applyFont="1" applyFill="1" applyBorder="1" applyProtection="1">
      <protection locked="0"/>
    </xf>
    <xf numFmtId="0" fontId="23" fillId="0" borderId="45" xfId="0" applyFont="1" applyFill="1" applyBorder="1" applyAlignment="1" applyProtection="1">
      <alignment horizontal="center"/>
      <protection locked="0"/>
    </xf>
    <xf numFmtId="0" fontId="23" fillId="0" borderId="46" xfId="0" applyFont="1" applyFill="1" applyBorder="1" applyAlignment="1" applyProtection="1">
      <alignment horizontal="center"/>
      <protection locked="0"/>
    </xf>
    <xf numFmtId="0" fontId="23" fillId="5" borderId="47" xfId="0" applyFont="1" applyFill="1" applyBorder="1" applyAlignment="1" applyProtection="1">
      <alignment horizontal="center"/>
      <protection locked="0"/>
    </xf>
    <xf numFmtId="0" fontId="23" fillId="5" borderId="15" xfId="0" applyFont="1" applyFill="1" applyBorder="1" applyAlignment="1" applyProtection="1">
      <alignment horizontal="left"/>
      <protection locked="0"/>
    </xf>
    <xf numFmtId="0" fontId="23" fillId="5" borderId="15" xfId="0" applyFont="1" applyFill="1" applyBorder="1" applyAlignment="1" applyProtection="1">
      <alignment horizontal="center"/>
      <protection locked="0"/>
    </xf>
    <xf numFmtId="0" fontId="23" fillId="5" borderId="15" xfId="0" quotePrefix="1" applyFont="1" applyFill="1" applyBorder="1" applyAlignment="1" applyProtection="1">
      <alignment horizontal="center"/>
      <protection locked="0"/>
    </xf>
    <xf numFmtId="0" fontId="23" fillId="5" borderId="48" xfId="0" quotePrefix="1" applyFont="1" applyFill="1" applyBorder="1" applyAlignment="1" applyProtection="1">
      <alignment horizontal="center"/>
      <protection locked="0"/>
    </xf>
    <xf numFmtId="0" fontId="31" fillId="0" borderId="14" xfId="0" applyFont="1" applyFill="1" applyBorder="1" applyProtection="1">
      <protection locked="0"/>
    </xf>
    <xf numFmtId="3" fontId="33" fillId="0" borderId="0" xfId="0" applyNumberFormat="1" applyFont="1" applyBorder="1" applyAlignment="1">
      <alignment horizontal="center" vertical="top"/>
    </xf>
    <xf numFmtId="0" fontId="33" fillId="0" borderId="49" xfId="16" applyFont="1" applyFill="1" applyBorder="1" applyAlignment="1">
      <alignment horizontal="center" wrapText="1"/>
    </xf>
    <xf numFmtId="2" fontId="31" fillId="0" borderId="9" xfId="0" applyNumberFormat="1" applyFont="1" applyFill="1" applyBorder="1" applyAlignment="1">
      <alignment horizontal="center"/>
    </xf>
    <xf numFmtId="0" fontId="31" fillId="0" borderId="14" xfId="0" applyFont="1" applyFill="1" applyBorder="1" applyAlignment="1" applyProtection="1">
      <alignment horizontal="left"/>
      <protection locked="0"/>
    </xf>
    <xf numFmtId="0" fontId="31" fillId="0" borderId="14" xfId="0" quotePrefix="1" applyFont="1" applyFill="1" applyBorder="1" applyProtection="1">
      <protection locked="0"/>
    </xf>
    <xf numFmtId="0" fontId="31" fillId="0" borderId="15" xfId="0" applyFont="1" applyFill="1" applyBorder="1" applyProtection="1">
      <protection locked="0"/>
    </xf>
    <xf numFmtId="3" fontId="33" fillId="0" borderId="12" xfId="0" applyNumberFormat="1" applyFont="1" applyBorder="1" applyAlignment="1">
      <alignment horizontal="center" vertical="top"/>
    </xf>
    <xf numFmtId="0" fontId="33" fillId="0" borderId="50" xfId="16" applyFont="1" applyFill="1" applyBorder="1" applyAlignment="1">
      <alignment horizontal="center" wrapText="1"/>
    </xf>
    <xf numFmtId="2" fontId="31" fillId="0" borderId="13" xfId="0" applyNumberFormat="1" applyFont="1" applyFill="1" applyBorder="1" applyAlignment="1">
      <alignment horizontal="center"/>
    </xf>
    <xf numFmtId="0" fontId="34" fillId="0" borderId="0" xfId="0" applyFont="1" applyFill="1" applyBorder="1" applyProtection="1">
      <protection locked="0"/>
    </xf>
    <xf numFmtId="2" fontId="34" fillId="0" borderId="0" xfId="0" applyNumberFormat="1" applyFont="1" applyFill="1" applyBorder="1" applyAlignment="1">
      <alignment horizontal="center"/>
    </xf>
    <xf numFmtId="3" fontId="24" fillId="0" borderId="27" xfId="0" applyNumberFormat="1" applyFont="1" applyFill="1" applyBorder="1"/>
    <xf numFmtId="0" fontId="23" fillId="0" borderId="52" xfId="0" applyFont="1" applyFill="1" applyBorder="1" applyAlignment="1" applyProtection="1">
      <alignment horizontal="center"/>
      <protection locked="0"/>
    </xf>
    <xf numFmtId="0" fontId="23" fillId="5" borderId="13" xfId="0" applyFont="1" applyFill="1" applyBorder="1" applyAlignment="1" applyProtection="1">
      <alignment horizontal="center"/>
      <protection locked="0"/>
    </xf>
    <xf numFmtId="3" fontId="17" fillId="0" borderId="0" xfId="0" applyNumberFormat="1" applyFont="1" applyFill="1" applyProtection="1">
      <protection locked="0"/>
    </xf>
    <xf numFmtId="3" fontId="31" fillId="0" borderId="53" xfId="0" applyNumberFormat="1" applyFont="1" applyFill="1" applyBorder="1" applyAlignment="1" applyProtection="1">
      <alignment horizontal="center"/>
      <protection locked="0"/>
    </xf>
    <xf numFmtId="3" fontId="31" fillId="0" borderId="54" xfId="0" applyNumberFormat="1" applyFont="1" applyFill="1" applyBorder="1" applyAlignment="1" applyProtection="1">
      <alignment horizontal="center"/>
      <protection locked="0"/>
    </xf>
    <xf numFmtId="3" fontId="31" fillId="0" borderId="56" xfId="0" applyNumberFormat="1" applyFont="1" applyFill="1" applyBorder="1" applyAlignment="1" applyProtection="1">
      <alignment horizontal="center"/>
      <protection locked="0"/>
    </xf>
    <xf numFmtId="0" fontId="23" fillId="0" borderId="57" xfId="0" applyFont="1" applyFill="1" applyBorder="1" applyAlignment="1" applyProtection="1">
      <alignment horizontal="center"/>
      <protection locked="0"/>
    </xf>
    <xf numFmtId="0" fontId="23" fillId="5" borderId="11" xfId="0" quotePrefix="1" applyFont="1" applyFill="1" applyBorder="1" applyAlignment="1" applyProtection="1">
      <alignment horizontal="center"/>
      <protection locked="0"/>
    </xf>
    <xf numFmtId="1" fontId="35" fillId="0" borderId="58" xfId="0" applyNumberFormat="1" applyFont="1" applyBorder="1" applyAlignment="1">
      <alignment horizontal="center" vertical="top"/>
    </xf>
    <xf numFmtId="0" fontId="35" fillId="0" borderId="49" xfId="16" applyFont="1" applyFill="1" applyBorder="1" applyAlignment="1">
      <alignment horizontal="center" wrapText="1"/>
    </xf>
    <xf numFmtId="0" fontId="35" fillId="0" borderId="50" xfId="16" applyFont="1" applyFill="1" applyBorder="1" applyAlignment="1">
      <alignment horizontal="center" wrapText="1"/>
    </xf>
    <xf numFmtId="3" fontId="36" fillId="0" borderId="0" xfId="0" applyNumberFormat="1" applyFont="1" applyFill="1" applyBorder="1" applyAlignment="1" applyProtection="1">
      <alignment horizontal="center"/>
      <protection locked="0"/>
    </xf>
    <xf numFmtId="1" fontId="35" fillId="0" borderId="7" xfId="0" applyNumberFormat="1" applyFont="1" applyBorder="1" applyAlignment="1">
      <alignment horizontal="center" vertical="top"/>
    </xf>
    <xf numFmtId="1" fontId="35" fillId="0" borderId="87" xfId="0" applyNumberFormat="1" applyFont="1" applyBorder="1" applyAlignment="1">
      <alignment horizontal="center" vertical="top"/>
    </xf>
    <xf numFmtId="0" fontId="33" fillId="0" borderId="88" xfId="16" applyFont="1" applyFill="1" applyBorder="1" applyAlignment="1">
      <alignment horizontal="center" wrapText="1"/>
    </xf>
    <xf numFmtId="2" fontId="31" fillId="0" borderId="81" xfId="0" applyNumberFormat="1" applyFont="1" applyFill="1" applyBorder="1" applyAlignment="1">
      <alignment horizontal="center"/>
    </xf>
    <xf numFmtId="3" fontId="31" fillId="0" borderId="82" xfId="0" applyNumberFormat="1" applyFont="1" applyFill="1" applyBorder="1" applyAlignment="1" applyProtection="1">
      <alignment horizontal="center"/>
      <protection locked="0"/>
    </xf>
    <xf numFmtId="3" fontId="31" fillId="0" borderId="38" xfId="0" applyNumberFormat="1" applyFont="1" applyFill="1" applyBorder="1" applyAlignment="1" applyProtection="1">
      <alignment horizontal="center"/>
      <protection locked="0"/>
    </xf>
    <xf numFmtId="1" fontId="35" fillId="0" borderId="38" xfId="0" applyNumberFormat="1" applyFont="1" applyBorder="1" applyAlignment="1">
      <alignment horizontal="center" vertical="top"/>
    </xf>
    <xf numFmtId="0" fontId="35" fillId="0" borderId="88" xfId="16" applyFont="1" applyFill="1" applyBorder="1" applyAlignment="1">
      <alignment horizontal="center" wrapText="1"/>
    </xf>
    <xf numFmtId="1" fontId="35" fillId="0" borderId="82" xfId="0" applyNumberFormat="1" applyFont="1" applyBorder="1" applyAlignment="1">
      <alignment horizontal="center" vertical="top"/>
    </xf>
    <xf numFmtId="2" fontId="31" fillId="0" borderId="72" xfId="0" applyNumberFormat="1" applyFont="1" applyFill="1" applyBorder="1" applyAlignment="1">
      <alignment horizontal="center"/>
    </xf>
    <xf numFmtId="1" fontId="35" fillId="0" borderId="0" xfId="0" applyNumberFormat="1" applyFont="1" applyBorder="1" applyAlignment="1">
      <alignment horizontal="center" vertical="top"/>
    </xf>
    <xf numFmtId="2" fontId="31" fillId="0" borderId="73" xfId="0" applyNumberFormat="1" applyFont="1" applyFill="1" applyBorder="1" applyAlignment="1">
      <alignment horizontal="center"/>
    </xf>
    <xf numFmtId="2" fontId="31" fillId="0" borderId="74" xfId="0" applyNumberFormat="1" applyFont="1" applyFill="1" applyBorder="1" applyAlignment="1">
      <alignment horizontal="center"/>
    </xf>
    <xf numFmtId="3" fontId="20" fillId="6" borderId="7" xfId="0" applyNumberFormat="1" applyFont="1" applyFill="1" applyBorder="1" applyAlignment="1">
      <alignment horizontal="center" vertical="top"/>
    </xf>
    <xf numFmtId="3" fontId="21" fillId="6" borderId="9" xfId="0" applyNumberFormat="1" applyFont="1" applyFill="1" applyBorder="1" applyAlignment="1">
      <alignment horizontal="center" vertical="top"/>
    </xf>
    <xf numFmtId="0" fontId="17" fillId="6" borderId="0" xfId="0" applyFont="1" applyFill="1" applyBorder="1" applyAlignment="1">
      <alignment horizontal="center"/>
    </xf>
    <xf numFmtId="3" fontId="16" fillId="6" borderId="7" xfId="0" applyNumberFormat="1" applyFont="1" applyFill="1" applyBorder="1" applyAlignment="1">
      <alignment horizontal="center" vertical="top"/>
    </xf>
    <xf numFmtId="3" fontId="16" fillId="6" borderId="0" xfId="0" applyNumberFormat="1" applyFont="1" applyFill="1" applyBorder="1" applyAlignment="1">
      <alignment horizontal="center" vertical="top"/>
    </xf>
    <xf numFmtId="3" fontId="17" fillId="6" borderId="7" xfId="0" applyNumberFormat="1" applyFont="1" applyFill="1" applyBorder="1" applyAlignment="1" applyProtection="1">
      <alignment horizontal="center"/>
      <protection locked="0"/>
    </xf>
    <xf numFmtId="3" fontId="17" fillId="6" borderId="9" xfId="0" applyNumberFormat="1" applyFont="1" applyFill="1" applyBorder="1" applyAlignment="1" applyProtection="1">
      <alignment horizontal="center"/>
      <protection locked="0"/>
    </xf>
    <xf numFmtId="3" fontId="17" fillId="6" borderId="0" xfId="0" applyNumberFormat="1" applyFont="1" applyFill="1" applyBorder="1" applyAlignment="1" applyProtection="1">
      <alignment horizontal="center"/>
      <protection locked="0"/>
    </xf>
    <xf numFmtId="3" fontId="17" fillId="6" borderId="23" xfId="0" applyNumberFormat="1" applyFont="1" applyFill="1" applyBorder="1" applyAlignment="1" applyProtection="1">
      <alignment horizontal="center"/>
      <protection locked="0"/>
    </xf>
    <xf numFmtId="3" fontId="17" fillId="6" borderId="7" xfId="0" applyNumberFormat="1" applyFont="1" applyFill="1" applyBorder="1" applyAlignment="1">
      <alignment horizontal="center"/>
    </xf>
    <xf numFmtId="3" fontId="17" fillId="6" borderId="51" xfId="0" applyNumberFormat="1" applyFont="1" applyFill="1" applyBorder="1" applyAlignment="1" applyProtection="1">
      <alignment horizontal="center"/>
      <protection locked="0"/>
    </xf>
    <xf numFmtId="3" fontId="17" fillId="6" borderId="0" xfId="0" applyNumberFormat="1" applyFont="1" applyFill="1" applyBorder="1" applyAlignment="1">
      <alignment horizontal="center"/>
    </xf>
    <xf numFmtId="3" fontId="17" fillId="6" borderId="83" xfId="0" applyNumberFormat="1" applyFont="1" applyFill="1" applyBorder="1" applyAlignment="1">
      <alignment horizontal="center"/>
    </xf>
    <xf numFmtId="3" fontId="17" fillId="6" borderId="40" xfId="0" applyNumberFormat="1" applyFont="1" applyFill="1" applyBorder="1" applyAlignment="1">
      <alignment horizontal="center"/>
    </xf>
    <xf numFmtId="3" fontId="17" fillId="6" borderId="84" xfId="0" applyNumberFormat="1" applyFont="1" applyFill="1" applyBorder="1" applyAlignment="1">
      <alignment horizontal="center"/>
    </xf>
    <xf numFmtId="3" fontId="17" fillId="6" borderId="24" xfId="0" applyNumberFormat="1" applyFont="1" applyFill="1" applyBorder="1" applyAlignment="1" applyProtection="1">
      <alignment horizontal="center"/>
      <protection locked="0"/>
    </xf>
    <xf numFmtId="3" fontId="17" fillId="6" borderId="73" xfId="0" applyNumberFormat="1" applyFont="1" applyFill="1" applyBorder="1" applyAlignment="1">
      <alignment horizontal="center"/>
    </xf>
    <xf numFmtId="3" fontId="20" fillId="6" borderId="11" xfId="0" applyNumberFormat="1" applyFont="1" applyFill="1" applyBorder="1" applyAlignment="1">
      <alignment horizontal="center" vertical="top"/>
    </xf>
    <xf numFmtId="3" fontId="21" fillId="6" borderId="13" xfId="0" applyNumberFormat="1" applyFont="1" applyFill="1" applyBorder="1" applyAlignment="1">
      <alignment horizontal="center" vertical="top"/>
    </xf>
    <xf numFmtId="0" fontId="17" fillId="6" borderId="12" xfId="0" applyFont="1" applyFill="1" applyBorder="1" applyAlignment="1">
      <alignment horizontal="center"/>
    </xf>
    <xf numFmtId="3" fontId="16" fillId="6" borderId="11" xfId="0" applyNumberFormat="1" applyFont="1" applyFill="1" applyBorder="1" applyAlignment="1">
      <alignment horizontal="center" vertical="top"/>
    </xf>
    <xf numFmtId="3" fontId="16" fillId="6" borderId="12" xfId="0" applyNumberFormat="1" applyFont="1" applyFill="1" applyBorder="1" applyAlignment="1">
      <alignment horizontal="center" vertical="top"/>
    </xf>
    <xf numFmtId="3" fontId="17" fillId="6" borderId="11" xfId="0" applyNumberFormat="1" applyFont="1" applyFill="1" applyBorder="1" applyAlignment="1" applyProtection="1">
      <alignment horizontal="center"/>
      <protection locked="0"/>
    </xf>
    <xf numFmtId="3" fontId="17" fillId="6" borderId="13" xfId="0" applyNumberFormat="1" applyFont="1" applyFill="1" applyBorder="1" applyAlignment="1" applyProtection="1">
      <alignment horizontal="center"/>
      <protection locked="0"/>
    </xf>
    <xf numFmtId="3" fontId="17" fillId="6" borderId="12" xfId="0" applyNumberFormat="1" applyFont="1" applyFill="1" applyBorder="1" applyAlignment="1" applyProtection="1">
      <alignment horizontal="center"/>
      <protection locked="0"/>
    </xf>
    <xf numFmtId="3" fontId="17" fillId="6" borderId="37" xfId="0" applyNumberFormat="1" applyFont="1" applyFill="1" applyBorder="1" applyAlignment="1" applyProtection="1">
      <alignment horizontal="center"/>
      <protection locked="0"/>
    </xf>
    <xf numFmtId="3" fontId="17" fillId="6" borderId="11" xfId="0" applyNumberFormat="1" applyFont="1" applyFill="1" applyBorder="1" applyAlignment="1">
      <alignment horizontal="center"/>
    </xf>
    <xf numFmtId="3" fontId="17" fillId="6" borderId="12" xfId="0" applyNumberFormat="1" applyFont="1" applyFill="1" applyBorder="1" applyAlignment="1">
      <alignment horizontal="center"/>
    </xf>
    <xf numFmtId="3" fontId="17" fillId="6" borderId="74" xfId="0" applyNumberFormat="1" applyFont="1" applyFill="1" applyBorder="1" applyAlignment="1">
      <alignment horizontal="center"/>
    </xf>
    <xf numFmtId="3" fontId="29" fillId="6" borderId="38" xfId="0" applyNumberFormat="1" applyFont="1" applyFill="1" applyBorder="1" applyAlignment="1" applyProtection="1">
      <alignment horizontal="center"/>
      <protection locked="0"/>
    </xf>
    <xf numFmtId="0" fontId="17" fillId="6" borderId="0" xfId="0" applyFont="1" applyFill="1" applyProtection="1">
      <protection locked="0"/>
    </xf>
    <xf numFmtId="164" fontId="17" fillId="6" borderId="0" xfId="18" applyNumberFormat="1" applyFont="1" applyFill="1" applyAlignment="1" applyProtection="1">
      <alignment horizontal="center"/>
      <protection locked="0"/>
    </xf>
    <xf numFmtId="3" fontId="33" fillId="6" borderId="7" xfId="0" applyNumberFormat="1" applyFont="1" applyFill="1" applyBorder="1" applyAlignment="1">
      <alignment horizontal="center" vertical="top"/>
    </xf>
    <xf numFmtId="3" fontId="31" fillId="6" borderId="23" xfId="0" applyNumberFormat="1" applyFont="1" applyFill="1" applyBorder="1" applyAlignment="1" applyProtection="1">
      <alignment horizontal="center"/>
      <protection locked="0"/>
    </xf>
    <xf numFmtId="0" fontId="31" fillId="6" borderId="0" xfId="0" applyFont="1" applyFill="1" applyBorder="1" applyAlignment="1">
      <alignment horizontal="center"/>
    </xf>
    <xf numFmtId="3" fontId="31" fillId="6" borderId="0" xfId="0" applyNumberFormat="1" applyFont="1" applyFill="1" applyBorder="1" applyAlignment="1" applyProtection="1">
      <alignment horizontal="center"/>
      <protection locked="0"/>
    </xf>
    <xf numFmtId="3" fontId="31" fillId="6" borderId="7" xfId="0" applyNumberFormat="1" applyFont="1" applyFill="1" applyBorder="1" applyAlignment="1" applyProtection="1">
      <alignment horizontal="center"/>
      <protection locked="0"/>
    </xf>
    <xf numFmtId="3" fontId="31" fillId="6" borderId="39" xfId="0" applyNumberFormat="1" applyFont="1" applyFill="1" applyBorder="1" applyAlignment="1" applyProtection="1">
      <alignment horizontal="center"/>
      <protection locked="0"/>
    </xf>
    <xf numFmtId="3" fontId="31" fillId="6" borderId="9" xfId="0" applyNumberFormat="1" applyFont="1" applyFill="1" applyBorder="1" applyAlignment="1" applyProtection="1">
      <alignment horizontal="center"/>
      <protection locked="0"/>
    </xf>
    <xf numFmtId="3" fontId="31" fillId="6" borderId="40" xfId="0" applyNumberFormat="1" applyFont="1" applyFill="1" applyBorder="1" applyAlignment="1" applyProtection="1">
      <alignment horizontal="center"/>
      <protection locked="0"/>
    </xf>
    <xf numFmtId="3" fontId="17" fillId="6" borderId="39" xfId="0" applyNumberFormat="1" applyFont="1" applyFill="1" applyBorder="1" applyAlignment="1">
      <alignment horizontal="center"/>
    </xf>
    <xf numFmtId="3" fontId="31" fillId="6" borderId="83" xfId="0" applyNumberFormat="1" applyFont="1" applyFill="1" applyBorder="1" applyAlignment="1" applyProtection="1">
      <alignment horizontal="center"/>
      <protection locked="0"/>
    </xf>
    <xf numFmtId="3" fontId="31" fillId="6" borderId="24" xfId="0" applyNumberFormat="1" applyFont="1" applyFill="1" applyBorder="1" applyAlignment="1" applyProtection="1">
      <alignment horizontal="center"/>
      <protection locked="0"/>
    </xf>
    <xf numFmtId="3" fontId="31" fillId="6" borderId="41" xfId="0" applyNumberFormat="1" applyFont="1" applyFill="1" applyBorder="1" applyAlignment="1" applyProtection="1">
      <alignment horizontal="center"/>
      <protection locked="0"/>
    </xf>
    <xf numFmtId="3" fontId="17" fillId="6" borderId="41" xfId="0" applyNumberFormat="1" applyFont="1" applyFill="1" applyBorder="1" applyAlignment="1">
      <alignment horizontal="center"/>
    </xf>
    <xf numFmtId="3" fontId="33" fillId="6" borderId="11" xfId="0" applyNumberFormat="1" applyFont="1" applyFill="1" applyBorder="1" applyAlignment="1">
      <alignment horizontal="center" vertical="top"/>
    </xf>
    <xf numFmtId="3" fontId="31" fillId="6" borderId="37" xfId="0" applyNumberFormat="1" applyFont="1" applyFill="1" applyBorder="1" applyAlignment="1" applyProtection="1">
      <alignment horizontal="center"/>
      <protection locked="0"/>
    </xf>
    <xf numFmtId="0" fontId="31" fillId="6" borderId="12" xfId="0" applyFont="1" applyFill="1" applyBorder="1" applyAlignment="1">
      <alignment horizontal="center"/>
    </xf>
    <xf numFmtId="3" fontId="31" fillId="6" borderId="12" xfId="0" applyNumberFormat="1" applyFont="1" applyFill="1" applyBorder="1" applyAlignment="1" applyProtection="1">
      <alignment horizontal="center"/>
      <protection locked="0"/>
    </xf>
    <xf numFmtId="3" fontId="31" fillId="6" borderId="11" xfId="0" applyNumberFormat="1" applyFont="1" applyFill="1" applyBorder="1" applyAlignment="1" applyProtection="1">
      <alignment horizontal="center"/>
      <protection locked="0"/>
    </xf>
    <xf numFmtId="3" fontId="31" fillId="6" borderId="42" xfId="0" applyNumberFormat="1" applyFont="1" applyFill="1" applyBorder="1" applyAlignment="1" applyProtection="1">
      <alignment horizontal="center"/>
      <protection locked="0"/>
    </xf>
    <xf numFmtId="3" fontId="31" fillId="6" borderId="13" xfId="0" applyNumberFormat="1" applyFont="1" applyFill="1" applyBorder="1" applyAlignment="1" applyProtection="1">
      <alignment horizontal="center"/>
      <protection locked="0"/>
    </xf>
    <xf numFmtId="3" fontId="17" fillId="6" borderId="55" xfId="0" applyNumberFormat="1" applyFont="1" applyFill="1" applyBorder="1" applyAlignment="1">
      <alignment horizontal="center"/>
    </xf>
    <xf numFmtId="3" fontId="31" fillId="6" borderId="85" xfId="0" applyNumberFormat="1" applyFont="1" applyFill="1" applyBorder="1" applyAlignment="1" applyProtection="1">
      <alignment horizontal="center"/>
      <protection locked="0"/>
    </xf>
    <xf numFmtId="3" fontId="17" fillId="6" borderId="86" xfId="0" applyNumberFormat="1" applyFont="1" applyFill="1" applyBorder="1" applyAlignment="1">
      <alignment horizontal="center"/>
    </xf>
    <xf numFmtId="3" fontId="34" fillId="6" borderId="0" xfId="0" applyNumberFormat="1" applyFont="1" applyFill="1" applyBorder="1" applyAlignment="1" applyProtection="1">
      <alignment horizontal="center"/>
      <protection locked="0"/>
    </xf>
    <xf numFmtId="3" fontId="34" fillId="6" borderId="0" xfId="0" applyNumberFormat="1" applyFont="1" applyFill="1" applyAlignment="1" applyProtection="1">
      <alignment horizontal="center"/>
      <protection locked="0"/>
    </xf>
    <xf numFmtId="0" fontId="31" fillId="6" borderId="0" xfId="0" applyFont="1" applyFill="1" applyAlignment="1" applyProtection="1">
      <alignment horizontal="center"/>
      <protection locked="0"/>
    </xf>
    <xf numFmtId="164" fontId="31" fillId="6" borderId="0" xfId="18" applyNumberFormat="1" applyFont="1" applyFill="1" applyAlignment="1" applyProtection="1">
      <alignment horizontal="center"/>
      <protection locked="0"/>
    </xf>
    <xf numFmtId="3" fontId="31" fillId="6" borderId="53" xfId="0" applyNumberFormat="1" applyFont="1" applyFill="1" applyBorder="1" applyAlignment="1" applyProtection="1">
      <alignment horizontal="center"/>
      <protection locked="0"/>
    </xf>
    <xf numFmtId="3" fontId="31" fillId="6" borderId="54" xfId="0" applyNumberFormat="1" applyFont="1" applyFill="1" applyBorder="1" applyAlignment="1" applyProtection="1">
      <alignment horizontal="center"/>
      <protection locked="0"/>
    </xf>
    <xf numFmtId="3" fontId="31" fillId="6" borderId="56" xfId="0" applyNumberFormat="1" applyFont="1" applyFill="1" applyBorder="1" applyAlignment="1" applyProtection="1">
      <alignment horizontal="center"/>
      <protection locked="0"/>
    </xf>
    <xf numFmtId="0" fontId="34" fillId="6" borderId="0" xfId="0" applyFont="1" applyFill="1" applyProtection="1">
      <protection locked="0"/>
    </xf>
    <xf numFmtId="0" fontId="31" fillId="6" borderId="0" xfId="0" applyFont="1" applyFill="1" applyProtection="1">
      <protection locked="0"/>
    </xf>
    <xf numFmtId="0" fontId="33" fillId="6" borderId="49" xfId="16" applyFont="1" applyFill="1" applyBorder="1" applyAlignment="1">
      <alignment horizontal="center" wrapText="1"/>
    </xf>
    <xf numFmtId="2" fontId="31" fillId="6" borderId="9" xfId="0" applyNumberFormat="1" applyFont="1" applyFill="1" applyBorder="1" applyAlignment="1">
      <alignment horizontal="center"/>
    </xf>
    <xf numFmtId="3" fontId="33" fillId="6" borderId="0" xfId="0" applyNumberFormat="1" applyFont="1" applyFill="1" applyBorder="1" applyAlignment="1">
      <alignment horizontal="center" vertical="top"/>
    </xf>
    <xf numFmtId="0" fontId="33" fillId="6" borderId="50" xfId="16" applyFont="1" applyFill="1" applyBorder="1" applyAlignment="1">
      <alignment horizontal="center" wrapText="1"/>
    </xf>
    <xf numFmtId="2" fontId="31" fillId="6" borderId="13" xfId="0" applyNumberFormat="1" applyFont="1" applyFill="1" applyBorder="1" applyAlignment="1">
      <alignment horizontal="center"/>
    </xf>
    <xf numFmtId="3" fontId="33" fillId="6" borderId="12" xfId="0" applyNumberFormat="1" applyFont="1" applyFill="1" applyBorder="1" applyAlignment="1">
      <alignment horizontal="center" vertical="top"/>
    </xf>
    <xf numFmtId="0" fontId="34" fillId="6" borderId="0" xfId="0" applyFont="1" applyFill="1" applyBorder="1" applyProtection="1">
      <protection locked="0"/>
    </xf>
    <xf numFmtId="2" fontId="34" fillId="6" borderId="0" xfId="0" applyNumberFormat="1" applyFont="1" applyFill="1" applyBorder="1" applyAlignment="1">
      <alignment horizontal="center"/>
    </xf>
    <xf numFmtId="0" fontId="31" fillId="6" borderId="0" xfId="0" applyFont="1" applyFill="1"/>
    <xf numFmtId="0" fontId="23" fillId="5" borderId="59" xfId="0" applyFont="1" applyFill="1" applyBorder="1" applyAlignment="1">
      <alignment horizontal="center"/>
    </xf>
    <xf numFmtId="0" fontId="23" fillId="5" borderId="60" xfId="0" applyFont="1" applyFill="1" applyBorder="1" applyAlignment="1">
      <alignment horizontal="center"/>
    </xf>
    <xf numFmtId="0" fontId="23" fillId="5" borderId="61" xfId="0" applyFont="1" applyFill="1" applyBorder="1" applyAlignment="1">
      <alignment horizontal="center"/>
    </xf>
    <xf numFmtId="0" fontId="23" fillId="5" borderId="62" xfId="0" applyFont="1" applyFill="1" applyBorder="1" applyAlignment="1">
      <alignment horizontal="center"/>
    </xf>
    <xf numFmtId="0" fontId="24" fillId="0" borderId="63" xfId="0" applyFont="1" applyBorder="1" applyAlignment="1">
      <alignment horizontal="center"/>
    </xf>
    <xf numFmtId="0" fontId="24" fillId="0" borderId="64" xfId="0" applyFont="1" applyBorder="1" applyAlignment="1">
      <alignment horizontal="center"/>
    </xf>
    <xf numFmtId="168" fontId="23" fillId="5" borderId="75" xfId="0" applyNumberFormat="1" applyFont="1" applyFill="1" applyBorder="1" applyAlignment="1" applyProtection="1">
      <alignment horizontal="center"/>
      <protection locked="0"/>
    </xf>
    <xf numFmtId="168" fontId="23" fillId="5" borderId="70" xfId="0" applyNumberFormat="1" applyFont="1" applyFill="1" applyBorder="1" applyAlignment="1" applyProtection="1">
      <alignment horizontal="center"/>
      <protection locked="0"/>
    </xf>
    <xf numFmtId="0" fontId="18" fillId="5" borderId="71" xfId="0" applyFont="1" applyFill="1" applyBorder="1" applyAlignment="1">
      <alignment horizontal="center"/>
    </xf>
    <xf numFmtId="0" fontId="18" fillId="5" borderId="38" xfId="0" applyFont="1" applyFill="1" applyBorder="1" applyAlignment="1">
      <alignment horizontal="center"/>
    </xf>
    <xf numFmtId="0" fontId="18" fillId="5" borderId="72" xfId="0" applyFont="1" applyFill="1" applyBorder="1" applyAlignment="1">
      <alignment horizontal="center"/>
    </xf>
    <xf numFmtId="44" fontId="18" fillId="5" borderId="8" xfId="4" applyFont="1" applyFill="1" applyBorder="1" applyAlignment="1">
      <alignment horizontal="center"/>
    </xf>
    <xf numFmtId="44" fontId="18" fillId="5" borderId="0" xfId="4" applyFont="1" applyFill="1" applyBorder="1" applyAlignment="1">
      <alignment horizontal="center"/>
    </xf>
    <xf numFmtId="44" fontId="18" fillId="5" borderId="73" xfId="4" applyFont="1" applyFill="1" applyBorder="1" applyAlignment="1">
      <alignment horizontal="center"/>
    </xf>
    <xf numFmtId="0" fontId="19" fillId="5" borderId="8" xfId="0" applyFont="1" applyFill="1" applyBorder="1" applyAlignment="1">
      <alignment horizontal="center"/>
    </xf>
    <xf numFmtId="0" fontId="19" fillId="5" borderId="0" xfId="0" applyFont="1" applyFill="1" applyBorder="1" applyAlignment="1">
      <alignment horizontal="center"/>
    </xf>
    <xf numFmtId="0" fontId="19" fillId="5" borderId="73" xfId="0" applyFont="1" applyFill="1" applyBorder="1" applyAlignment="1">
      <alignment horizontal="center"/>
    </xf>
    <xf numFmtId="0" fontId="18" fillId="5" borderId="8" xfId="0" applyFont="1" applyFill="1" applyBorder="1" applyAlignment="1">
      <alignment horizontal="center"/>
    </xf>
    <xf numFmtId="0" fontId="18" fillId="5" borderId="0" xfId="0" applyFont="1" applyFill="1" applyBorder="1" applyAlignment="1">
      <alignment horizontal="center"/>
    </xf>
    <xf numFmtId="0" fontId="18" fillId="5" borderId="73" xfId="0" applyFont="1" applyFill="1" applyBorder="1" applyAlignment="1">
      <alignment horizontal="center"/>
    </xf>
    <xf numFmtId="0" fontId="17" fillId="5" borderId="36" xfId="0" applyFont="1" applyFill="1" applyBorder="1" applyAlignment="1">
      <alignment horizontal="center"/>
    </xf>
    <xf numFmtId="0" fontId="17" fillId="5" borderId="12" xfId="0" applyFont="1" applyFill="1" applyBorder="1" applyAlignment="1">
      <alignment horizontal="center"/>
    </xf>
    <xf numFmtId="0" fontId="17" fillId="5" borderId="74" xfId="0" applyFont="1" applyFill="1" applyBorder="1" applyAlignment="1">
      <alignment horizontal="center"/>
    </xf>
    <xf numFmtId="168" fontId="23" fillId="5" borderId="76" xfId="0" applyNumberFormat="1" applyFont="1" applyFill="1" applyBorder="1" applyAlignment="1" applyProtection="1">
      <alignment horizontal="center"/>
      <protection locked="0"/>
    </xf>
    <xf numFmtId="168" fontId="23" fillId="5" borderId="68" xfId="0" applyNumberFormat="1" applyFont="1" applyFill="1" applyBorder="1" applyAlignment="1" applyProtection="1">
      <alignment horizontal="center"/>
      <protection locked="0"/>
    </xf>
    <xf numFmtId="168" fontId="23" fillId="5" borderId="77" xfId="0" applyNumberFormat="1" applyFont="1" applyFill="1" applyBorder="1" applyAlignment="1" applyProtection="1">
      <alignment horizontal="center"/>
      <protection locked="0"/>
    </xf>
    <xf numFmtId="168" fontId="23" fillId="5" borderId="69" xfId="0" applyNumberFormat="1" applyFont="1" applyFill="1" applyBorder="1" applyAlignment="1" applyProtection="1">
      <alignment horizontal="center"/>
      <protection locked="0"/>
    </xf>
    <xf numFmtId="168" fontId="23" fillId="5" borderId="78" xfId="0" applyNumberFormat="1" applyFont="1" applyFill="1" applyBorder="1" applyAlignment="1" applyProtection="1">
      <alignment horizontal="center"/>
      <protection locked="0"/>
    </xf>
    <xf numFmtId="0" fontId="18" fillId="5" borderId="65" xfId="0" applyFont="1" applyFill="1" applyBorder="1" applyAlignment="1" applyProtection="1">
      <alignment horizontal="center" vertical="center"/>
      <protection locked="0"/>
    </xf>
    <xf numFmtId="0" fontId="18" fillId="5" borderId="66" xfId="0" applyFont="1" applyFill="1" applyBorder="1" applyAlignment="1" applyProtection="1">
      <alignment horizontal="center" vertical="center"/>
      <protection locked="0"/>
    </xf>
    <xf numFmtId="0" fontId="18" fillId="5" borderId="10" xfId="0" applyFont="1" applyFill="1" applyBorder="1" applyAlignment="1" applyProtection="1">
      <alignment horizontal="center" vertical="center"/>
      <protection locked="0"/>
    </xf>
    <xf numFmtId="0" fontId="18" fillId="5" borderId="67" xfId="0" applyFont="1" applyFill="1" applyBorder="1" applyAlignment="1" applyProtection="1">
      <alignment horizontal="center" vertical="center"/>
      <protection locked="0"/>
    </xf>
    <xf numFmtId="0" fontId="23" fillId="5" borderId="71" xfId="0" applyFont="1" applyFill="1" applyBorder="1" applyAlignment="1">
      <alignment horizontal="center"/>
    </xf>
    <xf numFmtId="0" fontId="23" fillId="5" borderId="38" xfId="0" applyFont="1" applyFill="1" applyBorder="1" applyAlignment="1">
      <alignment horizontal="center"/>
    </xf>
    <xf numFmtId="0" fontId="23" fillId="5" borderId="72" xfId="0" applyFont="1" applyFill="1" applyBorder="1" applyAlignment="1">
      <alignment horizontal="center"/>
    </xf>
    <xf numFmtId="0" fontId="23" fillId="5" borderId="8" xfId="0" applyFont="1" applyFill="1" applyBorder="1" applyAlignment="1">
      <alignment horizontal="center"/>
    </xf>
    <xf numFmtId="0" fontId="23" fillId="5" borderId="0" xfId="0" applyFont="1" applyFill="1" applyBorder="1" applyAlignment="1">
      <alignment horizontal="center"/>
    </xf>
    <xf numFmtId="0" fontId="23" fillId="5" borderId="73" xfId="0" applyFont="1" applyFill="1" applyBorder="1" applyAlignment="1">
      <alignment horizontal="center"/>
    </xf>
    <xf numFmtId="0" fontId="32" fillId="5" borderId="8" xfId="0" applyFont="1" applyFill="1" applyBorder="1" applyAlignment="1">
      <alignment horizontal="center"/>
    </xf>
    <xf numFmtId="0" fontId="32" fillId="5" borderId="0" xfId="0" applyFont="1" applyFill="1" applyBorder="1" applyAlignment="1">
      <alignment horizontal="center"/>
    </xf>
    <xf numFmtId="0" fontId="32" fillId="5" borderId="73" xfId="0" applyFont="1" applyFill="1" applyBorder="1" applyAlignment="1">
      <alignment horizontal="center"/>
    </xf>
    <xf numFmtId="0" fontId="31" fillId="5" borderId="36" xfId="0" applyFont="1" applyFill="1" applyBorder="1" applyAlignment="1">
      <alignment horizontal="center"/>
    </xf>
    <xf numFmtId="0" fontId="31" fillId="5" borderId="12" xfId="0" applyFont="1" applyFill="1" applyBorder="1" applyAlignment="1">
      <alignment horizontal="center"/>
    </xf>
    <xf numFmtId="0" fontId="31" fillId="5" borderId="74" xfId="0" applyFont="1" applyFill="1" applyBorder="1" applyAlignment="1">
      <alignment horizontal="center"/>
    </xf>
    <xf numFmtId="0" fontId="23" fillId="5" borderId="10" xfId="0" applyFont="1" applyFill="1" applyBorder="1" applyAlignment="1" applyProtection="1">
      <alignment horizontal="center" vertical="center"/>
      <protection locked="0"/>
    </xf>
    <xf numFmtId="0" fontId="23" fillId="5" borderId="67" xfId="0" applyFont="1" applyFill="1" applyBorder="1" applyAlignment="1" applyProtection="1">
      <alignment horizontal="center" vertical="center"/>
      <protection locked="0"/>
    </xf>
    <xf numFmtId="0" fontId="23" fillId="5" borderId="65" xfId="0" applyFont="1" applyFill="1" applyBorder="1" applyAlignment="1" applyProtection="1">
      <alignment horizontal="center" vertical="center"/>
      <protection locked="0"/>
    </xf>
    <xf numFmtId="0" fontId="23" fillId="5" borderId="66" xfId="0" applyFont="1" applyFill="1" applyBorder="1" applyAlignment="1" applyProtection="1">
      <alignment horizontal="center" vertical="center"/>
      <protection locked="0"/>
    </xf>
    <xf numFmtId="168" fontId="23" fillId="5" borderId="79" xfId="0" applyNumberFormat="1" applyFont="1" applyFill="1" applyBorder="1" applyAlignment="1" applyProtection="1">
      <alignment horizontal="center"/>
      <protection locked="0"/>
    </xf>
    <xf numFmtId="168" fontId="23" fillId="5" borderId="44" xfId="0" applyNumberFormat="1" applyFont="1" applyFill="1" applyBorder="1" applyAlignment="1" applyProtection="1">
      <alignment horizontal="center"/>
      <protection locked="0"/>
    </xf>
    <xf numFmtId="168" fontId="23" fillId="5" borderId="80" xfId="0" applyNumberFormat="1" applyFont="1" applyFill="1" applyBorder="1" applyAlignment="1" applyProtection="1">
      <alignment horizontal="center"/>
      <protection locked="0"/>
    </xf>
    <xf numFmtId="0" fontId="31" fillId="0" borderId="36" xfId="0" applyFont="1" applyBorder="1" applyAlignment="1" applyProtection="1">
      <alignment horizontal="center"/>
      <protection locked="0"/>
    </xf>
    <xf numFmtId="0" fontId="31" fillId="0" borderId="12" xfId="0" applyFont="1" applyBorder="1" applyAlignment="1" applyProtection="1">
      <alignment horizontal="center"/>
      <protection locked="0"/>
    </xf>
    <xf numFmtId="0" fontId="31" fillId="0" borderId="74" xfId="0" applyFont="1" applyBorder="1" applyAlignment="1" applyProtection="1">
      <alignment horizontal="center"/>
      <protection locked="0"/>
    </xf>
    <xf numFmtId="168" fontId="23" fillId="5" borderId="82" xfId="0" applyNumberFormat="1" applyFont="1" applyFill="1" applyBorder="1" applyAlignment="1" applyProtection="1">
      <alignment horizontal="center"/>
      <protection locked="0"/>
    </xf>
    <xf numFmtId="168" fontId="23" fillId="5" borderId="81" xfId="0" applyNumberFormat="1" applyFont="1" applyFill="1" applyBorder="1" applyAlignment="1" applyProtection="1">
      <alignment horizontal="center"/>
      <protection locked="0"/>
    </xf>
  </cellXfs>
  <cellStyles count="26">
    <cellStyle name="args.style" xfId="1"/>
    <cellStyle name="Calc Currency (0)" xfId="2"/>
    <cellStyle name="Copied" xfId="3"/>
    <cellStyle name="Currency" xfId="4" builtinId="4"/>
    <cellStyle name="Entered" xfId="5"/>
    <cellStyle name="Grey" xfId="6"/>
    <cellStyle name="Header" xfId="7"/>
    <cellStyle name="Header1" xfId="8"/>
    <cellStyle name="Header2" xfId="9"/>
    <cellStyle name="HEADINGS" xfId="10"/>
    <cellStyle name="HEADINGSTOP" xfId="11"/>
    <cellStyle name="Input [yellow]" xfId="12"/>
    <cellStyle name="no dec" xfId="13"/>
    <cellStyle name="Normal" xfId="0" builtinId="0"/>
    <cellStyle name="Normal - Style1" xfId="14"/>
    <cellStyle name="Normal (0)" xfId="15"/>
    <cellStyle name="Normal_Sheet1" xfId="16"/>
    <cellStyle name="per.style" xfId="17"/>
    <cellStyle name="Percent" xfId="18" builtinId="5"/>
    <cellStyle name="Percent [2]" xfId="19"/>
    <cellStyle name="regstoresfromspecstores" xfId="20"/>
    <cellStyle name="RevList" xfId="21"/>
    <cellStyle name="SHADEDSTORES" xfId="22"/>
    <cellStyle name="specstores" xfId="23"/>
    <cellStyle name="Subtotal" xfId="24"/>
    <cellStyle name="Total" xfId="25" builtinId="25" customBuiltin="1"/>
  </cellStyles>
  <dxfs count="2"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44"/>
  <sheetViews>
    <sheetView zoomScale="90" workbookViewId="0">
      <selection activeCell="A5" sqref="A5"/>
    </sheetView>
  </sheetViews>
  <sheetFormatPr defaultColWidth="9.08984375" defaultRowHeight="11.5"/>
  <cols>
    <col min="1" max="1" width="38.6328125" style="18" customWidth="1"/>
    <col min="2" max="2" width="11.08984375" style="18" customWidth="1"/>
    <col min="3" max="16384" width="9.08984375" style="18"/>
  </cols>
  <sheetData>
    <row r="1" spans="1:2" ht="13.5" customHeight="1">
      <c r="A1" s="215" t="s">
        <v>76</v>
      </c>
      <c r="B1" s="216"/>
    </row>
    <row r="2" spans="1:2">
      <c r="A2" s="217" t="s">
        <v>112</v>
      </c>
      <c r="B2" s="218"/>
    </row>
    <row r="3" spans="1:2">
      <c r="A3" s="217">
        <v>2011</v>
      </c>
      <c r="B3" s="218"/>
    </row>
    <row r="4" spans="1:2" ht="12" thickBot="1">
      <c r="A4" s="219"/>
      <c r="B4" s="220"/>
    </row>
    <row r="5" spans="1:2" ht="12" thickBot="1">
      <c r="A5" s="19" t="s">
        <v>77</v>
      </c>
      <c r="B5" s="32">
        <v>40544</v>
      </c>
    </row>
    <row r="6" spans="1:2">
      <c r="A6" s="20" t="s">
        <v>78</v>
      </c>
      <c r="B6" s="33"/>
    </row>
    <row r="7" spans="1:2">
      <c r="A7" s="21" t="s">
        <v>79</v>
      </c>
      <c r="B7" s="34">
        <v>515</v>
      </c>
    </row>
    <row r="8" spans="1:2">
      <c r="A8" s="21" t="s">
        <v>80</v>
      </c>
      <c r="B8" s="34">
        <v>14</v>
      </c>
    </row>
    <row r="9" spans="1:2" ht="12" thickBot="1">
      <c r="A9" s="21" t="s">
        <v>81</v>
      </c>
      <c r="B9" s="34">
        <v>0</v>
      </c>
    </row>
    <row r="10" spans="1:2">
      <c r="A10" s="20" t="s">
        <v>82</v>
      </c>
      <c r="B10" s="35"/>
    </row>
    <row r="11" spans="1:2">
      <c r="A11" s="21" t="s">
        <v>83</v>
      </c>
      <c r="B11" s="34">
        <v>660</v>
      </c>
    </row>
    <row r="12" spans="1:2">
      <c r="A12" s="21" t="s">
        <v>84</v>
      </c>
      <c r="B12" s="34">
        <v>68</v>
      </c>
    </row>
    <row r="13" spans="1:2" ht="12" thickBot="1">
      <c r="A13" s="21" t="s">
        <v>85</v>
      </c>
      <c r="B13" s="34">
        <v>14</v>
      </c>
    </row>
    <row r="14" spans="1:2">
      <c r="A14" s="22" t="s">
        <v>86</v>
      </c>
      <c r="B14" s="35"/>
    </row>
    <row r="15" spans="1:2" ht="12" customHeight="1">
      <c r="A15" s="21" t="s">
        <v>87</v>
      </c>
      <c r="B15" s="34">
        <v>515</v>
      </c>
    </row>
    <row r="16" spans="1:2" ht="12" customHeight="1">
      <c r="A16" s="21" t="s">
        <v>88</v>
      </c>
      <c r="B16" s="34">
        <v>14</v>
      </c>
    </row>
    <row r="17" spans="1:4" ht="12.75" customHeight="1" thickBot="1">
      <c r="A17" s="23" t="s">
        <v>89</v>
      </c>
      <c r="B17" s="36">
        <f>SUM(B15-B16)/B15</f>
        <v>0.97281553398058251</v>
      </c>
    </row>
    <row r="18" spans="1:4">
      <c r="A18" s="22" t="s">
        <v>90</v>
      </c>
      <c r="B18" s="56"/>
    </row>
    <row r="19" spans="1:4">
      <c r="A19" s="21" t="s">
        <v>87</v>
      </c>
      <c r="B19" s="34">
        <v>1520</v>
      </c>
    </row>
    <row r="20" spans="1:4">
      <c r="A20" s="21" t="s">
        <v>91</v>
      </c>
      <c r="B20" s="34">
        <v>0</v>
      </c>
    </row>
    <row r="21" spans="1:4" s="24" customFormat="1" ht="12" thickBot="1">
      <c r="A21" s="21" t="s">
        <v>92</v>
      </c>
      <c r="B21" s="36">
        <f>SUM(B19-B20)/B19</f>
        <v>1</v>
      </c>
    </row>
    <row r="22" spans="1:4">
      <c r="A22" s="22" t="s">
        <v>93</v>
      </c>
      <c r="B22" s="56"/>
    </row>
    <row r="23" spans="1:4">
      <c r="A23" s="21" t="s">
        <v>87</v>
      </c>
      <c r="B23" s="34">
        <v>3056</v>
      </c>
    </row>
    <row r="24" spans="1:4">
      <c r="A24" s="21" t="s">
        <v>94</v>
      </c>
      <c r="B24" s="34">
        <v>1</v>
      </c>
    </row>
    <row r="25" spans="1:4" s="24" customFormat="1" ht="12" thickBot="1">
      <c r="A25" s="21" t="s">
        <v>95</v>
      </c>
      <c r="B25" s="36">
        <f>SUM(B23-B24)/B23</f>
        <v>0.99967277486910999</v>
      </c>
    </row>
    <row r="26" spans="1:4">
      <c r="A26" s="22" t="s">
        <v>96</v>
      </c>
      <c r="B26" s="37"/>
    </row>
    <row r="27" spans="1:4">
      <c r="A27" s="21" t="s">
        <v>97</v>
      </c>
      <c r="B27" s="34">
        <v>60880</v>
      </c>
      <c r="D27" s="59"/>
    </row>
    <row r="28" spans="1:4">
      <c r="A28" s="21" t="s">
        <v>98</v>
      </c>
      <c r="B28" s="34">
        <v>476</v>
      </c>
    </row>
    <row r="29" spans="1:4" ht="12" thickBot="1">
      <c r="A29" s="23" t="s">
        <v>99</v>
      </c>
      <c r="B29" s="57">
        <f>B28/B27*100</f>
        <v>0.78186596583442836</v>
      </c>
    </row>
    <row r="30" spans="1:4">
      <c r="A30" s="22" t="s">
        <v>100</v>
      </c>
      <c r="B30" s="35"/>
    </row>
    <row r="31" spans="1:4">
      <c r="A31" s="21" t="s">
        <v>101</v>
      </c>
      <c r="B31" s="34">
        <v>375</v>
      </c>
      <c r="D31" s="53"/>
    </row>
    <row r="32" spans="1:4">
      <c r="A32" s="21" t="s">
        <v>102</v>
      </c>
      <c r="B32" s="34">
        <v>373</v>
      </c>
    </row>
    <row r="33" spans="1:2">
      <c r="A33" s="21" t="s">
        <v>103</v>
      </c>
      <c r="B33" s="34">
        <v>2</v>
      </c>
    </row>
    <row r="34" spans="1:2" ht="12" thickBot="1">
      <c r="A34" s="23" t="s">
        <v>104</v>
      </c>
      <c r="B34" s="58">
        <v>1</v>
      </c>
    </row>
    <row r="35" spans="1:2">
      <c r="A35" s="22" t="s">
        <v>105</v>
      </c>
      <c r="B35" s="56"/>
    </row>
    <row r="36" spans="1:2">
      <c r="A36" s="21" t="s">
        <v>106</v>
      </c>
      <c r="B36" s="34">
        <v>101</v>
      </c>
    </row>
    <row r="37" spans="1:2">
      <c r="A37" s="21" t="s">
        <v>107</v>
      </c>
      <c r="B37" s="34">
        <v>100</v>
      </c>
    </row>
    <row r="38" spans="1:2">
      <c r="A38" s="21" t="s">
        <v>108</v>
      </c>
      <c r="B38" s="34">
        <v>1</v>
      </c>
    </row>
    <row r="39" spans="1:2" ht="12" thickBot="1">
      <c r="A39" s="23" t="s">
        <v>109</v>
      </c>
      <c r="B39" s="58">
        <v>1</v>
      </c>
    </row>
    <row r="40" spans="1:2" ht="12" thickBot="1">
      <c r="A40" s="25" t="s">
        <v>110</v>
      </c>
      <c r="B40" s="38" t="s">
        <v>111</v>
      </c>
    </row>
    <row r="41" spans="1:2" ht="13.5" customHeight="1" thickBot="1">
      <c r="A41" s="26" t="s">
        <v>120</v>
      </c>
      <c r="B41" s="39" t="s">
        <v>111</v>
      </c>
    </row>
    <row r="42" spans="1:2" ht="12" thickTop="1"/>
    <row r="44" spans="1:2" s="28" customFormat="1">
      <c r="A44" s="27"/>
      <c r="B44" s="27"/>
    </row>
  </sheetData>
  <mergeCells count="4">
    <mergeCell ref="A1:B1"/>
    <mergeCell ref="A2:B2"/>
    <mergeCell ref="A3:B3"/>
    <mergeCell ref="A4:B4"/>
  </mergeCells>
  <phoneticPr fontId="5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D44"/>
  <sheetViews>
    <sheetView zoomScale="90" workbookViewId="0">
      <selection activeCell="A5" sqref="A5"/>
    </sheetView>
  </sheetViews>
  <sheetFormatPr defaultColWidth="9.08984375" defaultRowHeight="11.5"/>
  <cols>
    <col min="1" max="1" width="38.6328125" style="18" customWidth="1"/>
    <col min="2" max="2" width="11.08984375" style="18" customWidth="1"/>
    <col min="3" max="16384" width="9.08984375" style="18"/>
  </cols>
  <sheetData>
    <row r="1" spans="1:2" ht="13.5" customHeight="1">
      <c r="A1" s="215" t="s">
        <v>76</v>
      </c>
      <c r="B1" s="216"/>
    </row>
    <row r="2" spans="1:2">
      <c r="A2" s="217" t="s">
        <v>112</v>
      </c>
      <c r="B2" s="218"/>
    </row>
    <row r="3" spans="1:2">
      <c r="A3" s="217">
        <v>2011</v>
      </c>
      <c r="B3" s="218"/>
    </row>
    <row r="4" spans="1:2" ht="12" thickBot="1">
      <c r="A4" s="219"/>
      <c r="B4" s="220"/>
    </row>
    <row r="5" spans="1:2" ht="12" thickBot="1">
      <c r="A5" s="19" t="s">
        <v>77</v>
      </c>
      <c r="B5" s="32">
        <v>40575</v>
      </c>
    </row>
    <row r="6" spans="1:2">
      <c r="A6" s="20" t="s">
        <v>78</v>
      </c>
      <c r="B6" s="33"/>
    </row>
    <row r="7" spans="1:2">
      <c r="A7" s="21" t="s">
        <v>79</v>
      </c>
      <c r="B7" s="34">
        <v>529</v>
      </c>
    </row>
    <row r="8" spans="1:2">
      <c r="A8" s="21" t="s">
        <v>80</v>
      </c>
      <c r="B8" s="34">
        <v>13</v>
      </c>
    </row>
    <row r="9" spans="1:2" ht="12" thickBot="1">
      <c r="A9" s="21" t="s">
        <v>81</v>
      </c>
      <c r="B9" s="34">
        <v>0</v>
      </c>
    </row>
    <row r="10" spans="1:2">
      <c r="A10" s="20" t="s">
        <v>82</v>
      </c>
      <c r="B10" s="35"/>
    </row>
    <row r="11" spans="1:2">
      <c r="A11" s="21" t="s">
        <v>83</v>
      </c>
      <c r="B11" s="34">
        <v>392</v>
      </c>
    </row>
    <row r="12" spans="1:2">
      <c r="A12" s="21" t="s">
        <v>84</v>
      </c>
      <c r="B12" s="34">
        <v>26</v>
      </c>
    </row>
    <row r="13" spans="1:2" ht="12" thickBot="1">
      <c r="A13" s="21" t="s">
        <v>85</v>
      </c>
      <c r="B13" s="34">
        <v>7</v>
      </c>
    </row>
    <row r="14" spans="1:2">
      <c r="A14" s="22" t="s">
        <v>86</v>
      </c>
      <c r="B14" s="35"/>
    </row>
    <row r="15" spans="1:2" ht="12" customHeight="1">
      <c r="A15" s="21" t="s">
        <v>87</v>
      </c>
      <c r="B15" s="34">
        <v>527</v>
      </c>
    </row>
    <row r="16" spans="1:2" ht="12" customHeight="1">
      <c r="A16" s="21" t="s">
        <v>88</v>
      </c>
      <c r="B16" s="34">
        <v>8</v>
      </c>
    </row>
    <row r="17" spans="1:4" ht="12.75" customHeight="1" thickBot="1">
      <c r="A17" s="23" t="s">
        <v>89</v>
      </c>
      <c r="B17" s="36">
        <f>SUM(B15-B16)/B15</f>
        <v>0.98481973434535108</v>
      </c>
    </row>
    <row r="18" spans="1:4">
      <c r="A18" s="22" t="s">
        <v>90</v>
      </c>
      <c r="B18" s="56"/>
    </row>
    <row r="19" spans="1:4">
      <c r="A19" s="21" t="s">
        <v>87</v>
      </c>
      <c r="B19" s="34">
        <v>1513</v>
      </c>
    </row>
    <row r="20" spans="1:4">
      <c r="A20" s="21" t="s">
        <v>91</v>
      </c>
      <c r="B20" s="34">
        <v>1</v>
      </c>
    </row>
    <row r="21" spans="1:4" s="24" customFormat="1" ht="12" thickBot="1">
      <c r="A21" s="21" t="s">
        <v>92</v>
      </c>
      <c r="B21" s="36">
        <f>SUM(B19-B20)/B19</f>
        <v>0.99933906146728357</v>
      </c>
    </row>
    <row r="22" spans="1:4">
      <c r="A22" s="22" t="s">
        <v>93</v>
      </c>
      <c r="B22" s="56"/>
    </row>
    <row r="23" spans="1:4">
      <c r="A23" s="21" t="s">
        <v>87</v>
      </c>
      <c r="B23" s="34">
        <v>3059</v>
      </c>
    </row>
    <row r="24" spans="1:4">
      <c r="A24" s="21" t="s">
        <v>94</v>
      </c>
      <c r="B24" s="34">
        <v>1</v>
      </c>
    </row>
    <row r="25" spans="1:4" s="24" customFormat="1" ht="12" thickBot="1">
      <c r="A25" s="21" t="s">
        <v>95</v>
      </c>
      <c r="B25" s="36">
        <f>SUM(B23-B24)/B23</f>
        <v>0.99967309578293562</v>
      </c>
    </row>
    <row r="26" spans="1:4">
      <c r="A26" s="22" t="s">
        <v>96</v>
      </c>
      <c r="B26" s="37"/>
    </row>
    <row r="27" spans="1:4">
      <c r="A27" s="21" t="s">
        <v>97</v>
      </c>
      <c r="B27" s="34">
        <v>60699</v>
      </c>
      <c r="D27" s="59"/>
    </row>
    <row r="28" spans="1:4">
      <c r="A28" s="21" t="s">
        <v>98</v>
      </c>
      <c r="B28" s="34">
        <v>307</v>
      </c>
    </row>
    <row r="29" spans="1:4" ht="12" thickBot="1">
      <c r="A29" s="23" t="s">
        <v>99</v>
      </c>
      <c r="B29" s="57">
        <f>B28/B27*100</f>
        <v>0.50577439496532062</v>
      </c>
    </row>
    <row r="30" spans="1:4">
      <c r="A30" s="22" t="s">
        <v>100</v>
      </c>
      <c r="B30" s="35"/>
    </row>
    <row r="31" spans="1:4">
      <c r="A31" s="21" t="s">
        <v>101</v>
      </c>
      <c r="B31" s="34">
        <v>221</v>
      </c>
      <c r="D31" s="53"/>
    </row>
    <row r="32" spans="1:4">
      <c r="A32" s="21" t="s">
        <v>102</v>
      </c>
      <c r="B32" s="34">
        <v>219</v>
      </c>
    </row>
    <row r="33" spans="1:2">
      <c r="A33" s="21" t="s">
        <v>103</v>
      </c>
      <c r="B33" s="34">
        <v>2</v>
      </c>
    </row>
    <row r="34" spans="1:2" ht="12" thickBot="1">
      <c r="A34" s="23" t="s">
        <v>104</v>
      </c>
      <c r="B34" s="58">
        <v>0</v>
      </c>
    </row>
    <row r="35" spans="1:2">
      <c r="A35" s="22" t="s">
        <v>105</v>
      </c>
      <c r="B35" s="56"/>
    </row>
    <row r="36" spans="1:2">
      <c r="A36" s="21" t="s">
        <v>106</v>
      </c>
      <c r="B36" s="34">
        <v>86</v>
      </c>
    </row>
    <row r="37" spans="1:2">
      <c r="A37" s="21" t="s">
        <v>107</v>
      </c>
      <c r="B37" s="34">
        <v>86</v>
      </c>
    </row>
    <row r="38" spans="1:2">
      <c r="A38" s="21" t="s">
        <v>108</v>
      </c>
      <c r="B38" s="34">
        <v>0</v>
      </c>
    </row>
    <row r="39" spans="1:2" ht="12" thickBot="1">
      <c r="A39" s="23" t="s">
        <v>109</v>
      </c>
      <c r="B39" s="58">
        <v>3</v>
      </c>
    </row>
    <row r="40" spans="1:2" ht="12" thickBot="1">
      <c r="A40" s="25" t="s">
        <v>110</v>
      </c>
      <c r="B40" s="38" t="s">
        <v>111</v>
      </c>
    </row>
    <row r="41" spans="1:2" ht="13.5" customHeight="1" thickBot="1">
      <c r="A41" s="26" t="s">
        <v>120</v>
      </c>
      <c r="B41" s="39" t="s">
        <v>111</v>
      </c>
    </row>
    <row r="42" spans="1:2" ht="12" thickTop="1"/>
    <row r="44" spans="1:2" s="28" customFormat="1">
      <c r="A44" s="27"/>
      <c r="B44" s="27"/>
    </row>
  </sheetData>
  <sheetProtection selectLockedCells="1" selectUnlockedCells="1"/>
  <mergeCells count="4">
    <mergeCell ref="A1:B1"/>
    <mergeCell ref="A2:B2"/>
    <mergeCell ref="A3:B3"/>
    <mergeCell ref="A4:B4"/>
  </mergeCells>
  <phoneticPr fontId="5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D44"/>
  <sheetViews>
    <sheetView zoomScale="90" workbookViewId="0">
      <selection activeCell="A5" sqref="A5"/>
    </sheetView>
  </sheetViews>
  <sheetFormatPr defaultColWidth="9.08984375" defaultRowHeight="11.5"/>
  <cols>
    <col min="1" max="1" width="38.6328125" style="18" customWidth="1"/>
    <col min="2" max="2" width="11.08984375" style="18" customWidth="1"/>
    <col min="3" max="16384" width="9.08984375" style="18"/>
  </cols>
  <sheetData>
    <row r="1" spans="1:2" ht="13.5" customHeight="1">
      <c r="A1" s="215" t="s">
        <v>76</v>
      </c>
      <c r="B1" s="216"/>
    </row>
    <row r="2" spans="1:2">
      <c r="A2" s="217" t="s">
        <v>112</v>
      </c>
      <c r="B2" s="218"/>
    </row>
    <row r="3" spans="1:2">
      <c r="A3" s="217">
        <v>2011</v>
      </c>
      <c r="B3" s="218"/>
    </row>
    <row r="4" spans="1:2" ht="12" thickBot="1">
      <c r="A4" s="219"/>
      <c r="B4" s="220"/>
    </row>
    <row r="5" spans="1:2" ht="12" thickBot="1">
      <c r="A5" s="19" t="s">
        <v>77</v>
      </c>
      <c r="B5" s="32">
        <v>40603</v>
      </c>
    </row>
    <row r="6" spans="1:2">
      <c r="A6" s="20" t="s">
        <v>78</v>
      </c>
      <c r="B6" s="33"/>
    </row>
    <row r="7" spans="1:2">
      <c r="A7" s="21" t="s">
        <v>79</v>
      </c>
      <c r="B7" s="34">
        <v>618</v>
      </c>
    </row>
    <row r="8" spans="1:2">
      <c r="A8" s="21" t="s">
        <v>80</v>
      </c>
      <c r="B8" s="34">
        <v>22</v>
      </c>
    </row>
    <row r="9" spans="1:2" ht="12" thickBot="1">
      <c r="A9" s="21" t="s">
        <v>81</v>
      </c>
      <c r="B9" s="34">
        <v>0</v>
      </c>
    </row>
    <row r="10" spans="1:2">
      <c r="A10" s="20" t="s">
        <v>82</v>
      </c>
      <c r="B10" s="35"/>
    </row>
    <row r="11" spans="1:2">
      <c r="A11" s="21" t="s">
        <v>83</v>
      </c>
      <c r="B11" s="34">
        <v>594</v>
      </c>
    </row>
    <row r="12" spans="1:2">
      <c r="A12" s="21" t="s">
        <v>84</v>
      </c>
      <c r="B12" s="34">
        <v>44</v>
      </c>
    </row>
    <row r="13" spans="1:2" ht="12" thickBot="1">
      <c r="A13" s="21" t="s">
        <v>85</v>
      </c>
      <c r="B13" s="34">
        <v>8</v>
      </c>
    </row>
    <row r="14" spans="1:2">
      <c r="A14" s="22" t="s">
        <v>86</v>
      </c>
      <c r="B14" s="35"/>
    </row>
    <row r="15" spans="1:2" ht="12" customHeight="1">
      <c r="A15" s="21" t="s">
        <v>87</v>
      </c>
      <c r="B15" s="34">
        <v>618</v>
      </c>
    </row>
    <row r="16" spans="1:2" ht="12" customHeight="1">
      <c r="A16" s="21" t="s">
        <v>88</v>
      </c>
      <c r="B16" s="34">
        <v>12</v>
      </c>
    </row>
    <row r="17" spans="1:4" ht="12.75" customHeight="1" thickBot="1">
      <c r="A17" s="23" t="s">
        <v>89</v>
      </c>
      <c r="B17" s="36">
        <f>SUM(B15-B16)/B15</f>
        <v>0.98058252427184467</v>
      </c>
    </row>
    <row r="18" spans="1:4">
      <c r="A18" s="22" t="s">
        <v>90</v>
      </c>
      <c r="B18" s="56"/>
    </row>
    <row r="19" spans="1:4">
      <c r="A19" s="21" t="s">
        <v>87</v>
      </c>
      <c r="B19" s="34">
        <v>1658</v>
      </c>
    </row>
    <row r="20" spans="1:4">
      <c r="A20" s="21" t="s">
        <v>91</v>
      </c>
      <c r="B20" s="34">
        <v>1</v>
      </c>
    </row>
    <row r="21" spans="1:4" s="24" customFormat="1" ht="12" thickBot="1">
      <c r="A21" s="21" t="s">
        <v>92</v>
      </c>
      <c r="B21" s="36">
        <f>SUM(B19-B20)/B19</f>
        <v>0.99939686369119418</v>
      </c>
    </row>
    <row r="22" spans="1:4">
      <c r="A22" s="22" t="s">
        <v>93</v>
      </c>
      <c r="B22" s="56"/>
    </row>
    <row r="23" spans="1:4">
      <c r="A23" s="21" t="s">
        <v>87</v>
      </c>
      <c r="B23" s="34">
        <v>3198</v>
      </c>
    </row>
    <row r="24" spans="1:4">
      <c r="A24" s="21" t="s">
        <v>94</v>
      </c>
      <c r="B24" s="34">
        <v>1</v>
      </c>
    </row>
    <row r="25" spans="1:4" s="24" customFormat="1" ht="12" thickBot="1">
      <c r="A25" s="21" t="s">
        <v>95</v>
      </c>
      <c r="B25" s="36">
        <f>SUM(B23-B24)/B23</f>
        <v>0.99968730456535337</v>
      </c>
    </row>
    <row r="26" spans="1:4">
      <c r="A26" s="22" t="s">
        <v>96</v>
      </c>
      <c r="B26" s="116"/>
    </row>
    <row r="27" spans="1:4">
      <c r="A27" s="21" t="s">
        <v>97</v>
      </c>
      <c r="B27" s="34">
        <v>63721</v>
      </c>
      <c r="D27" s="59"/>
    </row>
    <row r="28" spans="1:4">
      <c r="A28" s="21" t="s">
        <v>98</v>
      </c>
      <c r="B28" s="34">
        <v>463</v>
      </c>
    </row>
    <row r="29" spans="1:4" ht="12" thickBot="1">
      <c r="A29" s="23" t="s">
        <v>99</v>
      </c>
      <c r="B29" s="57">
        <f>B28/B27*100</f>
        <v>0.72660504386309066</v>
      </c>
    </row>
    <row r="30" spans="1:4">
      <c r="A30" s="22" t="s">
        <v>100</v>
      </c>
      <c r="B30" s="35"/>
    </row>
    <row r="31" spans="1:4">
      <c r="A31" s="21" t="s">
        <v>101</v>
      </c>
      <c r="B31" s="34">
        <v>342</v>
      </c>
      <c r="D31" s="53"/>
    </row>
    <row r="32" spans="1:4">
      <c r="A32" s="21" t="s">
        <v>102</v>
      </c>
      <c r="B32" s="34">
        <v>339</v>
      </c>
    </row>
    <row r="33" spans="1:2">
      <c r="A33" s="21" t="s">
        <v>103</v>
      </c>
      <c r="B33" s="34">
        <v>3</v>
      </c>
    </row>
    <row r="34" spans="1:2" ht="12" thickBot="1">
      <c r="A34" s="23" t="s">
        <v>104</v>
      </c>
      <c r="B34" s="58">
        <v>2</v>
      </c>
    </row>
    <row r="35" spans="1:2">
      <c r="A35" s="22" t="s">
        <v>105</v>
      </c>
      <c r="B35" s="56"/>
    </row>
    <row r="36" spans="1:2">
      <c r="A36" s="21" t="s">
        <v>106</v>
      </c>
      <c r="B36" s="34">
        <v>121</v>
      </c>
    </row>
    <row r="37" spans="1:2">
      <c r="A37" s="21" t="s">
        <v>107</v>
      </c>
      <c r="B37" s="34">
        <v>116</v>
      </c>
    </row>
    <row r="38" spans="1:2">
      <c r="A38" s="21" t="s">
        <v>108</v>
      </c>
      <c r="B38" s="34">
        <v>5</v>
      </c>
    </row>
    <row r="39" spans="1:2" ht="12" thickBot="1">
      <c r="A39" s="23" t="s">
        <v>109</v>
      </c>
      <c r="B39" s="58">
        <v>1</v>
      </c>
    </row>
    <row r="40" spans="1:2" ht="12" thickBot="1">
      <c r="A40" s="25" t="s">
        <v>110</v>
      </c>
      <c r="B40" s="38" t="s">
        <v>111</v>
      </c>
    </row>
    <row r="41" spans="1:2" ht="13.5" customHeight="1" thickBot="1">
      <c r="A41" s="26" t="s">
        <v>120</v>
      </c>
      <c r="B41" s="39" t="s">
        <v>111</v>
      </c>
    </row>
    <row r="42" spans="1:2" ht="12" thickTop="1"/>
    <row r="44" spans="1:2" s="28" customFormat="1">
      <c r="A44" s="27"/>
      <c r="B44" s="27"/>
    </row>
  </sheetData>
  <sheetProtection selectLockedCells="1" selectUnlockedCells="1"/>
  <mergeCells count="4">
    <mergeCell ref="A1:B1"/>
    <mergeCell ref="A2:B2"/>
    <mergeCell ref="A3:B3"/>
    <mergeCell ref="A4:B4"/>
  </mergeCells>
  <phoneticPr fontId="5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D44"/>
  <sheetViews>
    <sheetView zoomScale="90" workbookViewId="0">
      <selection activeCell="A5" sqref="A5"/>
    </sheetView>
  </sheetViews>
  <sheetFormatPr defaultColWidth="9.08984375" defaultRowHeight="11.5"/>
  <cols>
    <col min="1" max="1" width="38.6328125" style="18" customWidth="1"/>
    <col min="2" max="2" width="11.08984375" style="18" customWidth="1"/>
    <col min="3" max="16384" width="9.08984375" style="18"/>
  </cols>
  <sheetData>
    <row r="1" spans="1:2" ht="13.5" customHeight="1">
      <c r="A1" s="215" t="s">
        <v>76</v>
      </c>
      <c r="B1" s="216"/>
    </row>
    <row r="2" spans="1:2">
      <c r="A2" s="217" t="s">
        <v>112</v>
      </c>
      <c r="B2" s="218"/>
    </row>
    <row r="3" spans="1:2">
      <c r="A3" s="217">
        <v>2011</v>
      </c>
      <c r="B3" s="218"/>
    </row>
    <row r="4" spans="1:2" ht="12" thickBot="1">
      <c r="A4" s="219"/>
      <c r="B4" s="220"/>
    </row>
    <row r="5" spans="1:2" ht="12" thickBot="1">
      <c r="A5" s="19" t="s">
        <v>77</v>
      </c>
      <c r="B5" s="32">
        <v>40664</v>
      </c>
    </row>
    <row r="6" spans="1:2">
      <c r="A6" s="20" t="s">
        <v>78</v>
      </c>
      <c r="B6" s="33"/>
    </row>
    <row r="7" spans="1:2">
      <c r="A7" s="21" t="s">
        <v>79</v>
      </c>
      <c r="B7" s="34">
        <v>505</v>
      </c>
    </row>
    <row r="8" spans="1:2">
      <c r="A8" s="21" t="s">
        <v>80</v>
      </c>
      <c r="B8" s="34">
        <v>20</v>
      </c>
    </row>
    <row r="9" spans="1:2" ht="12" thickBot="1">
      <c r="A9" s="21" t="s">
        <v>81</v>
      </c>
      <c r="B9" s="34">
        <v>0</v>
      </c>
    </row>
    <row r="10" spans="1:2">
      <c r="A10" s="20" t="s">
        <v>82</v>
      </c>
      <c r="B10" s="35"/>
    </row>
    <row r="11" spans="1:2">
      <c r="A11" s="21" t="s">
        <v>83</v>
      </c>
      <c r="B11" s="34">
        <v>429</v>
      </c>
    </row>
    <row r="12" spans="1:2">
      <c r="A12" s="21" t="s">
        <v>84</v>
      </c>
      <c r="B12" s="34">
        <v>36</v>
      </c>
    </row>
    <row r="13" spans="1:2" ht="12" thickBot="1">
      <c r="A13" s="21" t="s">
        <v>85</v>
      </c>
      <c r="B13" s="34">
        <v>14</v>
      </c>
    </row>
    <row r="14" spans="1:2">
      <c r="A14" s="22" t="s">
        <v>86</v>
      </c>
      <c r="B14" s="35"/>
    </row>
    <row r="15" spans="1:2" ht="12" customHeight="1">
      <c r="A15" s="21" t="s">
        <v>87</v>
      </c>
      <c r="B15" s="34">
        <v>505</v>
      </c>
    </row>
    <row r="16" spans="1:2" ht="12" customHeight="1">
      <c r="A16" s="21" t="s">
        <v>88</v>
      </c>
      <c r="B16" s="34">
        <v>9</v>
      </c>
    </row>
    <row r="17" spans="1:4" ht="12.75" customHeight="1" thickBot="1">
      <c r="A17" s="23" t="s">
        <v>89</v>
      </c>
      <c r="B17" s="36">
        <f>SUM(B15-B16)/B15</f>
        <v>0.98217821782178216</v>
      </c>
    </row>
    <row r="18" spans="1:4">
      <c r="A18" s="22" t="s">
        <v>90</v>
      </c>
      <c r="B18" s="56"/>
    </row>
    <row r="19" spans="1:4">
      <c r="A19" s="21" t="s">
        <v>87</v>
      </c>
      <c r="B19" s="34">
        <v>1662</v>
      </c>
    </row>
    <row r="20" spans="1:4">
      <c r="A20" s="21" t="s">
        <v>91</v>
      </c>
      <c r="B20" s="34">
        <v>1</v>
      </c>
    </row>
    <row r="21" spans="1:4" s="24" customFormat="1" ht="12" thickBot="1">
      <c r="A21" s="21" t="s">
        <v>92</v>
      </c>
      <c r="B21" s="36">
        <f>SUM(B19-B20)/B19</f>
        <v>0.99939831528279177</v>
      </c>
    </row>
    <row r="22" spans="1:4">
      <c r="A22" s="22" t="s">
        <v>93</v>
      </c>
      <c r="B22" s="56"/>
    </row>
    <row r="23" spans="1:4">
      <c r="A23" s="21" t="s">
        <v>87</v>
      </c>
      <c r="B23" s="34">
        <v>3177</v>
      </c>
    </row>
    <row r="24" spans="1:4">
      <c r="A24" s="21" t="s">
        <v>94</v>
      </c>
      <c r="B24" s="34">
        <v>2</v>
      </c>
    </row>
    <row r="25" spans="1:4" s="24" customFormat="1" ht="12" thickBot="1">
      <c r="A25" s="21" t="s">
        <v>95</v>
      </c>
      <c r="B25" s="36">
        <f>SUM(B23-B24)/B23</f>
        <v>0.99937047529115519</v>
      </c>
    </row>
    <row r="26" spans="1:4">
      <c r="A26" s="22" t="s">
        <v>96</v>
      </c>
      <c r="B26" s="116"/>
    </row>
    <row r="27" spans="1:4">
      <c r="A27" s="21" t="s">
        <v>97</v>
      </c>
      <c r="B27" s="34">
        <v>60008</v>
      </c>
      <c r="D27" s="59"/>
    </row>
    <row r="28" spans="1:4">
      <c r="A28" s="21" t="s">
        <v>98</v>
      </c>
      <c r="B28" s="34">
        <v>328</v>
      </c>
    </row>
    <row r="29" spans="1:4" ht="12" thickBot="1">
      <c r="A29" s="23" t="s">
        <v>99</v>
      </c>
      <c r="B29" s="57">
        <f>B28/B27*100</f>
        <v>0.54659378749500065</v>
      </c>
    </row>
    <row r="30" spans="1:4">
      <c r="A30" s="22" t="s">
        <v>100</v>
      </c>
      <c r="B30" s="35"/>
    </row>
    <row r="31" spans="1:4">
      <c r="A31" s="21" t="s">
        <v>101</v>
      </c>
      <c r="B31" s="34">
        <v>253</v>
      </c>
      <c r="D31" s="53"/>
    </row>
    <row r="32" spans="1:4">
      <c r="A32" s="21" t="s">
        <v>102</v>
      </c>
      <c r="B32" s="34">
        <v>252</v>
      </c>
    </row>
    <row r="33" spans="1:2">
      <c r="A33" s="21" t="s">
        <v>103</v>
      </c>
      <c r="B33" s="34">
        <v>1</v>
      </c>
    </row>
    <row r="34" spans="1:2" ht="12" thickBot="1">
      <c r="A34" s="23" t="s">
        <v>104</v>
      </c>
      <c r="B34" s="58">
        <v>0</v>
      </c>
    </row>
    <row r="35" spans="1:2">
      <c r="A35" s="22" t="s">
        <v>105</v>
      </c>
      <c r="B35" s="56"/>
    </row>
    <row r="36" spans="1:2">
      <c r="A36" s="21" t="s">
        <v>106</v>
      </c>
      <c r="B36" s="34">
        <v>75</v>
      </c>
    </row>
    <row r="37" spans="1:2">
      <c r="A37" s="21" t="s">
        <v>107</v>
      </c>
      <c r="B37" s="34">
        <v>73</v>
      </c>
    </row>
    <row r="38" spans="1:2">
      <c r="A38" s="21" t="s">
        <v>108</v>
      </c>
      <c r="B38" s="34">
        <v>2</v>
      </c>
    </row>
    <row r="39" spans="1:2" ht="12" thickBot="1">
      <c r="A39" s="23" t="s">
        <v>109</v>
      </c>
      <c r="B39" s="58">
        <v>4</v>
      </c>
    </row>
    <row r="40" spans="1:2" ht="12" thickBot="1">
      <c r="A40" s="25" t="s">
        <v>110</v>
      </c>
      <c r="B40" s="38" t="s">
        <v>111</v>
      </c>
    </row>
    <row r="41" spans="1:2" ht="13.5" customHeight="1" thickBot="1">
      <c r="A41" s="26" t="s">
        <v>120</v>
      </c>
      <c r="B41" s="39" t="s">
        <v>111</v>
      </c>
    </row>
    <row r="42" spans="1:2" ht="12" thickTop="1"/>
    <row r="44" spans="1:2" s="28" customFormat="1">
      <c r="A44" s="27"/>
      <c r="B44" s="27"/>
    </row>
  </sheetData>
  <mergeCells count="4">
    <mergeCell ref="A1:B1"/>
    <mergeCell ref="A2:B2"/>
    <mergeCell ref="A3:B3"/>
    <mergeCell ref="A4:B4"/>
  </mergeCells>
  <phoneticPr fontId="5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D44"/>
  <sheetViews>
    <sheetView tabSelected="1" view="pageLayout" topLeftCell="A56" zoomScaleNormal="90" workbookViewId="0">
      <selection activeCell="E18" sqref="E18"/>
    </sheetView>
  </sheetViews>
  <sheetFormatPr defaultColWidth="9.08984375" defaultRowHeight="11.5"/>
  <cols>
    <col min="1" max="1" width="38.6328125" style="18" customWidth="1"/>
    <col min="2" max="2" width="10.08984375" style="18" customWidth="1"/>
    <col min="3" max="16384" width="9.08984375" style="18"/>
  </cols>
  <sheetData>
    <row r="1" spans="1:2" ht="13.5" customHeight="1">
      <c r="A1" s="215" t="s">
        <v>76</v>
      </c>
      <c r="B1" s="216"/>
    </row>
    <row r="2" spans="1:2">
      <c r="A2" s="217" t="s">
        <v>125</v>
      </c>
      <c r="B2" s="218"/>
    </row>
    <row r="3" spans="1:2">
      <c r="A3" s="217">
        <v>2011</v>
      </c>
      <c r="B3" s="218"/>
    </row>
    <row r="4" spans="1:2" ht="12" thickBot="1">
      <c r="A4" s="219"/>
      <c r="B4" s="220"/>
    </row>
    <row r="5" spans="1:2" ht="12" thickBot="1">
      <c r="A5" s="19" t="s">
        <v>77</v>
      </c>
      <c r="B5" s="32">
        <v>40695</v>
      </c>
    </row>
    <row r="6" spans="1:2">
      <c r="A6" s="20" t="s">
        <v>78</v>
      </c>
      <c r="B6" s="33"/>
    </row>
    <row r="7" spans="1:2">
      <c r="A7" s="21" t="s">
        <v>79</v>
      </c>
      <c r="B7" s="34">
        <v>532</v>
      </c>
    </row>
    <row r="8" spans="1:2">
      <c r="A8" s="21" t="s">
        <v>80</v>
      </c>
      <c r="B8" s="34">
        <v>15</v>
      </c>
    </row>
    <row r="9" spans="1:2" ht="12" thickBot="1">
      <c r="A9" s="21" t="s">
        <v>81</v>
      </c>
      <c r="B9" s="34">
        <v>0</v>
      </c>
    </row>
    <row r="10" spans="1:2">
      <c r="A10" s="20" t="s">
        <v>82</v>
      </c>
      <c r="B10" s="35"/>
    </row>
    <row r="11" spans="1:2">
      <c r="A11" s="21" t="s">
        <v>83</v>
      </c>
      <c r="B11" s="34">
        <v>473</v>
      </c>
    </row>
    <row r="12" spans="1:2">
      <c r="A12" s="21" t="s">
        <v>84</v>
      </c>
      <c r="B12" s="34">
        <v>38</v>
      </c>
    </row>
    <row r="13" spans="1:2" ht="12" thickBot="1">
      <c r="A13" s="21" t="s">
        <v>85</v>
      </c>
      <c r="B13" s="34">
        <v>8</v>
      </c>
    </row>
    <row r="14" spans="1:2">
      <c r="A14" s="22" t="s">
        <v>86</v>
      </c>
      <c r="B14" s="35"/>
    </row>
    <row r="15" spans="1:2" ht="12" customHeight="1">
      <c r="A15" s="21" t="s">
        <v>87</v>
      </c>
      <c r="B15" s="34">
        <v>532</v>
      </c>
    </row>
    <row r="16" spans="1:2" ht="12" customHeight="1">
      <c r="A16" s="21" t="s">
        <v>88</v>
      </c>
      <c r="B16" s="34">
        <v>11</v>
      </c>
    </row>
    <row r="17" spans="1:4" ht="12.75" customHeight="1" thickBot="1">
      <c r="A17" s="23" t="s">
        <v>89</v>
      </c>
      <c r="B17" s="36">
        <f>SUM(B15-B16)/B15</f>
        <v>0.97932330827067671</v>
      </c>
    </row>
    <row r="18" spans="1:4">
      <c r="A18" s="22" t="s">
        <v>90</v>
      </c>
      <c r="B18" s="56"/>
    </row>
    <row r="19" spans="1:4">
      <c r="A19" s="21" t="s">
        <v>87</v>
      </c>
      <c r="B19" s="34">
        <v>1576</v>
      </c>
    </row>
    <row r="20" spans="1:4">
      <c r="A20" s="21" t="s">
        <v>91</v>
      </c>
      <c r="B20" s="34">
        <v>1</v>
      </c>
    </row>
    <row r="21" spans="1:4" s="24" customFormat="1" ht="12" thickBot="1">
      <c r="A21" s="21" t="s">
        <v>92</v>
      </c>
      <c r="B21" s="36">
        <f>SUM(B19-B20)/B19</f>
        <v>0.99936548223350252</v>
      </c>
    </row>
    <row r="22" spans="1:4">
      <c r="A22" s="22" t="s">
        <v>93</v>
      </c>
      <c r="B22" s="56"/>
    </row>
    <row r="23" spans="1:4">
      <c r="A23" s="21" t="s">
        <v>87</v>
      </c>
      <c r="B23" s="34">
        <v>3236</v>
      </c>
    </row>
    <row r="24" spans="1:4">
      <c r="A24" s="21" t="s">
        <v>94</v>
      </c>
      <c r="B24" s="34">
        <v>3</v>
      </c>
    </row>
    <row r="25" spans="1:4" s="24" customFormat="1" ht="12" thickBot="1">
      <c r="A25" s="21" t="s">
        <v>95</v>
      </c>
      <c r="B25" s="36">
        <f>SUM(B23-B24)/B23</f>
        <v>0.99907292954264526</v>
      </c>
    </row>
    <row r="26" spans="1:4">
      <c r="A26" s="22" t="s">
        <v>96</v>
      </c>
      <c r="B26" s="116"/>
    </row>
    <row r="27" spans="1:4">
      <c r="A27" s="21" t="s">
        <v>97</v>
      </c>
      <c r="B27" s="34">
        <v>59741</v>
      </c>
      <c r="D27" s="59"/>
    </row>
    <row r="28" spans="1:4">
      <c r="A28" s="21" t="s">
        <v>98</v>
      </c>
      <c r="B28" s="34">
        <v>361</v>
      </c>
    </row>
    <row r="29" spans="1:4" ht="12" thickBot="1">
      <c r="A29" s="23" t="s">
        <v>99</v>
      </c>
      <c r="B29" s="57">
        <f>B28/B27*100</f>
        <v>0.60427512093871882</v>
      </c>
    </row>
    <row r="30" spans="1:4">
      <c r="A30" s="22" t="s">
        <v>100</v>
      </c>
      <c r="B30" s="35"/>
    </row>
    <row r="31" spans="1:4">
      <c r="A31" s="21" t="s">
        <v>101</v>
      </c>
      <c r="B31" s="34">
        <v>285</v>
      </c>
      <c r="D31" s="53"/>
    </row>
    <row r="32" spans="1:4">
      <c r="A32" s="21" t="s">
        <v>102</v>
      </c>
      <c r="B32" s="34">
        <v>280</v>
      </c>
    </row>
    <row r="33" spans="1:2">
      <c r="A33" s="21" t="s">
        <v>103</v>
      </c>
      <c r="B33" s="34">
        <v>5</v>
      </c>
    </row>
    <row r="34" spans="1:2" ht="12" thickBot="1">
      <c r="A34" s="23" t="s">
        <v>104</v>
      </c>
      <c r="B34" s="58">
        <v>0</v>
      </c>
    </row>
    <row r="35" spans="1:2">
      <c r="A35" s="22" t="s">
        <v>105</v>
      </c>
      <c r="B35" s="56"/>
    </row>
    <row r="36" spans="1:2">
      <c r="A36" s="21" t="s">
        <v>106</v>
      </c>
      <c r="B36" s="34">
        <v>76</v>
      </c>
    </row>
    <row r="37" spans="1:2">
      <c r="A37" s="21" t="s">
        <v>107</v>
      </c>
      <c r="B37" s="34">
        <v>72</v>
      </c>
    </row>
    <row r="38" spans="1:2">
      <c r="A38" s="21" t="s">
        <v>108</v>
      </c>
      <c r="B38" s="34">
        <v>4</v>
      </c>
    </row>
    <row r="39" spans="1:2" ht="12" thickBot="1">
      <c r="A39" s="23" t="s">
        <v>109</v>
      </c>
      <c r="B39" s="58">
        <v>2</v>
      </c>
    </row>
    <row r="40" spans="1:2" ht="12" thickBot="1">
      <c r="A40" s="25" t="s">
        <v>110</v>
      </c>
      <c r="B40" s="38" t="s">
        <v>111</v>
      </c>
    </row>
    <row r="41" spans="1:2" ht="13.5" customHeight="1" thickBot="1">
      <c r="A41" s="26" t="s">
        <v>120</v>
      </c>
      <c r="B41" s="39" t="s">
        <v>111</v>
      </c>
    </row>
    <row r="42" spans="1:2" ht="12" thickTop="1"/>
    <row r="44" spans="1:2" s="28" customFormat="1">
      <c r="A44" s="27"/>
      <c r="B44" s="27"/>
    </row>
  </sheetData>
  <mergeCells count="4">
    <mergeCell ref="A1:B1"/>
    <mergeCell ref="A2:B2"/>
    <mergeCell ref="A3:B3"/>
    <mergeCell ref="A4:B4"/>
  </mergeCells>
  <phoneticPr fontId="5" type="noConversion"/>
  <pageMargins left="0.75" right="0.75" top="1" bottom="1" header="0.5" footer="0.5"/>
  <pageSetup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AP65"/>
  <sheetViews>
    <sheetView view="pageLayout" topLeftCell="A53" zoomScaleNormal="90" workbookViewId="0">
      <selection activeCell="K35" sqref="K35:AH35"/>
    </sheetView>
  </sheetViews>
  <sheetFormatPr defaultColWidth="9.08984375" defaultRowHeight="13"/>
  <cols>
    <col min="1" max="1" width="18.08984375" style="3" customWidth="1"/>
    <col min="2" max="2" width="7.453125" style="3" bestFit="1" customWidth="1"/>
    <col min="3" max="3" width="9.36328125" style="3" hidden="1" customWidth="1"/>
    <col min="4" max="4" width="7.90625" style="3" hidden="1" customWidth="1"/>
    <col min="5" max="5" width="0" style="3" hidden="1" customWidth="1"/>
    <col min="6" max="6" width="8.08984375" style="3" hidden="1" customWidth="1"/>
    <col min="7" max="7" width="7.6328125" style="3" hidden="1" customWidth="1"/>
    <col min="8" max="8" width="8.08984375" style="3" hidden="1" customWidth="1"/>
    <col min="9" max="9" width="7.6328125" style="3" hidden="1" customWidth="1"/>
    <col min="10" max="10" width="8.08984375" style="3" hidden="1" customWidth="1"/>
    <col min="11" max="11" width="7.6328125" style="3" bestFit="1" customWidth="1"/>
    <col min="12" max="12" width="8.08984375" style="3" bestFit="1" customWidth="1"/>
    <col min="13" max="13" width="7.6328125" style="3" bestFit="1" customWidth="1"/>
    <col min="14" max="14" width="8.08984375" style="3" bestFit="1" customWidth="1"/>
    <col min="15" max="15" width="7.6328125" style="3" bestFit="1" customWidth="1"/>
    <col min="16" max="16" width="8.08984375" style="3" bestFit="1" customWidth="1"/>
    <col min="17" max="34" width="7.6328125" style="3" customWidth="1"/>
    <col min="35" max="42" width="9.08984375" style="1"/>
    <col min="43" max="16384" width="9.08984375" style="2"/>
  </cols>
  <sheetData>
    <row r="1" spans="1:42" ht="13.5" thickTop="1">
      <c r="A1" s="223" t="s">
        <v>29</v>
      </c>
      <c r="B1" s="224"/>
      <c r="C1" s="224"/>
      <c r="D1" s="224"/>
      <c r="E1" s="224"/>
      <c r="F1" s="224"/>
      <c r="G1" s="224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  <c r="S1" s="224"/>
      <c r="T1" s="224"/>
      <c r="U1" s="224"/>
      <c r="V1" s="224"/>
      <c r="W1" s="224"/>
      <c r="X1" s="224"/>
      <c r="Y1" s="224"/>
      <c r="Z1" s="224"/>
      <c r="AA1" s="224"/>
      <c r="AB1" s="224"/>
      <c r="AC1" s="224"/>
      <c r="AD1" s="224"/>
      <c r="AE1" s="224"/>
      <c r="AF1" s="224"/>
      <c r="AG1" s="224"/>
      <c r="AH1" s="225"/>
    </row>
    <row r="2" spans="1:42">
      <c r="A2" s="226" t="s">
        <v>121</v>
      </c>
      <c r="B2" s="227"/>
      <c r="C2" s="227"/>
      <c r="D2" s="227"/>
      <c r="E2" s="227"/>
      <c r="F2" s="227"/>
      <c r="G2" s="227"/>
      <c r="H2" s="227"/>
      <c r="I2" s="227"/>
      <c r="J2" s="227"/>
      <c r="K2" s="227"/>
      <c r="L2" s="227"/>
      <c r="M2" s="227"/>
      <c r="N2" s="227"/>
      <c r="O2" s="227"/>
      <c r="P2" s="227"/>
      <c r="Q2" s="227"/>
      <c r="R2" s="227"/>
      <c r="S2" s="227"/>
      <c r="T2" s="227"/>
      <c r="U2" s="227"/>
      <c r="V2" s="227"/>
      <c r="W2" s="227"/>
      <c r="X2" s="227"/>
      <c r="Y2" s="227"/>
      <c r="Z2" s="227"/>
      <c r="AA2" s="227"/>
      <c r="AB2" s="227"/>
      <c r="AC2" s="227"/>
      <c r="AD2" s="227"/>
      <c r="AE2" s="227"/>
      <c r="AF2" s="227"/>
      <c r="AG2" s="227"/>
      <c r="AH2" s="228"/>
    </row>
    <row r="3" spans="1:42">
      <c r="A3" s="229" t="s">
        <v>126</v>
      </c>
      <c r="B3" s="230"/>
      <c r="C3" s="230"/>
      <c r="D3" s="230"/>
      <c r="E3" s="230"/>
      <c r="F3" s="230"/>
      <c r="G3" s="230"/>
      <c r="H3" s="230"/>
      <c r="I3" s="230"/>
      <c r="J3" s="230"/>
      <c r="K3" s="230"/>
      <c r="L3" s="230"/>
      <c r="M3" s="230"/>
      <c r="N3" s="230"/>
      <c r="O3" s="230"/>
      <c r="P3" s="230"/>
      <c r="Q3" s="230"/>
      <c r="R3" s="230"/>
      <c r="S3" s="230"/>
      <c r="T3" s="230"/>
      <c r="U3" s="230"/>
      <c r="V3" s="230"/>
      <c r="W3" s="230"/>
      <c r="X3" s="230"/>
      <c r="Y3" s="230"/>
      <c r="Z3" s="230"/>
      <c r="AA3" s="230"/>
      <c r="AB3" s="230"/>
      <c r="AC3" s="230"/>
      <c r="AD3" s="230"/>
      <c r="AE3" s="230"/>
      <c r="AF3" s="230"/>
      <c r="AG3" s="230"/>
      <c r="AH3" s="231"/>
    </row>
    <row r="4" spans="1:42">
      <c r="A4" s="232">
        <v>2011</v>
      </c>
      <c r="B4" s="233"/>
      <c r="C4" s="233"/>
      <c r="D4" s="233"/>
      <c r="E4" s="233"/>
      <c r="F4" s="233"/>
      <c r="G4" s="233"/>
      <c r="H4" s="233"/>
      <c r="I4" s="233"/>
      <c r="J4" s="233"/>
      <c r="K4" s="233"/>
      <c r="L4" s="233"/>
      <c r="M4" s="233"/>
      <c r="N4" s="233"/>
      <c r="O4" s="233"/>
      <c r="P4" s="233"/>
      <c r="Q4" s="233"/>
      <c r="R4" s="233"/>
      <c r="S4" s="233"/>
      <c r="T4" s="233"/>
      <c r="U4" s="233"/>
      <c r="V4" s="233"/>
      <c r="W4" s="233"/>
      <c r="X4" s="233"/>
      <c r="Y4" s="233"/>
      <c r="Z4" s="233"/>
      <c r="AA4" s="233"/>
      <c r="AB4" s="233"/>
      <c r="AC4" s="233"/>
      <c r="AD4" s="233"/>
      <c r="AE4" s="233"/>
      <c r="AF4" s="233"/>
      <c r="AG4" s="233"/>
      <c r="AH4" s="234"/>
    </row>
    <row r="5" spans="1:42" s="17" customFormat="1" ht="13.5" thickBot="1">
      <c r="A5" s="235" t="s">
        <v>75</v>
      </c>
      <c r="B5" s="236"/>
      <c r="C5" s="236"/>
      <c r="D5" s="236"/>
      <c r="E5" s="236"/>
      <c r="F5" s="236"/>
      <c r="G5" s="236"/>
      <c r="H5" s="236"/>
      <c r="I5" s="236"/>
      <c r="J5" s="236"/>
      <c r="K5" s="236"/>
      <c r="L5" s="236"/>
      <c r="M5" s="236"/>
      <c r="N5" s="236"/>
      <c r="O5" s="236"/>
      <c r="P5" s="236"/>
      <c r="Q5" s="236"/>
      <c r="R5" s="236"/>
      <c r="S5" s="236"/>
      <c r="T5" s="236"/>
      <c r="U5" s="236"/>
      <c r="V5" s="236"/>
      <c r="W5" s="236"/>
      <c r="X5" s="236"/>
      <c r="Y5" s="236"/>
      <c r="Z5" s="236"/>
      <c r="AA5" s="236"/>
      <c r="AB5" s="236"/>
      <c r="AC5" s="236"/>
      <c r="AD5" s="236"/>
      <c r="AE5" s="236"/>
      <c r="AF5" s="236"/>
      <c r="AG5" s="236"/>
      <c r="AH5" s="237"/>
    </row>
    <row r="6" spans="1:42" s="31" customFormat="1" ht="13.5" thickTop="1">
      <c r="A6" s="245" t="s">
        <v>51</v>
      </c>
      <c r="B6" s="243" t="s">
        <v>25</v>
      </c>
      <c r="C6" s="239">
        <v>40238</v>
      </c>
      <c r="D6" s="239"/>
      <c r="E6" s="239">
        <v>40269</v>
      </c>
      <c r="F6" s="239"/>
      <c r="G6" s="239">
        <v>40299</v>
      </c>
      <c r="H6" s="239"/>
      <c r="I6" s="239">
        <v>40330</v>
      </c>
      <c r="J6" s="239"/>
      <c r="K6" s="239">
        <v>40360</v>
      </c>
      <c r="L6" s="239"/>
      <c r="M6" s="239">
        <v>40391</v>
      </c>
      <c r="N6" s="239"/>
      <c r="O6" s="239" t="s">
        <v>115</v>
      </c>
      <c r="P6" s="239"/>
      <c r="Q6" s="239">
        <v>40452</v>
      </c>
      <c r="R6" s="239"/>
      <c r="S6" s="239">
        <v>40483</v>
      </c>
      <c r="T6" s="239"/>
      <c r="U6" s="239">
        <v>40513</v>
      </c>
      <c r="V6" s="239"/>
      <c r="W6" s="239">
        <v>40544</v>
      </c>
      <c r="X6" s="239"/>
      <c r="Y6" s="240">
        <v>40575</v>
      </c>
      <c r="Z6" s="238"/>
      <c r="AA6" s="221">
        <v>40603</v>
      </c>
      <c r="AB6" s="238"/>
      <c r="AC6" s="221">
        <v>40634</v>
      </c>
      <c r="AD6" s="238"/>
      <c r="AE6" s="241">
        <v>40664</v>
      </c>
      <c r="AF6" s="242"/>
      <c r="AG6" s="221">
        <v>40695</v>
      </c>
      <c r="AH6" s="222"/>
      <c r="AI6" s="3"/>
      <c r="AJ6" s="3"/>
      <c r="AK6" s="3"/>
      <c r="AL6" s="3"/>
      <c r="AM6" s="3"/>
      <c r="AN6" s="3"/>
      <c r="AO6" s="3"/>
      <c r="AP6" s="3"/>
    </row>
    <row r="7" spans="1:42" s="31" customFormat="1" ht="42" customHeight="1">
      <c r="A7" s="246"/>
      <c r="B7" s="244"/>
      <c r="C7" s="29" t="s">
        <v>113</v>
      </c>
      <c r="D7" s="29" t="s">
        <v>114</v>
      </c>
      <c r="E7" s="29" t="s">
        <v>113</v>
      </c>
      <c r="F7" s="29" t="s">
        <v>114</v>
      </c>
      <c r="G7" s="29" t="s">
        <v>113</v>
      </c>
      <c r="H7" s="29" t="s">
        <v>114</v>
      </c>
      <c r="I7" s="29" t="s">
        <v>113</v>
      </c>
      <c r="J7" s="29" t="s">
        <v>114</v>
      </c>
      <c r="K7" s="29" t="s">
        <v>113</v>
      </c>
      <c r="L7" s="29" t="s">
        <v>114</v>
      </c>
      <c r="M7" s="29" t="s">
        <v>113</v>
      </c>
      <c r="N7" s="29" t="s">
        <v>114</v>
      </c>
      <c r="O7" s="29" t="s">
        <v>113</v>
      </c>
      <c r="P7" s="29" t="s">
        <v>114</v>
      </c>
      <c r="Q7" s="29" t="s">
        <v>113</v>
      </c>
      <c r="R7" s="29" t="s">
        <v>114</v>
      </c>
      <c r="S7" s="29" t="s">
        <v>113</v>
      </c>
      <c r="T7" s="29" t="s">
        <v>114</v>
      </c>
      <c r="U7" s="29" t="s">
        <v>113</v>
      </c>
      <c r="V7" s="29" t="s">
        <v>114</v>
      </c>
      <c r="W7" s="29" t="s">
        <v>113</v>
      </c>
      <c r="X7" s="29" t="s">
        <v>114</v>
      </c>
      <c r="Y7" s="29" t="s">
        <v>113</v>
      </c>
      <c r="Z7" s="41" t="s">
        <v>114</v>
      </c>
      <c r="AA7" s="43" t="s">
        <v>113</v>
      </c>
      <c r="AB7" s="41" t="s">
        <v>114</v>
      </c>
      <c r="AC7" s="43" t="s">
        <v>113</v>
      </c>
      <c r="AD7" s="41" t="s">
        <v>114</v>
      </c>
      <c r="AE7" s="40" t="s">
        <v>113</v>
      </c>
      <c r="AF7" s="42" t="s">
        <v>114</v>
      </c>
      <c r="AG7" s="43" t="s">
        <v>113</v>
      </c>
      <c r="AH7" s="30" t="s">
        <v>114</v>
      </c>
      <c r="AI7" s="3"/>
      <c r="AJ7" s="3"/>
      <c r="AK7" s="3"/>
      <c r="AL7" s="3"/>
      <c r="AM7" s="3"/>
      <c r="AN7" s="3"/>
      <c r="AO7" s="3"/>
      <c r="AP7" s="3"/>
    </row>
    <row r="8" spans="1:42">
      <c r="A8" s="4" t="s">
        <v>30</v>
      </c>
      <c r="B8" s="14" t="s">
        <v>23</v>
      </c>
      <c r="C8" s="7">
        <v>7</v>
      </c>
      <c r="D8" s="44">
        <v>0</v>
      </c>
      <c r="E8" s="5">
        <v>5</v>
      </c>
      <c r="F8" s="45">
        <v>0</v>
      </c>
      <c r="G8" s="5">
        <v>5</v>
      </c>
      <c r="H8" s="8">
        <v>0</v>
      </c>
      <c r="I8" s="5">
        <v>6</v>
      </c>
      <c r="J8" s="6">
        <v>0</v>
      </c>
      <c r="K8" s="142"/>
      <c r="L8" s="143"/>
      <c r="M8" s="144"/>
      <c r="N8" s="144"/>
      <c r="O8" s="145"/>
      <c r="P8" s="146"/>
      <c r="Q8" s="147"/>
      <c r="R8" s="148"/>
      <c r="S8" s="147"/>
      <c r="T8" s="148"/>
      <c r="U8" s="149"/>
      <c r="V8" s="150"/>
      <c r="W8" s="147"/>
      <c r="X8" s="149"/>
      <c r="Y8" s="147"/>
      <c r="Z8" s="148"/>
      <c r="AA8" s="151"/>
      <c r="AB8" s="152"/>
      <c r="AC8" s="151"/>
      <c r="AD8" s="152"/>
      <c r="AE8" s="153"/>
      <c r="AF8" s="154"/>
      <c r="AG8" s="155"/>
      <c r="AH8" s="156"/>
    </row>
    <row r="9" spans="1:42">
      <c r="A9" s="4" t="s">
        <v>63</v>
      </c>
      <c r="B9" s="14" t="s">
        <v>62</v>
      </c>
      <c r="C9" s="7">
        <v>0</v>
      </c>
      <c r="D9" s="44">
        <v>0</v>
      </c>
      <c r="E9" s="5">
        <v>0</v>
      </c>
      <c r="F9" s="45">
        <v>0</v>
      </c>
      <c r="G9" s="5">
        <v>0</v>
      </c>
      <c r="H9" s="8">
        <v>0</v>
      </c>
      <c r="I9" s="5">
        <v>0</v>
      </c>
      <c r="J9" s="6">
        <v>0</v>
      </c>
      <c r="K9" s="142"/>
      <c r="L9" s="143"/>
      <c r="M9" s="144"/>
      <c r="N9" s="144"/>
      <c r="O9" s="145"/>
      <c r="P9" s="146"/>
      <c r="Q9" s="147"/>
      <c r="R9" s="148"/>
      <c r="S9" s="147"/>
      <c r="T9" s="148"/>
      <c r="U9" s="149"/>
      <c r="V9" s="157"/>
      <c r="W9" s="147"/>
      <c r="X9" s="149"/>
      <c r="Y9" s="147"/>
      <c r="Z9" s="148"/>
      <c r="AA9" s="151"/>
      <c r="AB9" s="148"/>
      <c r="AC9" s="151"/>
      <c r="AD9" s="148"/>
      <c r="AE9" s="153"/>
      <c r="AF9" s="153"/>
      <c r="AG9" s="151"/>
      <c r="AH9" s="158"/>
    </row>
    <row r="10" spans="1:42">
      <c r="A10" s="4" t="s">
        <v>31</v>
      </c>
      <c r="B10" s="14" t="s">
        <v>14</v>
      </c>
      <c r="C10" s="7">
        <v>5</v>
      </c>
      <c r="D10" s="44">
        <v>0</v>
      </c>
      <c r="E10" s="5">
        <v>4</v>
      </c>
      <c r="F10" s="45">
        <v>0</v>
      </c>
      <c r="G10" s="5">
        <v>2</v>
      </c>
      <c r="H10" s="8">
        <v>0</v>
      </c>
      <c r="I10" s="5">
        <v>3</v>
      </c>
      <c r="J10" s="6">
        <v>0</v>
      </c>
      <c r="K10" s="142"/>
      <c r="L10" s="143"/>
      <c r="M10" s="144"/>
      <c r="N10" s="144"/>
      <c r="O10" s="145"/>
      <c r="P10" s="146"/>
      <c r="Q10" s="147"/>
      <c r="R10" s="148"/>
      <c r="S10" s="147"/>
      <c r="T10" s="148"/>
      <c r="U10" s="149"/>
      <c r="V10" s="157"/>
      <c r="W10" s="147"/>
      <c r="X10" s="149"/>
      <c r="Y10" s="147"/>
      <c r="Z10" s="148"/>
      <c r="AA10" s="151"/>
      <c r="AB10" s="148"/>
      <c r="AC10" s="151"/>
      <c r="AD10" s="148"/>
      <c r="AE10" s="153"/>
      <c r="AF10" s="153"/>
      <c r="AG10" s="151"/>
      <c r="AH10" s="158"/>
    </row>
    <row r="11" spans="1:42">
      <c r="A11" s="4" t="s">
        <v>33</v>
      </c>
      <c r="B11" s="14" t="s">
        <v>2</v>
      </c>
      <c r="C11" s="7">
        <v>61</v>
      </c>
      <c r="D11" s="44">
        <v>1</v>
      </c>
      <c r="E11" s="5">
        <v>54</v>
      </c>
      <c r="F11" s="45">
        <v>0</v>
      </c>
      <c r="G11" s="5">
        <v>46</v>
      </c>
      <c r="H11" s="8">
        <v>0</v>
      </c>
      <c r="I11" s="5">
        <v>34</v>
      </c>
      <c r="J11" s="6">
        <v>0</v>
      </c>
      <c r="K11" s="142"/>
      <c r="L11" s="143"/>
      <c r="M11" s="144"/>
      <c r="N11" s="144"/>
      <c r="O11" s="145"/>
      <c r="P11" s="146"/>
      <c r="Q11" s="147"/>
      <c r="R11" s="148"/>
      <c r="S11" s="147"/>
      <c r="T11" s="148"/>
      <c r="U11" s="149"/>
      <c r="V11" s="157"/>
      <c r="W11" s="147"/>
      <c r="X11" s="149"/>
      <c r="Y11" s="147"/>
      <c r="Z11" s="148"/>
      <c r="AA11" s="151"/>
      <c r="AB11" s="148"/>
      <c r="AC11" s="151"/>
      <c r="AD11" s="148"/>
      <c r="AE11" s="153"/>
      <c r="AF11" s="153"/>
      <c r="AG11" s="151"/>
      <c r="AH11" s="158"/>
    </row>
    <row r="12" spans="1:42">
      <c r="A12" s="4" t="s">
        <v>26</v>
      </c>
      <c r="B12" s="14" t="s">
        <v>15</v>
      </c>
      <c r="C12" s="7">
        <v>32</v>
      </c>
      <c r="D12" s="44">
        <v>0</v>
      </c>
      <c r="E12" s="5">
        <v>34</v>
      </c>
      <c r="F12" s="45">
        <v>0</v>
      </c>
      <c r="G12" s="5">
        <v>24</v>
      </c>
      <c r="H12" s="8">
        <v>0</v>
      </c>
      <c r="I12" s="5">
        <v>41</v>
      </c>
      <c r="J12" s="6">
        <v>1</v>
      </c>
      <c r="K12" s="142"/>
      <c r="L12" s="143"/>
      <c r="M12" s="144"/>
      <c r="N12" s="144"/>
      <c r="O12" s="145"/>
      <c r="P12" s="146"/>
      <c r="Q12" s="147"/>
      <c r="R12" s="148"/>
      <c r="S12" s="147"/>
      <c r="T12" s="148"/>
      <c r="U12" s="149"/>
      <c r="V12" s="157"/>
      <c r="W12" s="147"/>
      <c r="X12" s="149"/>
      <c r="Y12" s="147"/>
      <c r="Z12" s="148"/>
      <c r="AA12" s="151"/>
      <c r="AB12" s="148"/>
      <c r="AC12" s="151"/>
      <c r="AD12" s="148"/>
      <c r="AE12" s="153"/>
      <c r="AF12" s="153"/>
      <c r="AG12" s="151"/>
      <c r="AH12" s="158"/>
    </row>
    <row r="13" spans="1:42">
      <c r="A13" s="4" t="s">
        <v>32</v>
      </c>
      <c r="B13" s="14" t="s">
        <v>16</v>
      </c>
      <c r="C13" s="7">
        <v>2</v>
      </c>
      <c r="D13" s="44">
        <v>0</v>
      </c>
      <c r="E13" s="5">
        <v>1</v>
      </c>
      <c r="F13" s="45">
        <v>0</v>
      </c>
      <c r="G13" s="5">
        <v>1</v>
      </c>
      <c r="H13" s="8">
        <v>1</v>
      </c>
      <c r="I13" s="5">
        <v>1</v>
      </c>
      <c r="J13" s="6">
        <v>0</v>
      </c>
      <c r="K13" s="142"/>
      <c r="L13" s="143"/>
      <c r="M13" s="144"/>
      <c r="N13" s="144"/>
      <c r="O13" s="145"/>
      <c r="P13" s="146"/>
      <c r="Q13" s="147"/>
      <c r="R13" s="148"/>
      <c r="S13" s="147"/>
      <c r="T13" s="148"/>
      <c r="U13" s="149"/>
      <c r="V13" s="157"/>
      <c r="W13" s="147"/>
      <c r="X13" s="149"/>
      <c r="Y13" s="147"/>
      <c r="Z13" s="148"/>
      <c r="AA13" s="151"/>
      <c r="AB13" s="148"/>
      <c r="AC13" s="151"/>
      <c r="AD13" s="148"/>
      <c r="AE13" s="153"/>
      <c r="AF13" s="153"/>
      <c r="AG13" s="151"/>
      <c r="AH13" s="158"/>
    </row>
    <row r="14" spans="1:42">
      <c r="A14" s="4" t="s">
        <v>34</v>
      </c>
      <c r="B14" s="14" t="s">
        <v>3</v>
      </c>
      <c r="C14" s="7">
        <v>17</v>
      </c>
      <c r="D14" s="44">
        <v>0</v>
      </c>
      <c r="E14" s="5">
        <v>22</v>
      </c>
      <c r="F14" s="45">
        <v>1</v>
      </c>
      <c r="G14" s="5">
        <v>18</v>
      </c>
      <c r="H14" s="8">
        <v>0</v>
      </c>
      <c r="I14" s="5">
        <v>14</v>
      </c>
      <c r="J14" s="6">
        <v>0</v>
      </c>
      <c r="K14" s="142"/>
      <c r="L14" s="143"/>
      <c r="M14" s="144"/>
      <c r="N14" s="144"/>
      <c r="O14" s="145"/>
      <c r="P14" s="146"/>
      <c r="Q14" s="147"/>
      <c r="R14" s="148"/>
      <c r="S14" s="147"/>
      <c r="T14" s="148"/>
      <c r="U14" s="149"/>
      <c r="V14" s="157"/>
      <c r="W14" s="147"/>
      <c r="X14" s="149"/>
      <c r="Y14" s="147"/>
      <c r="Z14" s="148"/>
      <c r="AA14" s="151"/>
      <c r="AB14" s="148"/>
      <c r="AC14" s="151"/>
      <c r="AD14" s="148"/>
      <c r="AE14" s="153"/>
      <c r="AF14" s="153"/>
      <c r="AG14" s="151"/>
      <c r="AH14" s="158"/>
    </row>
    <row r="15" spans="1:42">
      <c r="A15" s="4" t="s">
        <v>66</v>
      </c>
      <c r="B15" s="14" t="s">
        <v>65</v>
      </c>
      <c r="C15" s="7">
        <v>19</v>
      </c>
      <c r="D15" s="44">
        <v>0</v>
      </c>
      <c r="E15" s="5">
        <v>15</v>
      </c>
      <c r="F15" s="45">
        <v>0</v>
      </c>
      <c r="G15" s="5">
        <v>16</v>
      </c>
      <c r="H15" s="8">
        <v>0</v>
      </c>
      <c r="I15" s="5">
        <v>19</v>
      </c>
      <c r="J15" s="6">
        <v>0</v>
      </c>
      <c r="K15" s="142"/>
      <c r="L15" s="143"/>
      <c r="M15" s="144"/>
      <c r="N15" s="144"/>
      <c r="O15" s="145"/>
      <c r="P15" s="146"/>
      <c r="Q15" s="147"/>
      <c r="R15" s="148"/>
      <c r="S15" s="147"/>
      <c r="T15" s="148"/>
      <c r="U15" s="149"/>
      <c r="V15" s="157"/>
      <c r="W15" s="147"/>
      <c r="X15" s="149"/>
      <c r="Y15" s="147"/>
      <c r="Z15" s="148"/>
      <c r="AA15" s="151"/>
      <c r="AB15" s="148"/>
      <c r="AC15" s="151"/>
      <c r="AD15" s="148"/>
      <c r="AE15" s="153"/>
      <c r="AF15" s="153"/>
      <c r="AG15" s="151"/>
      <c r="AH15" s="158"/>
    </row>
    <row r="16" spans="1:42">
      <c r="A16" s="9" t="s">
        <v>35</v>
      </c>
      <c r="B16" s="14" t="s">
        <v>4</v>
      </c>
      <c r="C16" s="7">
        <v>19</v>
      </c>
      <c r="D16" s="44">
        <v>1</v>
      </c>
      <c r="E16" s="5">
        <v>12</v>
      </c>
      <c r="F16" s="45">
        <v>0</v>
      </c>
      <c r="G16" s="5">
        <v>16</v>
      </c>
      <c r="H16" s="8">
        <v>0</v>
      </c>
      <c r="I16" s="5">
        <v>10</v>
      </c>
      <c r="J16" s="6">
        <v>0</v>
      </c>
      <c r="K16" s="142"/>
      <c r="L16" s="143"/>
      <c r="M16" s="144"/>
      <c r="N16" s="144"/>
      <c r="O16" s="145"/>
      <c r="P16" s="146"/>
      <c r="Q16" s="147"/>
      <c r="R16" s="148"/>
      <c r="S16" s="147"/>
      <c r="T16" s="148"/>
      <c r="U16" s="149"/>
      <c r="V16" s="157"/>
      <c r="W16" s="147"/>
      <c r="X16" s="149"/>
      <c r="Y16" s="147"/>
      <c r="Z16" s="148"/>
      <c r="AA16" s="151"/>
      <c r="AB16" s="148"/>
      <c r="AC16" s="151"/>
      <c r="AD16" s="148"/>
      <c r="AE16" s="153"/>
      <c r="AF16" s="153"/>
      <c r="AG16" s="151"/>
      <c r="AH16" s="158"/>
    </row>
    <row r="17" spans="1:34">
      <c r="A17" s="10" t="s">
        <v>36</v>
      </c>
      <c r="B17" s="14" t="s">
        <v>17</v>
      </c>
      <c r="C17" s="7">
        <v>7</v>
      </c>
      <c r="D17" s="44">
        <v>0</v>
      </c>
      <c r="E17" s="5">
        <v>5</v>
      </c>
      <c r="F17" s="45">
        <v>0</v>
      </c>
      <c r="G17" s="5">
        <v>4</v>
      </c>
      <c r="H17" s="8">
        <v>0</v>
      </c>
      <c r="I17" s="5">
        <v>1</v>
      </c>
      <c r="J17" s="6">
        <v>0</v>
      </c>
      <c r="K17" s="142"/>
      <c r="L17" s="143"/>
      <c r="M17" s="144"/>
      <c r="N17" s="144"/>
      <c r="O17" s="145"/>
      <c r="P17" s="146"/>
      <c r="Q17" s="147"/>
      <c r="R17" s="148"/>
      <c r="S17" s="147"/>
      <c r="T17" s="148"/>
      <c r="U17" s="149"/>
      <c r="V17" s="157"/>
      <c r="W17" s="147"/>
      <c r="X17" s="149"/>
      <c r="Y17" s="147"/>
      <c r="Z17" s="148"/>
      <c r="AA17" s="151"/>
      <c r="AB17" s="148"/>
      <c r="AC17" s="151"/>
      <c r="AD17" s="148"/>
      <c r="AE17" s="153"/>
      <c r="AF17" s="153"/>
      <c r="AG17" s="151"/>
      <c r="AH17" s="158"/>
    </row>
    <row r="18" spans="1:34">
      <c r="A18" s="4" t="s">
        <v>37</v>
      </c>
      <c r="B18" s="14" t="s">
        <v>1</v>
      </c>
      <c r="C18" s="7">
        <v>12</v>
      </c>
      <c r="D18" s="44">
        <v>0</v>
      </c>
      <c r="E18" s="5">
        <v>4</v>
      </c>
      <c r="F18" s="45">
        <v>0</v>
      </c>
      <c r="G18" s="5">
        <v>12</v>
      </c>
      <c r="H18" s="8">
        <v>0</v>
      </c>
      <c r="I18" s="5">
        <v>8</v>
      </c>
      <c r="J18" s="6">
        <v>0</v>
      </c>
      <c r="K18" s="142"/>
      <c r="L18" s="143"/>
      <c r="M18" s="144"/>
      <c r="N18" s="144"/>
      <c r="O18" s="145"/>
      <c r="P18" s="146"/>
      <c r="Q18" s="147"/>
      <c r="R18" s="148"/>
      <c r="S18" s="147"/>
      <c r="T18" s="148"/>
      <c r="U18" s="149"/>
      <c r="V18" s="157"/>
      <c r="W18" s="147"/>
      <c r="X18" s="149"/>
      <c r="Y18" s="147"/>
      <c r="Z18" s="148"/>
      <c r="AA18" s="151"/>
      <c r="AB18" s="148"/>
      <c r="AC18" s="151"/>
      <c r="AD18" s="148"/>
      <c r="AE18" s="153"/>
      <c r="AF18" s="153"/>
      <c r="AG18" s="151"/>
      <c r="AH18" s="158"/>
    </row>
    <row r="19" spans="1:34">
      <c r="A19" s="4" t="s">
        <v>38</v>
      </c>
      <c r="B19" s="14" t="s">
        <v>5</v>
      </c>
      <c r="C19" s="7">
        <v>10</v>
      </c>
      <c r="D19" s="44">
        <v>1</v>
      </c>
      <c r="E19" s="5">
        <v>10</v>
      </c>
      <c r="F19" s="45">
        <v>0</v>
      </c>
      <c r="G19" s="5">
        <v>10</v>
      </c>
      <c r="H19" s="8">
        <v>0</v>
      </c>
      <c r="I19" s="5">
        <v>18</v>
      </c>
      <c r="J19" s="6">
        <v>0</v>
      </c>
      <c r="K19" s="142"/>
      <c r="L19" s="143"/>
      <c r="M19" s="144"/>
      <c r="N19" s="144"/>
      <c r="O19" s="145"/>
      <c r="P19" s="146"/>
      <c r="Q19" s="147"/>
      <c r="R19" s="148"/>
      <c r="S19" s="147"/>
      <c r="T19" s="148"/>
      <c r="U19" s="149"/>
      <c r="V19" s="157"/>
      <c r="W19" s="147"/>
      <c r="X19" s="149"/>
      <c r="Y19" s="147"/>
      <c r="Z19" s="148"/>
      <c r="AA19" s="151"/>
      <c r="AB19" s="148"/>
      <c r="AC19" s="151"/>
      <c r="AD19" s="148"/>
      <c r="AE19" s="153"/>
      <c r="AF19" s="153"/>
      <c r="AG19" s="151"/>
      <c r="AH19" s="158"/>
    </row>
    <row r="20" spans="1:34">
      <c r="A20" s="4" t="s">
        <v>39</v>
      </c>
      <c r="B20" s="14" t="s">
        <v>6</v>
      </c>
      <c r="C20" s="7">
        <v>32</v>
      </c>
      <c r="D20" s="44">
        <v>0</v>
      </c>
      <c r="E20" s="5">
        <v>38</v>
      </c>
      <c r="F20" s="45">
        <v>0</v>
      </c>
      <c r="G20" s="5">
        <v>47</v>
      </c>
      <c r="H20" s="8">
        <v>0</v>
      </c>
      <c r="I20" s="5">
        <v>34</v>
      </c>
      <c r="J20" s="6">
        <v>1</v>
      </c>
      <c r="K20" s="142"/>
      <c r="L20" s="143"/>
      <c r="M20" s="144"/>
      <c r="N20" s="144"/>
      <c r="O20" s="145"/>
      <c r="P20" s="146"/>
      <c r="Q20" s="147"/>
      <c r="R20" s="148"/>
      <c r="S20" s="147"/>
      <c r="T20" s="148"/>
      <c r="U20" s="149"/>
      <c r="V20" s="157"/>
      <c r="W20" s="147"/>
      <c r="X20" s="149"/>
      <c r="Y20" s="147"/>
      <c r="Z20" s="148"/>
      <c r="AA20" s="151"/>
      <c r="AB20" s="148"/>
      <c r="AC20" s="151"/>
      <c r="AD20" s="148"/>
      <c r="AE20" s="153"/>
      <c r="AF20" s="153"/>
      <c r="AG20" s="151"/>
      <c r="AH20" s="158"/>
    </row>
    <row r="21" spans="1:34">
      <c r="A21" s="4" t="s">
        <v>40</v>
      </c>
      <c r="B21" s="14" t="s">
        <v>7</v>
      </c>
      <c r="C21" s="7">
        <v>1</v>
      </c>
      <c r="D21" s="44">
        <v>0</v>
      </c>
      <c r="E21" s="5">
        <v>0</v>
      </c>
      <c r="F21" s="45">
        <v>0</v>
      </c>
      <c r="G21" s="5">
        <v>2</v>
      </c>
      <c r="H21" s="8">
        <v>0</v>
      </c>
      <c r="I21" s="5">
        <v>1</v>
      </c>
      <c r="J21" s="6">
        <v>1</v>
      </c>
      <c r="K21" s="142"/>
      <c r="L21" s="143"/>
      <c r="M21" s="144"/>
      <c r="N21" s="144"/>
      <c r="O21" s="145"/>
      <c r="P21" s="146"/>
      <c r="Q21" s="147"/>
      <c r="R21" s="148"/>
      <c r="S21" s="147"/>
      <c r="T21" s="148"/>
      <c r="U21" s="149"/>
      <c r="V21" s="157"/>
      <c r="W21" s="147"/>
      <c r="X21" s="149"/>
      <c r="Y21" s="147"/>
      <c r="Z21" s="148"/>
      <c r="AA21" s="151"/>
      <c r="AB21" s="148"/>
      <c r="AC21" s="151"/>
      <c r="AD21" s="148"/>
      <c r="AE21" s="153"/>
      <c r="AF21" s="153"/>
      <c r="AG21" s="151"/>
      <c r="AH21" s="158"/>
    </row>
    <row r="22" spans="1:34">
      <c r="A22" s="9" t="s">
        <v>27</v>
      </c>
      <c r="B22" s="14" t="s">
        <v>24</v>
      </c>
      <c r="C22" s="7">
        <v>71</v>
      </c>
      <c r="D22" s="44">
        <v>2</v>
      </c>
      <c r="E22" s="5">
        <v>86</v>
      </c>
      <c r="F22" s="45">
        <v>3</v>
      </c>
      <c r="G22" s="5">
        <v>66</v>
      </c>
      <c r="H22" s="8">
        <v>1</v>
      </c>
      <c r="I22" s="5">
        <v>78</v>
      </c>
      <c r="J22" s="6">
        <v>3</v>
      </c>
      <c r="K22" s="142"/>
      <c r="L22" s="143"/>
      <c r="M22" s="144"/>
      <c r="N22" s="144"/>
      <c r="O22" s="145"/>
      <c r="P22" s="146"/>
      <c r="Q22" s="147"/>
      <c r="R22" s="148"/>
      <c r="S22" s="147"/>
      <c r="T22" s="148"/>
      <c r="U22" s="149"/>
      <c r="V22" s="157"/>
      <c r="W22" s="147"/>
      <c r="X22" s="149"/>
      <c r="Y22" s="147"/>
      <c r="Z22" s="148"/>
      <c r="AA22" s="151"/>
      <c r="AB22" s="148"/>
      <c r="AC22" s="151"/>
      <c r="AD22" s="148"/>
      <c r="AE22" s="153"/>
      <c r="AF22" s="153"/>
      <c r="AG22" s="151"/>
      <c r="AH22" s="158"/>
    </row>
    <row r="23" spans="1:34">
      <c r="A23" s="4" t="s">
        <v>41</v>
      </c>
      <c r="B23" s="14" t="s">
        <v>8</v>
      </c>
      <c r="C23" s="7">
        <v>25</v>
      </c>
      <c r="D23" s="44">
        <v>0</v>
      </c>
      <c r="E23" s="5">
        <v>30</v>
      </c>
      <c r="F23" s="45">
        <v>1</v>
      </c>
      <c r="G23" s="5">
        <v>21</v>
      </c>
      <c r="H23" s="8">
        <v>0</v>
      </c>
      <c r="I23" s="5">
        <v>28</v>
      </c>
      <c r="J23" s="6">
        <v>0</v>
      </c>
      <c r="K23" s="142"/>
      <c r="L23" s="143"/>
      <c r="M23" s="144"/>
      <c r="N23" s="144"/>
      <c r="O23" s="145"/>
      <c r="P23" s="146"/>
      <c r="Q23" s="147"/>
      <c r="R23" s="148"/>
      <c r="S23" s="147"/>
      <c r="T23" s="148"/>
      <c r="U23" s="149"/>
      <c r="V23" s="157"/>
      <c r="W23" s="147"/>
      <c r="X23" s="149"/>
      <c r="Y23" s="147"/>
      <c r="Z23" s="148"/>
      <c r="AA23" s="151"/>
      <c r="AB23" s="148"/>
      <c r="AC23" s="151"/>
      <c r="AD23" s="148"/>
      <c r="AE23" s="153"/>
      <c r="AF23" s="153"/>
      <c r="AG23" s="151"/>
      <c r="AH23" s="158"/>
    </row>
    <row r="24" spans="1:34">
      <c r="A24" s="4" t="s">
        <v>67</v>
      </c>
      <c r="B24" s="14" t="s">
        <v>64</v>
      </c>
      <c r="C24" s="7">
        <v>2</v>
      </c>
      <c r="D24" s="44">
        <v>0</v>
      </c>
      <c r="E24" s="5">
        <v>1</v>
      </c>
      <c r="F24" s="45">
        <v>0</v>
      </c>
      <c r="G24" s="5">
        <v>1</v>
      </c>
      <c r="H24" s="8">
        <v>0</v>
      </c>
      <c r="I24" s="5">
        <v>3</v>
      </c>
      <c r="J24" s="6">
        <v>1</v>
      </c>
      <c r="K24" s="142"/>
      <c r="L24" s="143"/>
      <c r="M24" s="144"/>
      <c r="N24" s="144"/>
      <c r="O24" s="145"/>
      <c r="P24" s="146"/>
      <c r="Q24" s="147"/>
      <c r="R24" s="148"/>
      <c r="S24" s="147"/>
      <c r="T24" s="148"/>
      <c r="U24" s="149"/>
      <c r="V24" s="157"/>
      <c r="W24" s="147"/>
      <c r="X24" s="149"/>
      <c r="Y24" s="147"/>
      <c r="Z24" s="148"/>
      <c r="AA24" s="151"/>
      <c r="AB24" s="148"/>
      <c r="AC24" s="151"/>
      <c r="AD24" s="148"/>
      <c r="AE24" s="153"/>
      <c r="AF24" s="153"/>
      <c r="AG24" s="151"/>
      <c r="AH24" s="158"/>
    </row>
    <row r="25" spans="1:34">
      <c r="A25" s="4" t="s">
        <v>28</v>
      </c>
      <c r="B25" s="15" t="s">
        <v>18</v>
      </c>
      <c r="C25" s="7">
        <v>2</v>
      </c>
      <c r="D25" s="44">
        <v>0</v>
      </c>
      <c r="E25" s="5">
        <v>0</v>
      </c>
      <c r="F25" s="45">
        <v>0</v>
      </c>
      <c r="G25" s="5">
        <v>2</v>
      </c>
      <c r="H25" s="8">
        <v>0</v>
      </c>
      <c r="I25" s="5">
        <v>0</v>
      </c>
      <c r="J25" s="6">
        <v>0</v>
      </c>
      <c r="K25" s="142"/>
      <c r="L25" s="143"/>
      <c r="M25" s="144"/>
      <c r="N25" s="144"/>
      <c r="O25" s="145"/>
      <c r="P25" s="146"/>
      <c r="Q25" s="147"/>
      <c r="R25" s="148"/>
      <c r="S25" s="147"/>
      <c r="T25" s="148"/>
      <c r="U25" s="149"/>
      <c r="V25" s="157"/>
      <c r="W25" s="147"/>
      <c r="X25" s="149"/>
      <c r="Y25" s="147"/>
      <c r="Z25" s="148"/>
      <c r="AA25" s="151"/>
      <c r="AB25" s="148"/>
      <c r="AC25" s="151"/>
      <c r="AD25" s="148"/>
      <c r="AE25" s="153"/>
      <c r="AF25" s="153"/>
      <c r="AG25" s="151"/>
      <c r="AH25" s="158"/>
    </row>
    <row r="26" spans="1:34">
      <c r="A26" s="4" t="s">
        <v>43</v>
      </c>
      <c r="B26" s="14" t="s">
        <v>9</v>
      </c>
      <c r="C26" s="7">
        <v>107</v>
      </c>
      <c r="D26" s="44">
        <v>2</v>
      </c>
      <c r="E26" s="5">
        <v>84</v>
      </c>
      <c r="F26" s="45">
        <v>1</v>
      </c>
      <c r="G26" s="5">
        <v>85</v>
      </c>
      <c r="H26" s="8">
        <v>1</v>
      </c>
      <c r="I26" s="5">
        <v>88</v>
      </c>
      <c r="J26" s="6">
        <v>0</v>
      </c>
      <c r="K26" s="142"/>
      <c r="L26" s="143"/>
      <c r="M26" s="144"/>
      <c r="N26" s="144"/>
      <c r="O26" s="145"/>
      <c r="P26" s="146"/>
      <c r="Q26" s="147"/>
      <c r="R26" s="148"/>
      <c r="S26" s="147"/>
      <c r="T26" s="148"/>
      <c r="U26" s="149"/>
      <c r="V26" s="157"/>
      <c r="W26" s="147"/>
      <c r="X26" s="149"/>
      <c r="Y26" s="147"/>
      <c r="Z26" s="148"/>
      <c r="AA26" s="151"/>
      <c r="AB26" s="148"/>
      <c r="AC26" s="151"/>
      <c r="AD26" s="148"/>
      <c r="AE26" s="153"/>
      <c r="AF26" s="153"/>
      <c r="AG26" s="151"/>
      <c r="AH26" s="158"/>
    </row>
    <row r="27" spans="1:34">
      <c r="A27" s="4" t="s">
        <v>42</v>
      </c>
      <c r="B27" s="14" t="s">
        <v>19</v>
      </c>
      <c r="C27" s="7">
        <v>30</v>
      </c>
      <c r="D27" s="44">
        <v>2</v>
      </c>
      <c r="E27" s="5">
        <v>43</v>
      </c>
      <c r="F27" s="45">
        <v>0</v>
      </c>
      <c r="G27" s="5">
        <v>47</v>
      </c>
      <c r="H27" s="8">
        <v>0</v>
      </c>
      <c r="I27" s="5">
        <v>45</v>
      </c>
      <c r="J27" s="6">
        <v>1</v>
      </c>
      <c r="K27" s="142"/>
      <c r="L27" s="143"/>
      <c r="M27" s="144"/>
      <c r="N27" s="144"/>
      <c r="O27" s="145"/>
      <c r="P27" s="146"/>
      <c r="Q27" s="147"/>
      <c r="R27" s="148"/>
      <c r="S27" s="147"/>
      <c r="T27" s="148"/>
      <c r="U27" s="149"/>
      <c r="V27" s="157"/>
      <c r="W27" s="147"/>
      <c r="X27" s="149"/>
      <c r="Y27" s="147"/>
      <c r="Z27" s="148"/>
      <c r="AA27" s="151"/>
      <c r="AB27" s="148"/>
      <c r="AC27" s="151"/>
      <c r="AD27" s="148"/>
      <c r="AE27" s="153"/>
      <c r="AF27" s="153"/>
      <c r="AG27" s="151"/>
      <c r="AH27" s="158"/>
    </row>
    <row r="28" spans="1:34">
      <c r="A28" s="4" t="s">
        <v>44</v>
      </c>
      <c r="B28" s="14" t="s">
        <v>10</v>
      </c>
      <c r="C28" s="7">
        <v>79</v>
      </c>
      <c r="D28" s="44">
        <v>1</v>
      </c>
      <c r="E28" s="5">
        <v>66</v>
      </c>
      <c r="F28" s="45">
        <v>1</v>
      </c>
      <c r="G28" s="5">
        <v>51</v>
      </c>
      <c r="H28" s="8">
        <v>2</v>
      </c>
      <c r="I28" s="5">
        <v>56</v>
      </c>
      <c r="J28" s="6">
        <v>0</v>
      </c>
      <c r="K28" s="142"/>
      <c r="L28" s="143"/>
      <c r="M28" s="144"/>
      <c r="N28" s="144"/>
      <c r="O28" s="145"/>
      <c r="P28" s="146"/>
      <c r="Q28" s="147"/>
      <c r="R28" s="148"/>
      <c r="S28" s="147"/>
      <c r="T28" s="148"/>
      <c r="U28" s="149"/>
      <c r="V28" s="157"/>
      <c r="W28" s="147"/>
      <c r="X28" s="149"/>
      <c r="Y28" s="147"/>
      <c r="Z28" s="148"/>
      <c r="AA28" s="151"/>
      <c r="AB28" s="148"/>
      <c r="AC28" s="151"/>
      <c r="AD28" s="148"/>
      <c r="AE28" s="153"/>
      <c r="AF28" s="153"/>
      <c r="AG28" s="151"/>
      <c r="AH28" s="158"/>
    </row>
    <row r="29" spans="1:34">
      <c r="A29" s="4" t="s">
        <v>45</v>
      </c>
      <c r="B29" s="14" t="s">
        <v>20</v>
      </c>
      <c r="C29" s="7">
        <v>3</v>
      </c>
      <c r="D29" s="44">
        <v>0</v>
      </c>
      <c r="E29" s="5">
        <v>7</v>
      </c>
      <c r="F29" s="45">
        <v>0</v>
      </c>
      <c r="G29" s="5">
        <v>8</v>
      </c>
      <c r="H29" s="8">
        <v>0</v>
      </c>
      <c r="I29" s="5">
        <v>9</v>
      </c>
      <c r="J29" s="6">
        <v>0</v>
      </c>
      <c r="K29" s="142"/>
      <c r="L29" s="143"/>
      <c r="M29" s="144"/>
      <c r="N29" s="144"/>
      <c r="O29" s="145"/>
      <c r="P29" s="146"/>
      <c r="Q29" s="147"/>
      <c r="R29" s="148"/>
      <c r="S29" s="147"/>
      <c r="T29" s="148"/>
      <c r="U29" s="149"/>
      <c r="V29" s="157"/>
      <c r="W29" s="147"/>
      <c r="X29" s="149"/>
      <c r="Y29" s="147"/>
      <c r="Z29" s="148"/>
      <c r="AA29" s="151"/>
      <c r="AB29" s="148"/>
      <c r="AC29" s="151"/>
      <c r="AD29" s="148"/>
      <c r="AE29" s="153"/>
      <c r="AF29" s="153"/>
      <c r="AG29" s="151"/>
      <c r="AH29" s="158"/>
    </row>
    <row r="30" spans="1:34">
      <c r="A30" s="4" t="s">
        <v>47</v>
      </c>
      <c r="B30" s="14" t="s">
        <v>21</v>
      </c>
      <c r="C30" s="7">
        <v>34</v>
      </c>
      <c r="D30" s="44">
        <v>1</v>
      </c>
      <c r="E30" s="5">
        <v>35</v>
      </c>
      <c r="F30" s="45">
        <v>0</v>
      </c>
      <c r="G30" s="5">
        <v>37</v>
      </c>
      <c r="H30" s="8">
        <v>0</v>
      </c>
      <c r="I30" s="5">
        <v>38</v>
      </c>
      <c r="J30" s="6">
        <v>2</v>
      </c>
      <c r="K30" s="142"/>
      <c r="L30" s="143"/>
      <c r="M30" s="144"/>
      <c r="N30" s="144"/>
      <c r="O30" s="145"/>
      <c r="P30" s="146"/>
      <c r="Q30" s="147"/>
      <c r="R30" s="148"/>
      <c r="S30" s="147"/>
      <c r="T30" s="148"/>
      <c r="U30" s="149"/>
      <c r="V30" s="157"/>
      <c r="W30" s="147"/>
      <c r="X30" s="149"/>
      <c r="Y30" s="147"/>
      <c r="Z30" s="148"/>
      <c r="AA30" s="151"/>
      <c r="AB30" s="148"/>
      <c r="AC30" s="151"/>
      <c r="AD30" s="148"/>
      <c r="AE30" s="153"/>
      <c r="AF30" s="153"/>
      <c r="AG30" s="151"/>
      <c r="AH30" s="158"/>
    </row>
    <row r="31" spans="1:34">
      <c r="A31" s="4" t="s">
        <v>48</v>
      </c>
      <c r="B31" s="14" t="s">
        <v>11</v>
      </c>
      <c r="C31" s="7">
        <v>5</v>
      </c>
      <c r="D31" s="44">
        <v>1</v>
      </c>
      <c r="E31" s="5">
        <v>8</v>
      </c>
      <c r="F31" s="45">
        <v>0</v>
      </c>
      <c r="G31" s="5">
        <v>5</v>
      </c>
      <c r="H31" s="8">
        <v>0</v>
      </c>
      <c r="I31" s="5">
        <v>5</v>
      </c>
      <c r="J31" s="6">
        <v>0</v>
      </c>
      <c r="K31" s="142"/>
      <c r="L31" s="143"/>
      <c r="M31" s="144"/>
      <c r="N31" s="144"/>
      <c r="O31" s="145"/>
      <c r="P31" s="146"/>
      <c r="Q31" s="147"/>
      <c r="R31" s="148"/>
      <c r="S31" s="147"/>
      <c r="T31" s="148"/>
      <c r="U31" s="149"/>
      <c r="V31" s="157"/>
      <c r="W31" s="147"/>
      <c r="X31" s="149"/>
      <c r="Y31" s="147"/>
      <c r="Z31" s="148"/>
      <c r="AA31" s="151"/>
      <c r="AB31" s="148"/>
      <c r="AC31" s="151"/>
      <c r="AD31" s="148"/>
      <c r="AE31" s="153"/>
      <c r="AF31" s="153"/>
      <c r="AG31" s="151"/>
      <c r="AH31" s="158"/>
    </row>
    <row r="32" spans="1:34">
      <c r="A32" s="4" t="s">
        <v>49</v>
      </c>
      <c r="B32" s="14" t="s">
        <v>12</v>
      </c>
      <c r="C32" s="7">
        <v>8</v>
      </c>
      <c r="D32" s="44">
        <v>0</v>
      </c>
      <c r="E32" s="5">
        <v>3</v>
      </c>
      <c r="F32" s="45">
        <v>0</v>
      </c>
      <c r="G32" s="5">
        <v>4</v>
      </c>
      <c r="H32" s="8">
        <v>0</v>
      </c>
      <c r="I32" s="5">
        <v>4</v>
      </c>
      <c r="J32" s="6">
        <v>0</v>
      </c>
      <c r="K32" s="142"/>
      <c r="L32" s="143"/>
      <c r="M32" s="144"/>
      <c r="N32" s="144"/>
      <c r="O32" s="145"/>
      <c r="P32" s="146"/>
      <c r="Q32" s="147"/>
      <c r="R32" s="148"/>
      <c r="S32" s="147"/>
      <c r="T32" s="148"/>
      <c r="U32" s="149"/>
      <c r="V32" s="157"/>
      <c r="W32" s="147"/>
      <c r="X32" s="149"/>
      <c r="Y32" s="147"/>
      <c r="Z32" s="148"/>
      <c r="AA32" s="151"/>
      <c r="AB32" s="148"/>
      <c r="AC32" s="151"/>
      <c r="AD32" s="148"/>
      <c r="AE32" s="153"/>
      <c r="AF32" s="153"/>
      <c r="AG32" s="151"/>
      <c r="AH32" s="158"/>
    </row>
    <row r="33" spans="1:34">
      <c r="A33" s="4" t="s">
        <v>50</v>
      </c>
      <c r="B33" s="14" t="s">
        <v>22</v>
      </c>
      <c r="C33" s="7">
        <v>1</v>
      </c>
      <c r="D33" s="44">
        <v>0</v>
      </c>
      <c r="E33" s="5">
        <v>2</v>
      </c>
      <c r="F33" s="45">
        <v>0</v>
      </c>
      <c r="G33" s="5">
        <v>1</v>
      </c>
      <c r="H33" s="8">
        <v>0</v>
      </c>
      <c r="I33" s="5">
        <v>1</v>
      </c>
      <c r="J33" s="6">
        <v>0</v>
      </c>
      <c r="K33" s="142"/>
      <c r="L33" s="143"/>
      <c r="M33" s="144"/>
      <c r="N33" s="144"/>
      <c r="O33" s="145"/>
      <c r="P33" s="146"/>
      <c r="Q33" s="147"/>
      <c r="R33" s="148"/>
      <c r="S33" s="147"/>
      <c r="T33" s="148"/>
      <c r="U33" s="149"/>
      <c r="V33" s="157"/>
      <c r="W33" s="147"/>
      <c r="X33" s="149"/>
      <c r="Y33" s="147"/>
      <c r="Z33" s="148"/>
      <c r="AA33" s="151"/>
      <c r="AB33" s="148"/>
      <c r="AC33" s="151"/>
      <c r="AD33" s="148"/>
      <c r="AE33" s="153"/>
      <c r="AF33" s="153"/>
      <c r="AG33" s="151"/>
      <c r="AH33" s="158"/>
    </row>
    <row r="34" spans="1:34" ht="13.5" thickBot="1">
      <c r="A34" s="46" t="s">
        <v>46</v>
      </c>
      <c r="B34" s="16" t="s">
        <v>13</v>
      </c>
      <c r="C34" s="47">
        <v>58</v>
      </c>
      <c r="D34" s="48">
        <v>0</v>
      </c>
      <c r="E34" s="11">
        <v>47</v>
      </c>
      <c r="F34" s="49">
        <v>0</v>
      </c>
      <c r="G34" s="11">
        <v>38</v>
      </c>
      <c r="H34" s="13">
        <v>0</v>
      </c>
      <c r="I34" s="11">
        <v>39</v>
      </c>
      <c r="J34" s="12">
        <v>1</v>
      </c>
      <c r="K34" s="159"/>
      <c r="L34" s="160"/>
      <c r="M34" s="161"/>
      <c r="N34" s="161"/>
      <c r="O34" s="162"/>
      <c r="P34" s="163"/>
      <c r="Q34" s="164"/>
      <c r="R34" s="165"/>
      <c r="S34" s="164"/>
      <c r="T34" s="165"/>
      <c r="U34" s="166"/>
      <c r="V34" s="167"/>
      <c r="W34" s="164"/>
      <c r="X34" s="166"/>
      <c r="Y34" s="164"/>
      <c r="Z34" s="165"/>
      <c r="AA34" s="168"/>
      <c r="AB34" s="165"/>
      <c r="AC34" s="168"/>
      <c r="AD34" s="165"/>
      <c r="AE34" s="153"/>
      <c r="AF34" s="169"/>
      <c r="AG34" s="168"/>
      <c r="AH34" s="170"/>
    </row>
    <row r="35" spans="1:34" s="50" customFormat="1" ht="13.5" thickTop="1">
      <c r="A35" s="51"/>
      <c r="B35" s="51"/>
      <c r="C35" s="52">
        <f t="shared" ref="C35:J35" si="0">SUM(C8:C34)</f>
        <v>649</v>
      </c>
      <c r="D35" s="52">
        <f t="shared" si="0"/>
        <v>12</v>
      </c>
      <c r="E35" s="52">
        <f t="shared" si="0"/>
        <v>616</v>
      </c>
      <c r="F35" s="52">
        <f t="shared" si="0"/>
        <v>7</v>
      </c>
      <c r="G35" s="52">
        <f t="shared" si="0"/>
        <v>569</v>
      </c>
      <c r="H35" s="52">
        <f t="shared" si="0"/>
        <v>5</v>
      </c>
      <c r="I35" s="52">
        <f t="shared" si="0"/>
        <v>584</v>
      </c>
      <c r="J35" s="52">
        <f t="shared" si="0"/>
        <v>11</v>
      </c>
      <c r="K35" s="171"/>
      <c r="L35" s="171"/>
      <c r="M35" s="171"/>
      <c r="N35" s="171"/>
      <c r="O35" s="171"/>
      <c r="P35" s="171"/>
      <c r="Q35" s="171"/>
      <c r="R35" s="171"/>
      <c r="S35" s="171"/>
      <c r="T35" s="171"/>
      <c r="U35" s="171"/>
      <c r="V35" s="171"/>
      <c r="W35" s="171"/>
      <c r="X35" s="171"/>
      <c r="Y35" s="171"/>
      <c r="Z35" s="171"/>
      <c r="AA35" s="171"/>
      <c r="AB35" s="171"/>
      <c r="AC35" s="171"/>
      <c r="AD35" s="171"/>
      <c r="AE35" s="171"/>
      <c r="AF35" s="171"/>
      <c r="AG35" s="171"/>
      <c r="AH35" s="171"/>
    </row>
    <row r="36" spans="1:34" ht="45" customHeight="1">
      <c r="A36" s="55" t="s">
        <v>122</v>
      </c>
      <c r="F36" s="54">
        <f>SUM(E35-F35)/E35</f>
        <v>0.98863636363636365</v>
      </c>
      <c r="H36" s="54">
        <f>SUM(G35-H35)/G35</f>
        <v>0.99121265377855883</v>
      </c>
      <c r="J36" s="54">
        <f>SUM(I35-J35)/I35</f>
        <v>0.98116438356164382</v>
      </c>
      <c r="K36" s="172"/>
      <c r="L36" s="173"/>
      <c r="M36" s="172"/>
      <c r="N36" s="173"/>
      <c r="O36" s="172"/>
      <c r="P36" s="173"/>
      <c r="Q36" s="172"/>
      <c r="R36" s="173"/>
      <c r="S36" s="172"/>
      <c r="T36" s="173"/>
      <c r="U36" s="172"/>
      <c r="V36" s="173"/>
      <c r="W36" s="172"/>
      <c r="X36" s="173"/>
      <c r="Y36" s="172"/>
      <c r="Z36" s="173"/>
      <c r="AA36" s="172"/>
      <c r="AB36" s="173"/>
      <c r="AC36" s="172"/>
      <c r="AD36" s="173"/>
      <c r="AE36" s="172"/>
      <c r="AF36" s="173"/>
      <c r="AG36" s="172"/>
      <c r="AH36" s="173"/>
    </row>
    <row r="37" spans="1:34">
      <c r="K37" s="172"/>
      <c r="L37" s="172"/>
      <c r="M37" s="172"/>
      <c r="N37" s="172"/>
      <c r="O37" s="172"/>
      <c r="P37" s="172"/>
      <c r="Q37" s="172"/>
      <c r="R37" s="172"/>
      <c r="S37" s="172"/>
      <c r="T37" s="172"/>
      <c r="U37" s="172"/>
      <c r="V37" s="172"/>
      <c r="W37" s="172"/>
      <c r="X37" s="172"/>
      <c r="Y37" s="172"/>
      <c r="Z37" s="172"/>
      <c r="AA37" s="172"/>
      <c r="AB37" s="172"/>
      <c r="AC37" s="172"/>
      <c r="AD37" s="172"/>
      <c r="AE37" s="172"/>
      <c r="AF37" s="172"/>
      <c r="AG37" s="172"/>
      <c r="AH37" s="172"/>
    </row>
    <row r="39" spans="1:34">
      <c r="AE39" s="119"/>
      <c r="AF39" s="119"/>
      <c r="AG39" s="119"/>
      <c r="AH39" s="119"/>
    </row>
    <row r="40" spans="1:34">
      <c r="AE40" s="119"/>
      <c r="AF40" s="119"/>
      <c r="AG40" s="119"/>
      <c r="AH40" s="119"/>
    </row>
    <row r="41" spans="1:34">
      <c r="AE41" s="119"/>
      <c r="AF41" s="119"/>
      <c r="AG41" s="119"/>
      <c r="AH41" s="119"/>
    </row>
    <row r="42" spans="1:34">
      <c r="AE42" s="119"/>
      <c r="AF42" s="119"/>
      <c r="AG42" s="119"/>
      <c r="AH42" s="119"/>
    </row>
    <row r="43" spans="1:34">
      <c r="AE43" s="119"/>
      <c r="AF43" s="119"/>
      <c r="AG43" s="119"/>
      <c r="AH43" s="119"/>
    </row>
    <row r="44" spans="1:34">
      <c r="AE44" s="119"/>
      <c r="AF44" s="119"/>
      <c r="AG44" s="119"/>
      <c r="AH44" s="119"/>
    </row>
    <row r="45" spans="1:34">
      <c r="AE45" s="119"/>
      <c r="AF45" s="119"/>
      <c r="AG45" s="119"/>
      <c r="AH45" s="119"/>
    </row>
    <row r="46" spans="1:34">
      <c r="AE46" s="119"/>
      <c r="AF46" s="119"/>
      <c r="AG46" s="119"/>
      <c r="AH46" s="119"/>
    </row>
    <row r="47" spans="1:34">
      <c r="AE47" s="119"/>
      <c r="AF47" s="119"/>
      <c r="AG47" s="119"/>
      <c r="AH47" s="119"/>
    </row>
    <row r="48" spans="1:34">
      <c r="A48" s="3" t="s">
        <v>74</v>
      </c>
      <c r="AE48" s="119"/>
      <c r="AF48" s="119"/>
      <c r="AG48" s="119"/>
      <c r="AH48" s="119"/>
    </row>
    <row r="49" spans="1:34">
      <c r="A49" s="3" t="s">
        <v>60</v>
      </c>
      <c r="AE49" s="119"/>
      <c r="AF49" s="119"/>
      <c r="AG49" s="119"/>
      <c r="AH49" s="119"/>
    </row>
    <row r="50" spans="1:34">
      <c r="A50" s="1"/>
      <c r="AE50" s="119"/>
      <c r="AF50" s="119"/>
      <c r="AG50" s="119"/>
      <c r="AH50" s="119"/>
    </row>
    <row r="51" spans="1:34">
      <c r="A51" s="1" t="s">
        <v>73</v>
      </c>
      <c r="AE51" s="119"/>
      <c r="AF51" s="119"/>
      <c r="AG51" s="119"/>
      <c r="AH51" s="119"/>
    </row>
    <row r="52" spans="1:34">
      <c r="A52" s="1" t="s">
        <v>68</v>
      </c>
      <c r="AE52" s="119"/>
      <c r="AF52" s="119"/>
      <c r="AG52" s="119"/>
      <c r="AH52" s="119"/>
    </row>
    <row r="53" spans="1:34">
      <c r="A53" s="1" t="s">
        <v>69</v>
      </c>
      <c r="AE53" s="119"/>
      <c r="AF53" s="119"/>
      <c r="AG53" s="119"/>
      <c r="AH53" s="119"/>
    </row>
    <row r="54" spans="1:34">
      <c r="A54" s="1" t="s">
        <v>70</v>
      </c>
      <c r="AE54" s="119"/>
      <c r="AF54" s="119"/>
      <c r="AG54" s="119"/>
      <c r="AH54" s="119"/>
    </row>
    <row r="55" spans="1:34">
      <c r="A55" s="1" t="s">
        <v>71</v>
      </c>
      <c r="AE55" s="119"/>
      <c r="AF55" s="119"/>
      <c r="AG55" s="119"/>
      <c r="AH55" s="119"/>
    </row>
    <row r="56" spans="1:34">
      <c r="A56" s="1" t="s">
        <v>72</v>
      </c>
      <c r="AE56" s="119"/>
      <c r="AF56" s="119"/>
      <c r="AG56" s="119"/>
      <c r="AH56" s="119"/>
    </row>
    <row r="57" spans="1:34">
      <c r="AE57" s="119"/>
      <c r="AF57" s="119"/>
      <c r="AG57" s="119"/>
      <c r="AH57" s="119"/>
    </row>
    <row r="58" spans="1:34">
      <c r="AE58" s="119"/>
      <c r="AF58" s="119"/>
      <c r="AG58" s="119"/>
      <c r="AH58" s="119"/>
    </row>
    <row r="59" spans="1:34">
      <c r="AE59" s="119"/>
      <c r="AF59" s="119"/>
      <c r="AG59" s="119"/>
      <c r="AH59" s="119"/>
    </row>
    <row r="60" spans="1:34">
      <c r="AE60" s="119"/>
      <c r="AF60" s="119"/>
      <c r="AG60" s="119"/>
      <c r="AH60" s="119"/>
    </row>
    <row r="61" spans="1:34">
      <c r="AE61" s="119"/>
      <c r="AF61" s="119"/>
      <c r="AG61" s="119"/>
      <c r="AH61" s="119"/>
    </row>
    <row r="62" spans="1:34">
      <c r="AE62" s="119"/>
      <c r="AF62" s="119"/>
      <c r="AG62" s="119"/>
      <c r="AH62" s="119"/>
    </row>
    <row r="63" spans="1:34">
      <c r="AE63" s="119"/>
      <c r="AF63" s="119"/>
      <c r="AG63" s="119"/>
      <c r="AH63" s="119"/>
    </row>
    <row r="64" spans="1:34">
      <c r="AE64" s="119"/>
      <c r="AF64" s="119"/>
      <c r="AG64" s="119"/>
      <c r="AH64" s="119"/>
    </row>
    <row r="65" spans="31:34">
      <c r="AE65" s="119"/>
      <c r="AF65" s="119"/>
      <c r="AG65" s="119"/>
      <c r="AH65" s="119"/>
    </row>
  </sheetData>
  <sheetProtection selectLockedCells="1" selectUnlockedCells="1"/>
  <mergeCells count="23">
    <mergeCell ref="Q6:R6"/>
    <mergeCell ref="S6:T6"/>
    <mergeCell ref="B6:B7"/>
    <mergeCell ref="A6:A7"/>
    <mergeCell ref="M6:N6"/>
    <mergeCell ref="O6:P6"/>
    <mergeCell ref="K6:L6"/>
    <mergeCell ref="AG6:AH6"/>
    <mergeCell ref="A1:AH1"/>
    <mergeCell ref="A2:AH2"/>
    <mergeCell ref="A3:AH3"/>
    <mergeCell ref="A4:AH4"/>
    <mergeCell ref="A5:AH5"/>
    <mergeCell ref="AA6:AB6"/>
    <mergeCell ref="E6:F6"/>
    <mergeCell ref="G6:H6"/>
    <mergeCell ref="I6:J6"/>
    <mergeCell ref="U6:V6"/>
    <mergeCell ref="W6:X6"/>
    <mergeCell ref="Y6:Z6"/>
    <mergeCell ref="AE6:AF6"/>
    <mergeCell ref="AC6:AD6"/>
    <mergeCell ref="C6:D6"/>
  </mergeCells>
  <phoneticPr fontId="5" type="noConversion"/>
  <printOptions horizontalCentered="1"/>
  <pageMargins left="0" right="0" top="1" bottom="0.5" header="0.5" footer="0.25"/>
  <pageSetup scale="67" orientation="landscape" r:id="rId1"/>
  <headerFooter alignWithMargins="0">
    <oddFooter>&amp;CREDACTED
CONFIDENTIAL PER WAC 480-07-160</oddFooter>
  </headerFooter>
  <colBreaks count="1" manualBreakCount="1">
    <brk id="33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>
  <dimension ref="A1:AI54"/>
  <sheetViews>
    <sheetView view="pageLayout" topLeftCell="S49" zoomScaleNormal="90" workbookViewId="0">
      <selection activeCell="S35" sqref="S35:V36"/>
    </sheetView>
  </sheetViews>
  <sheetFormatPr defaultColWidth="9.08984375" defaultRowHeight="11.5"/>
  <cols>
    <col min="1" max="1" width="14.90625" style="63" customWidth="1"/>
    <col min="2" max="2" width="6.90625" style="63" bestFit="1" customWidth="1"/>
    <col min="3" max="3" width="9.36328125" style="63" hidden="1" customWidth="1"/>
    <col min="4" max="4" width="7.90625" style="63" hidden="1" customWidth="1"/>
    <col min="5" max="5" width="0" style="63" hidden="1" customWidth="1"/>
    <col min="6" max="6" width="7.54296875" style="63" hidden="1" customWidth="1"/>
    <col min="7" max="7" width="7.6328125" style="63" hidden="1" customWidth="1"/>
    <col min="8" max="8" width="7.54296875" style="63" hidden="1" customWidth="1"/>
    <col min="9" max="9" width="7.6328125" style="63" hidden="1" customWidth="1"/>
    <col min="10" max="10" width="8.08984375" style="63" hidden="1" customWidth="1"/>
    <col min="11" max="11" width="7.6328125" style="63" bestFit="1" customWidth="1"/>
    <col min="12" max="12" width="8.08984375" style="63" bestFit="1" customWidth="1"/>
    <col min="13" max="13" width="7.6328125" style="63" bestFit="1" customWidth="1"/>
    <col min="14" max="14" width="8.08984375" style="63" bestFit="1" customWidth="1"/>
    <col min="15" max="15" width="7.6328125" style="63" bestFit="1" customWidth="1"/>
    <col min="16" max="16" width="8.08984375" style="63" bestFit="1" customWidth="1"/>
    <col min="17" max="34" width="7.6328125" style="63" customWidth="1"/>
    <col min="35" max="35" width="9.08984375" style="60"/>
    <col min="36" max="16384" width="9.08984375" style="61"/>
  </cols>
  <sheetData>
    <row r="1" spans="1:35" ht="13.5" customHeight="1" thickTop="1">
      <c r="A1" s="247" t="s">
        <v>29</v>
      </c>
      <c r="B1" s="248"/>
      <c r="C1" s="248"/>
      <c r="D1" s="248"/>
      <c r="E1" s="248"/>
      <c r="F1" s="248"/>
      <c r="G1" s="248"/>
      <c r="H1" s="248"/>
      <c r="I1" s="248"/>
      <c r="J1" s="248"/>
      <c r="K1" s="248"/>
      <c r="L1" s="248"/>
      <c r="M1" s="248"/>
      <c r="N1" s="248"/>
      <c r="O1" s="248"/>
      <c r="P1" s="248"/>
      <c r="Q1" s="248"/>
      <c r="R1" s="248"/>
      <c r="S1" s="248"/>
      <c r="T1" s="248"/>
      <c r="U1" s="248"/>
      <c r="V1" s="248"/>
      <c r="W1" s="248"/>
      <c r="X1" s="248"/>
      <c r="Y1" s="248"/>
      <c r="Z1" s="248"/>
      <c r="AA1" s="248"/>
      <c r="AB1" s="248"/>
      <c r="AC1" s="248"/>
      <c r="AD1" s="248"/>
      <c r="AE1" s="248"/>
      <c r="AF1" s="248"/>
      <c r="AG1" s="248"/>
      <c r="AH1" s="249"/>
    </row>
    <row r="2" spans="1:35">
      <c r="A2" s="250" t="s">
        <v>117</v>
      </c>
      <c r="B2" s="251"/>
      <c r="C2" s="251"/>
      <c r="D2" s="251"/>
      <c r="E2" s="251"/>
      <c r="F2" s="251"/>
      <c r="G2" s="251"/>
      <c r="H2" s="251"/>
      <c r="I2" s="251"/>
      <c r="J2" s="251"/>
      <c r="K2" s="251"/>
      <c r="L2" s="251"/>
      <c r="M2" s="251"/>
      <c r="N2" s="251"/>
      <c r="O2" s="251"/>
      <c r="P2" s="251"/>
      <c r="Q2" s="251"/>
      <c r="R2" s="251"/>
      <c r="S2" s="251"/>
      <c r="T2" s="251"/>
      <c r="U2" s="251"/>
      <c r="V2" s="251"/>
      <c r="W2" s="251"/>
      <c r="X2" s="251"/>
      <c r="Y2" s="251"/>
      <c r="Z2" s="251"/>
      <c r="AA2" s="251"/>
      <c r="AB2" s="251"/>
      <c r="AC2" s="251"/>
      <c r="AD2" s="251"/>
      <c r="AE2" s="251"/>
      <c r="AF2" s="251"/>
      <c r="AG2" s="251"/>
      <c r="AH2" s="252"/>
    </row>
    <row r="3" spans="1:35">
      <c r="A3" s="253" t="s">
        <v>126</v>
      </c>
      <c r="B3" s="254"/>
      <c r="C3" s="254"/>
      <c r="D3" s="254"/>
      <c r="E3" s="254"/>
      <c r="F3" s="254"/>
      <c r="G3" s="254"/>
      <c r="H3" s="254"/>
      <c r="I3" s="254"/>
      <c r="J3" s="254"/>
      <c r="K3" s="254"/>
      <c r="L3" s="254"/>
      <c r="M3" s="254"/>
      <c r="N3" s="254"/>
      <c r="O3" s="254"/>
      <c r="P3" s="254"/>
      <c r="Q3" s="254"/>
      <c r="R3" s="254"/>
      <c r="S3" s="254"/>
      <c r="T3" s="254"/>
      <c r="U3" s="254"/>
      <c r="V3" s="254"/>
      <c r="W3" s="254"/>
      <c r="X3" s="254"/>
      <c r="Y3" s="254"/>
      <c r="Z3" s="254"/>
      <c r="AA3" s="254"/>
      <c r="AB3" s="254"/>
      <c r="AC3" s="254"/>
      <c r="AD3" s="254"/>
      <c r="AE3" s="254"/>
      <c r="AF3" s="254"/>
      <c r="AG3" s="254"/>
      <c r="AH3" s="255"/>
    </row>
    <row r="4" spans="1:35">
      <c r="A4" s="250">
        <v>2011</v>
      </c>
      <c r="B4" s="251"/>
      <c r="C4" s="251"/>
      <c r="D4" s="251"/>
      <c r="E4" s="251"/>
      <c r="F4" s="251"/>
      <c r="G4" s="251"/>
      <c r="H4" s="251"/>
      <c r="I4" s="251"/>
      <c r="J4" s="251"/>
      <c r="K4" s="251"/>
      <c r="L4" s="251"/>
      <c r="M4" s="251"/>
      <c r="N4" s="251"/>
      <c r="O4" s="251"/>
      <c r="P4" s="251"/>
      <c r="Q4" s="251"/>
      <c r="R4" s="251"/>
      <c r="S4" s="251"/>
      <c r="T4" s="251"/>
      <c r="U4" s="251"/>
      <c r="V4" s="251"/>
      <c r="W4" s="251"/>
      <c r="X4" s="251"/>
      <c r="Y4" s="251"/>
      <c r="Z4" s="251"/>
      <c r="AA4" s="251"/>
      <c r="AB4" s="251"/>
      <c r="AC4" s="251"/>
      <c r="AD4" s="251"/>
      <c r="AE4" s="251"/>
      <c r="AF4" s="251"/>
      <c r="AG4" s="251"/>
      <c r="AH4" s="252"/>
    </row>
    <row r="5" spans="1:35" s="62" customFormat="1" ht="13.5" customHeight="1" thickBot="1">
      <c r="A5" s="256" t="s">
        <v>75</v>
      </c>
      <c r="B5" s="257"/>
      <c r="C5" s="257"/>
      <c r="D5" s="257"/>
      <c r="E5" s="257"/>
      <c r="F5" s="257"/>
      <c r="G5" s="257"/>
      <c r="H5" s="257"/>
      <c r="I5" s="257"/>
      <c r="J5" s="257"/>
      <c r="K5" s="257"/>
      <c r="L5" s="257"/>
      <c r="M5" s="257"/>
      <c r="N5" s="257"/>
      <c r="O5" s="257"/>
      <c r="P5" s="257"/>
      <c r="Q5" s="257"/>
      <c r="R5" s="257"/>
      <c r="S5" s="257"/>
      <c r="T5" s="257"/>
      <c r="U5" s="257"/>
      <c r="V5" s="257"/>
      <c r="W5" s="257"/>
      <c r="X5" s="257"/>
      <c r="Y5" s="257"/>
      <c r="Z5" s="257"/>
      <c r="AA5" s="257"/>
      <c r="AB5" s="257"/>
      <c r="AC5" s="257"/>
      <c r="AD5" s="257"/>
      <c r="AE5" s="257"/>
      <c r="AF5" s="257"/>
      <c r="AG5" s="257"/>
      <c r="AH5" s="258"/>
    </row>
    <row r="6" spans="1:35" s="64" customFormat="1" ht="12" thickTop="1">
      <c r="A6" s="259" t="s">
        <v>51</v>
      </c>
      <c r="B6" s="261" t="s">
        <v>25</v>
      </c>
      <c r="C6" s="239">
        <v>40238</v>
      </c>
      <c r="D6" s="239"/>
      <c r="E6" s="239">
        <v>40269</v>
      </c>
      <c r="F6" s="239"/>
      <c r="G6" s="239">
        <v>40299</v>
      </c>
      <c r="H6" s="239"/>
      <c r="I6" s="239">
        <v>40330</v>
      </c>
      <c r="J6" s="239"/>
      <c r="K6" s="239">
        <v>40360</v>
      </c>
      <c r="L6" s="239"/>
      <c r="M6" s="239">
        <v>40391</v>
      </c>
      <c r="N6" s="239"/>
      <c r="O6" s="239" t="s">
        <v>115</v>
      </c>
      <c r="P6" s="239"/>
      <c r="Q6" s="239">
        <v>40452</v>
      </c>
      <c r="R6" s="239"/>
      <c r="S6" s="239">
        <v>40483</v>
      </c>
      <c r="T6" s="239"/>
      <c r="U6" s="239">
        <v>40513</v>
      </c>
      <c r="V6" s="239"/>
      <c r="W6" s="239">
        <v>40544</v>
      </c>
      <c r="X6" s="263"/>
      <c r="Y6" s="221">
        <v>40575</v>
      </c>
      <c r="Z6" s="238"/>
      <c r="AA6" s="221">
        <v>40603</v>
      </c>
      <c r="AB6" s="238"/>
      <c r="AC6" s="241">
        <v>40634</v>
      </c>
      <c r="AD6" s="242"/>
      <c r="AE6" s="221">
        <v>40664</v>
      </c>
      <c r="AF6" s="242"/>
      <c r="AG6" s="221">
        <v>40695</v>
      </c>
      <c r="AH6" s="222"/>
      <c r="AI6" s="63"/>
    </row>
    <row r="7" spans="1:35" s="64" customFormat="1" ht="42" customHeight="1">
      <c r="A7" s="260"/>
      <c r="B7" s="262"/>
      <c r="C7" s="29" t="s">
        <v>113</v>
      </c>
      <c r="D7" s="29" t="s">
        <v>116</v>
      </c>
      <c r="E7" s="29" t="s">
        <v>113</v>
      </c>
      <c r="F7" s="29" t="s">
        <v>116</v>
      </c>
      <c r="G7" s="29" t="s">
        <v>113</v>
      </c>
      <c r="H7" s="29" t="s">
        <v>116</v>
      </c>
      <c r="I7" s="29" t="s">
        <v>113</v>
      </c>
      <c r="J7" s="29" t="s">
        <v>116</v>
      </c>
      <c r="K7" s="29" t="s">
        <v>113</v>
      </c>
      <c r="L7" s="29" t="s">
        <v>116</v>
      </c>
      <c r="M7" s="29" t="s">
        <v>113</v>
      </c>
      <c r="N7" s="29" t="s">
        <v>116</v>
      </c>
      <c r="O7" s="29" t="s">
        <v>113</v>
      </c>
      <c r="P7" s="29" t="s">
        <v>116</v>
      </c>
      <c r="Q7" s="29" t="s">
        <v>113</v>
      </c>
      <c r="R7" s="29" t="s">
        <v>116</v>
      </c>
      <c r="S7" s="29" t="s">
        <v>113</v>
      </c>
      <c r="T7" s="29" t="s">
        <v>116</v>
      </c>
      <c r="U7" s="29" t="s">
        <v>113</v>
      </c>
      <c r="V7" s="29" t="s">
        <v>116</v>
      </c>
      <c r="W7" s="29" t="s">
        <v>113</v>
      </c>
      <c r="X7" s="42" t="s">
        <v>116</v>
      </c>
      <c r="Y7" s="43" t="s">
        <v>113</v>
      </c>
      <c r="Z7" s="41" t="s">
        <v>116</v>
      </c>
      <c r="AA7" s="43" t="s">
        <v>113</v>
      </c>
      <c r="AB7" s="41" t="s">
        <v>116</v>
      </c>
      <c r="AC7" s="40" t="s">
        <v>113</v>
      </c>
      <c r="AD7" s="42" t="s">
        <v>116</v>
      </c>
      <c r="AE7" s="43" t="s">
        <v>113</v>
      </c>
      <c r="AF7" s="42" t="s">
        <v>116</v>
      </c>
      <c r="AG7" s="43" t="s">
        <v>113</v>
      </c>
      <c r="AH7" s="30" t="s">
        <v>116</v>
      </c>
      <c r="AI7" s="63"/>
    </row>
    <row r="8" spans="1:35" ht="13">
      <c r="A8" s="65" t="s">
        <v>30</v>
      </c>
      <c r="B8" s="66" t="s">
        <v>23</v>
      </c>
      <c r="C8" s="67">
        <v>7</v>
      </c>
      <c r="D8" s="68">
        <v>0</v>
      </c>
      <c r="E8" s="69">
        <v>5</v>
      </c>
      <c r="F8" s="68">
        <v>0</v>
      </c>
      <c r="G8" s="69">
        <v>5</v>
      </c>
      <c r="H8" s="68">
        <v>0</v>
      </c>
      <c r="I8" s="69">
        <v>6</v>
      </c>
      <c r="J8" s="68">
        <v>0</v>
      </c>
      <c r="K8" s="174"/>
      <c r="L8" s="175"/>
      <c r="M8" s="176"/>
      <c r="N8" s="177"/>
      <c r="O8" s="174"/>
      <c r="P8" s="177"/>
      <c r="Q8" s="178"/>
      <c r="R8" s="177"/>
      <c r="S8" s="178"/>
      <c r="T8" s="177"/>
      <c r="U8" s="179"/>
      <c r="V8" s="177"/>
      <c r="W8" s="178"/>
      <c r="X8" s="177"/>
      <c r="Y8" s="178"/>
      <c r="Z8" s="180"/>
      <c r="AA8" s="181"/>
      <c r="AB8" s="180"/>
      <c r="AC8" s="153"/>
      <c r="AD8" s="177"/>
      <c r="AE8" s="182"/>
      <c r="AF8" s="183"/>
      <c r="AG8" s="155"/>
      <c r="AH8" s="120"/>
    </row>
    <row r="9" spans="1:35" ht="13">
      <c r="A9" s="65" t="s">
        <v>63</v>
      </c>
      <c r="B9" s="66" t="s">
        <v>62</v>
      </c>
      <c r="C9" s="67">
        <v>0</v>
      </c>
      <c r="D9" s="68">
        <v>0</v>
      </c>
      <c r="E9" s="69">
        <v>0</v>
      </c>
      <c r="F9" s="68">
        <v>0</v>
      </c>
      <c r="G9" s="69">
        <v>0</v>
      </c>
      <c r="H9" s="68">
        <v>0</v>
      </c>
      <c r="I9" s="69">
        <v>0</v>
      </c>
      <c r="J9" s="68">
        <v>0</v>
      </c>
      <c r="K9" s="174"/>
      <c r="L9" s="184"/>
      <c r="M9" s="176"/>
      <c r="N9" s="177"/>
      <c r="O9" s="174"/>
      <c r="P9" s="177"/>
      <c r="Q9" s="178"/>
      <c r="R9" s="177"/>
      <c r="S9" s="178"/>
      <c r="T9" s="177"/>
      <c r="U9" s="185"/>
      <c r="V9" s="177"/>
      <c r="W9" s="178"/>
      <c r="X9" s="177"/>
      <c r="Y9" s="178"/>
      <c r="Z9" s="180"/>
      <c r="AA9" s="178"/>
      <c r="AB9" s="180"/>
      <c r="AC9" s="153"/>
      <c r="AD9" s="177"/>
      <c r="AE9" s="186"/>
      <c r="AF9" s="177"/>
      <c r="AG9" s="151"/>
      <c r="AH9" s="121"/>
    </row>
    <row r="10" spans="1:35" ht="13">
      <c r="A10" s="65" t="s">
        <v>31</v>
      </c>
      <c r="B10" s="66" t="s">
        <v>14</v>
      </c>
      <c r="C10" s="67">
        <v>5</v>
      </c>
      <c r="D10" s="68">
        <v>0</v>
      </c>
      <c r="E10" s="69">
        <v>4</v>
      </c>
      <c r="F10" s="68">
        <v>0</v>
      </c>
      <c r="G10" s="69">
        <v>2</v>
      </c>
      <c r="H10" s="68">
        <v>0</v>
      </c>
      <c r="I10" s="69">
        <v>3</v>
      </c>
      <c r="J10" s="68">
        <v>0</v>
      </c>
      <c r="K10" s="174"/>
      <c r="L10" s="184"/>
      <c r="M10" s="176"/>
      <c r="N10" s="177"/>
      <c r="O10" s="174"/>
      <c r="P10" s="177"/>
      <c r="Q10" s="178"/>
      <c r="R10" s="177"/>
      <c r="S10" s="178"/>
      <c r="T10" s="177"/>
      <c r="U10" s="185"/>
      <c r="V10" s="177"/>
      <c r="W10" s="178"/>
      <c r="X10" s="177"/>
      <c r="Y10" s="178"/>
      <c r="Z10" s="180"/>
      <c r="AA10" s="178"/>
      <c r="AB10" s="180"/>
      <c r="AC10" s="153"/>
      <c r="AD10" s="177"/>
      <c r="AE10" s="186"/>
      <c r="AF10" s="177"/>
      <c r="AG10" s="151"/>
      <c r="AH10" s="121"/>
    </row>
    <row r="11" spans="1:35" ht="13">
      <c r="A11" s="65" t="s">
        <v>33</v>
      </c>
      <c r="B11" s="66" t="s">
        <v>2</v>
      </c>
      <c r="C11" s="67">
        <v>61</v>
      </c>
      <c r="D11" s="68">
        <v>0</v>
      </c>
      <c r="E11" s="69">
        <v>54</v>
      </c>
      <c r="F11" s="68">
        <v>0</v>
      </c>
      <c r="G11" s="69">
        <v>46</v>
      </c>
      <c r="H11" s="68">
        <v>0</v>
      </c>
      <c r="I11" s="69">
        <v>34</v>
      </c>
      <c r="J11" s="68">
        <v>0</v>
      </c>
      <c r="K11" s="174"/>
      <c r="L11" s="184"/>
      <c r="M11" s="176"/>
      <c r="N11" s="177"/>
      <c r="O11" s="174"/>
      <c r="P11" s="177"/>
      <c r="Q11" s="178"/>
      <c r="R11" s="177"/>
      <c r="S11" s="178"/>
      <c r="T11" s="177"/>
      <c r="U11" s="185"/>
      <c r="V11" s="177"/>
      <c r="W11" s="178"/>
      <c r="X11" s="177"/>
      <c r="Y11" s="178"/>
      <c r="Z11" s="180"/>
      <c r="AA11" s="178"/>
      <c r="AB11" s="180"/>
      <c r="AC11" s="153"/>
      <c r="AD11" s="177"/>
      <c r="AE11" s="186"/>
      <c r="AF11" s="177"/>
      <c r="AG11" s="151"/>
      <c r="AH11" s="121"/>
    </row>
    <row r="12" spans="1:35" ht="13">
      <c r="A12" s="65" t="s">
        <v>26</v>
      </c>
      <c r="B12" s="66" t="s">
        <v>15</v>
      </c>
      <c r="C12" s="67">
        <v>32</v>
      </c>
      <c r="D12" s="68">
        <v>0</v>
      </c>
      <c r="E12" s="69">
        <v>34</v>
      </c>
      <c r="F12" s="68">
        <v>0</v>
      </c>
      <c r="G12" s="69">
        <v>24</v>
      </c>
      <c r="H12" s="68">
        <v>0</v>
      </c>
      <c r="I12" s="69">
        <v>41</v>
      </c>
      <c r="J12" s="68">
        <v>0</v>
      </c>
      <c r="K12" s="174"/>
      <c r="L12" s="184"/>
      <c r="M12" s="176"/>
      <c r="N12" s="177"/>
      <c r="O12" s="174"/>
      <c r="P12" s="177"/>
      <c r="Q12" s="178"/>
      <c r="R12" s="177"/>
      <c r="S12" s="178"/>
      <c r="T12" s="177"/>
      <c r="U12" s="185"/>
      <c r="V12" s="177"/>
      <c r="W12" s="178"/>
      <c r="X12" s="177"/>
      <c r="Y12" s="178"/>
      <c r="Z12" s="180"/>
      <c r="AA12" s="178"/>
      <c r="AB12" s="180"/>
      <c r="AC12" s="153"/>
      <c r="AD12" s="177"/>
      <c r="AE12" s="186"/>
      <c r="AF12" s="177"/>
      <c r="AG12" s="151"/>
      <c r="AH12" s="121"/>
    </row>
    <row r="13" spans="1:35" ht="13">
      <c r="A13" s="65" t="s">
        <v>32</v>
      </c>
      <c r="B13" s="66" t="s">
        <v>16</v>
      </c>
      <c r="C13" s="67">
        <v>2</v>
      </c>
      <c r="D13" s="68">
        <v>0</v>
      </c>
      <c r="E13" s="69">
        <v>1</v>
      </c>
      <c r="F13" s="68">
        <v>0</v>
      </c>
      <c r="G13" s="69">
        <v>1</v>
      </c>
      <c r="H13" s="68">
        <v>0</v>
      </c>
      <c r="I13" s="69">
        <v>1</v>
      </c>
      <c r="J13" s="68">
        <v>0</v>
      </c>
      <c r="K13" s="174"/>
      <c r="L13" s="184"/>
      <c r="M13" s="176"/>
      <c r="N13" s="177"/>
      <c r="O13" s="174"/>
      <c r="P13" s="177"/>
      <c r="Q13" s="178"/>
      <c r="R13" s="177"/>
      <c r="S13" s="178"/>
      <c r="T13" s="177"/>
      <c r="U13" s="185"/>
      <c r="V13" s="177"/>
      <c r="W13" s="178"/>
      <c r="X13" s="177"/>
      <c r="Y13" s="178"/>
      <c r="Z13" s="180"/>
      <c r="AA13" s="178"/>
      <c r="AB13" s="180"/>
      <c r="AC13" s="153"/>
      <c r="AD13" s="177"/>
      <c r="AE13" s="186"/>
      <c r="AF13" s="177"/>
      <c r="AG13" s="151"/>
      <c r="AH13" s="121"/>
    </row>
    <row r="14" spans="1:35" ht="13">
      <c r="A14" s="65" t="s">
        <v>34</v>
      </c>
      <c r="B14" s="66" t="s">
        <v>3</v>
      </c>
      <c r="C14" s="67">
        <v>17</v>
      </c>
      <c r="D14" s="68">
        <v>0</v>
      </c>
      <c r="E14" s="69">
        <v>22</v>
      </c>
      <c r="F14" s="68">
        <v>0</v>
      </c>
      <c r="G14" s="69">
        <v>18</v>
      </c>
      <c r="H14" s="68">
        <v>0</v>
      </c>
      <c r="I14" s="69">
        <v>14</v>
      </c>
      <c r="J14" s="68">
        <v>0</v>
      </c>
      <c r="K14" s="174"/>
      <c r="L14" s="184"/>
      <c r="M14" s="176"/>
      <c r="N14" s="177"/>
      <c r="O14" s="174"/>
      <c r="P14" s="177"/>
      <c r="Q14" s="178"/>
      <c r="R14" s="177"/>
      <c r="S14" s="178"/>
      <c r="T14" s="177"/>
      <c r="U14" s="185"/>
      <c r="V14" s="177"/>
      <c r="W14" s="178"/>
      <c r="X14" s="177"/>
      <c r="Y14" s="178"/>
      <c r="Z14" s="180"/>
      <c r="AA14" s="178"/>
      <c r="AB14" s="180"/>
      <c r="AC14" s="153"/>
      <c r="AD14" s="177"/>
      <c r="AE14" s="186"/>
      <c r="AF14" s="177"/>
      <c r="AG14" s="151"/>
      <c r="AH14" s="121"/>
    </row>
    <row r="15" spans="1:35" ht="13">
      <c r="A15" s="65" t="s">
        <v>66</v>
      </c>
      <c r="B15" s="66" t="s">
        <v>65</v>
      </c>
      <c r="C15" s="67">
        <v>19</v>
      </c>
      <c r="D15" s="68">
        <v>0</v>
      </c>
      <c r="E15" s="69">
        <v>15</v>
      </c>
      <c r="F15" s="68">
        <v>0</v>
      </c>
      <c r="G15" s="69">
        <v>16</v>
      </c>
      <c r="H15" s="68">
        <v>0</v>
      </c>
      <c r="I15" s="69">
        <v>19</v>
      </c>
      <c r="J15" s="68">
        <v>0</v>
      </c>
      <c r="K15" s="174"/>
      <c r="L15" s="184"/>
      <c r="M15" s="176"/>
      <c r="N15" s="177"/>
      <c r="O15" s="174"/>
      <c r="P15" s="177"/>
      <c r="Q15" s="178"/>
      <c r="R15" s="177"/>
      <c r="S15" s="178"/>
      <c r="T15" s="177"/>
      <c r="U15" s="185"/>
      <c r="V15" s="177"/>
      <c r="W15" s="178"/>
      <c r="X15" s="177"/>
      <c r="Y15" s="178"/>
      <c r="Z15" s="180"/>
      <c r="AA15" s="178"/>
      <c r="AB15" s="180"/>
      <c r="AC15" s="153"/>
      <c r="AD15" s="177"/>
      <c r="AE15" s="186"/>
      <c r="AF15" s="177"/>
      <c r="AG15" s="151"/>
      <c r="AH15" s="121"/>
    </row>
    <row r="16" spans="1:35" ht="13">
      <c r="A16" s="72" t="s">
        <v>35</v>
      </c>
      <c r="B16" s="66" t="s">
        <v>4</v>
      </c>
      <c r="C16" s="67">
        <v>19</v>
      </c>
      <c r="D16" s="68">
        <v>0</v>
      </c>
      <c r="E16" s="69">
        <v>12</v>
      </c>
      <c r="F16" s="68">
        <v>0</v>
      </c>
      <c r="G16" s="69">
        <v>16</v>
      </c>
      <c r="H16" s="68">
        <v>0</v>
      </c>
      <c r="I16" s="69">
        <v>10</v>
      </c>
      <c r="J16" s="68">
        <v>0</v>
      </c>
      <c r="K16" s="174"/>
      <c r="L16" s="184"/>
      <c r="M16" s="176"/>
      <c r="N16" s="177"/>
      <c r="O16" s="174"/>
      <c r="P16" s="177"/>
      <c r="Q16" s="178"/>
      <c r="R16" s="177"/>
      <c r="S16" s="178"/>
      <c r="T16" s="177"/>
      <c r="U16" s="185"/>
      <c r="V16" s="177"/>
      <c r="W16" s="178"/>
      <c r="X16" s="177"/>
      <c r="Y16" s="178"/>
      <c r="Z16" s="180"/>
      <c r="AA16" s="178"/>
      <c r="AB16" s="180"/>
      <c r="AC16" s="153"/>
      <c r="AD16" s="177"/>
      <c r="AE16" s="186"/>
      <c r="AF16" s="177"/>
      <c r="AG16" s="151"/>
      <c r="AH16" s="121"/>
    </row>
    <row r="17" spans="1:34" ht="13">
      <c r="A17" s="73" t="s">
        <v>36</v>
      </c>
      <c r="B17" s="66" t="s">
        <v>17</v>
      </c>
      <c r="C17" s="67">
        <v>7</v>
      </c>
      <c r="D17" s="68">
        <v>0</v>
      </c>
      <c r="E17" s="69">
        <v>5</v>
      </c>
      <c r="F17" s="68">
        <v>0</v>
      </c>
      <c r="G17" s="69">
        <v>4</v>
      </c>
      <c r="H17" s="68">
        <v>0</v>
      </c>
      <c r="I17" s="69">
        <v>1</v>
      </c>
      <c r="J17" s="68">
        <v>0</v>
      </c>
      <c r="K17" s="174"/>
      <c r="L17" s="184"/>
      <c r="M17" s="176"/>
      <c r="N17" s="177"/>
      <c r="O17" s="174"/>
      <c r="P17" s="177"/>
      <c r="Q17" s="178"/>
      <c r="R17" s="177"/>
      <c r="S17" s="178"/>
      <c r="T17" s="177"/>
      <c r="U17" s="185"/>
      <c r="V17" s="177"/>
      <c r="W17" s="178"/>
      <c r="X17" s="177"/>
      <c r="Y17" s="178"/>
      <c r="Z17" s="180"/>
      <c r="AA17" s="178"/>
      <c r="AB17" s="180"/>
      <c r="AC17" s="153"/>
      <c r="AD17" s="177"/>
      <c r="AE17" s="186"/>
      <c r="AF17" s="177"/>
      <c r="AG17" s="151"/>
      <c r="AH17" s="121"/>
    </row>
    <row r="18" spans="1:34" ht="13">
      <c r="A18" s="65" t="s">
        <v>37</v>
      </c>
      <c r="B18" s="66" t="s">
        <v>1</v>
      </c>
      <c r="C18" s="67">
        <v>12</v>
      </c>
      <c r="D18" s="68">
        <v>0</v>
      </c>
      <c r="E18" s="69">
        <v>4</v>
      </c>
      <c r="F18" s="68">
        <v>0</v>
      </c>
      <c r="G18" s="69">
        <v>12</v>
      </c>
      <c r="H18" s="68">
        <v>0</v>
      </c>
      <c r="I18" s="69">
        <v>8</v>
      </c>
      <c r="J18" s="68">
        <v>0</v>
      </c>
      <c r="K18" s="174"/>
      <c r="L18" s="184"/>
      <c r="M18" s="176"/>
      <c r="N18" s="177"/>
      <c r="O18" s="174"/>
      <c r="P18" s="177"/>
      <c r="Q18" s="178"/>
      <c r="R18" s="177"/>
      <c r="S18" s="178"/>
      <c r="T18" s="177"/>
      <c r="U18" s="185"/>
      <c r="V18" s="177"/>
      <c r="W18" s="178"/>
      <c r="X18" s="177"/>
      <c r="Y18" s="178"/>
      <c r="Z18" s="180"/>
      <c r="AA18" s="178"/>
      <c r="AB18" s="180"/>
      <c r="AC18" s="153"/>
      <c r="AD18" s="177"/>
      <c r="AE18" s="186"/>
      <c r="AF18" s="177"/>
      <c r="AG18" s="151"/>
      <c r="AH18" s="121"/>
    </row>
    <row r="19" spans="1:34" ht="13">
      <c r="A19" s="65" t="s">
        <v>38</v>
      </c>
      <c r="B19" s="66" t="s">
        <v>5</v>
      </c>
      <c r="C19" s="67">
        <v>10</v>
      </c>
      <c r="D19" s="68">
        <v>0</v>
      </c>
      <c r="E19" s="69">
        <v>10</v>
      </c>
      <c r="F19" s="68">
        <v>0</v>
      </c>
      <c r="G19" s="69">
        <v>10</v>
      </c>
      <c r="H19" s="68">
        <v>0</v>
      </c>
      <c r="I19" s="69">
        <v>18</v>
      </c>
      <c r="J19" s="68">
        <v>0</v>
      </c>
      <c r="K19" s="174"/>
      <c r="L19" s="184"/>
      <c r="M19" s="176"/>
      <c r="N19" s="177"/>
      <c r="O19" s="174"/>
      <c r="P19" s="177"/>
      <c r="Q19" s="178"/>
      <c r="R19" s="177"/>
      <c r="S19" s="178"/>
      <c r="T19" s="177"/>
      <c r="U19" s="185"/>
      <c r="V19" s="177"/>
      <c r="W19" s="178"/>
      <c r="X19" s="177"/>
      <c r="Y19" s="178"/>
      <c r="Z19" s="180"/>
      <c r="AA19" s="178"/>
      <c r="AB19" s="180"/>
      <c r="AC19" s="153"/>
      <c r="AD19" s="177"/>
      <c r="AE19" s="186"/>
      <c r="AF19" s="177"/>
      <c r="AG19" s="151"/>
      <c r="AH19" s="121"/>
    </row>
    <row r="20" spans="1:34" ht="13">
      <c r="A20" s="65" t="s">
        <v>39</v>
      </c>
      <c r="B20" s="66" t="s">
        <v>6</v>
      </c>
      <c r="C20" s="67">
        <v>32</v>
      </c>
      <c r="D20" s="68">
        <v>0</v>
      </c>
      <c r="E20" s="69">
        <v>38</v>
      </c>
      <c r="F20" s="68">
        <v>0</v>
      </c>
      <c r="G20" s="69">
        <v>47</v>
      </c>
      <c r="H20" s="68">
        <v>0</v>
      </c>
      <c r="I20" s="69">
        <v>34</v>
      </c>
      <c r="J20" s="68">
        <v>0</v>
      </c>
      <c r="K20" s="174"/>
      <c r="L20" s="184"/>
      <c r="M20" s="176"/>
      <c r="N20" s="177"/>
      <c r="O20" s="174"/>
      <c r="P20" s="177"/>
      <c r="Q20" s="178"/>
      <c r="R20" s="177"/>
      <c r="S20" s="178"/>
      <c r="T20" s="177"/>
      <c r="U20" s="185"/>
      <c r="V20" s="177"/>
      <c r="W20" s="178"/>
      <c r="X20" s="177"/>
      <c r="Y20" s="178"/>
      <c r="Z20" s="180"/>
      <c r="AA20" s="178"/>
      <c r="AB20" s="180"/>
      <c r="AC20" s="153"/>
      <c r="AD20" s="177"/>
      <c r="AE20" s="186"/>
      <c r="AF20" s="177"/>
      <c r="AG20" s="151"/>
      <c r="AH20" s="121"/>
    </row>
    <row r="21" spans="1:34" ht="13">
      <c r="A21" s="65" t="s">
        <v>40</v>
      </c>
      <c r="B21" s="66" t="s">
        <v>7</v>
      </c>
      <c r="C21" s="67">
        <v>1</v>
      </c>
      <c r="D21" s="68">
        <v>0</v>
      </c>
      <c r="E21" s="69">
        <v>0</v>
      </c>
      <c r="F21" s="68">
        <v>0</v>
      </c>
      <c r="G21" s="69">
        <v>2</v>
      </c>
      <c r="H21" s="68">
        <v>0</v>
      </c>
      <c r="I21" s="69">
        <v>1</v>
      </c>
      <c r="J21" s="68">
        <v>0</v>
      </c>
      <c r="K21" s="174"/>
      <c r="L21" s="184"/>
      <c r="M21" s="176"/>
      <c r="N21" s="177"/>
      <c r="O21" s="174"/>
      <c r="P21" s="177"/>
      <c r="Q21" s="178"/>
      <c r="R21" s="177"/>
      <c r="S21" s="178"/>
      <c r="T21" s="177"/>
      <c r="U21" s="185"/>
      <c r="V21" s="177"/>
      <c r="W21" s="178"/>
      <c r="X21" s="177"/>
      <c r="Y21" s="178"/>
      <c r="Z21" s="180"/>
      <c r="AA21" s="178"/>
      <c r="AB21" s="180"/>
      <c r="AC21" s="153"/>
      <c r="AD21" s="177"/>
      <c r="AE21" s="186"/>
      <c r="AF21" s="177"/>
      <c r="AG21" s="151"/>
      <c r="AH21" s="121"/>
    </row>
    <row r="22" spans="1:34" ht="13">
      <c r="A22" s="72" t="s">
        <v>27</v>
      </c>
      <c r="B22" s="66" t="s">
        <v>24</v>
      </c>
      <c r="C22" s="67">
        <v>71</v>
      </c>
      <c r="D22" s="68">
        <v>0</v>
      </c>
      <c r="E22" s="69">
        <v>86</v>
      </c>
      <c r="F22" s="68">
        <v>0</v>
      </c>
      <c r="G22" s="69">
        <v>66</v>
      </c>
      <c r="H22" s="68">
        <v>0</v>
      </c>
      <c r="I22" s="69">
        <v>78</v>
      </c>
      <c r="J22" s="68">
        <v>0</v>
      </c>
      <c r="K22" s="174"/>
      <c r="L22" s="184"/>
      <c r="M22" s="176"/>
      <c r="N22" s="177"/>
      <c r="O22" s="174"/>
      <c r="P22" s="177"/>
      <c r="Q22" s="178"/>
      <c r="R22" s="177"/>
      <c r="S22" s="178"/>
      <c r="T22" s="177"/>
      <c r="U22" s="185"/>
      <c r="V22" s="177"/>
      <c r="W22" s="178"/>
      <c r="X22" s="177"/>
      <c r="Y22" s="178"/>
      <c r="Z22" s="180"/>
      <c r="AA22" s="178"/>
      <c r="AB22" s="180"/>
      <c r="AC22" s="153"/>
      <c r="AD22" s="177"/>
      <c r="AE22" s="186"/>
      <c r="AF22" s="177"/>
      <c r="AG22" s="151"/>
      <c r="AH22" s="121"/>
    </row>
    <row r="23" spans="1:34" ht="13">
      <c r="A23" s="65" t="s">
        <v>41</v>
      </c>
      <c r="B23" s="66" t="s">
        <v>8</v>
      </c>
      <c r="C23" s="67">
        <v>25</v>
      </c>
      <c r="D23" s="68">
        <v>0</v>
      </c>
      <c r="E23" s="69">
        <v>30</v>
      </c>
      <c r="F23" s="68">
        <v>0</v>
      </c>
      <c r="G23" s="69">
        <v>21</v>
      </c>
      <c r="H23" s="68">
        <v>0</v>
      </c>
      <c r="I23" s="69">
        <v>28</v>
      </c>
      <c r="J23" s="68">
        <v>0</v>
      </c>
      <c r="K23" s="174"/>
      <c r="L23" s="184"/>
      <c r="M23" s="176"/>
      <c r="N23" s="177"/>
      <c r="O23" s="174"/>
      <c r="P23" s="177"/>
      <c r="Q23" s="178"/>
      <c r="R23" s="177"/>
      <c r="S23" s="178"/>
      <c r="T23" s="177"/>
      <c r="U23" s="185"/>
      <c r="V23" s="177"/>
      <c r="W23" s="178"/>
      <c r="X23" s="177"/>
      <c r="Y23" s="178"/>
      <c r="Z23" s="180"/>
      <c r="AA23" s="178"/>
      <c r="AB23" s="180"/>
      <c r="AC23" s="153"/>
      <c r="AD23" s="177"/>
      <c r="AE23" s="186"/>
      <c r="AF23" s="177"/>
      <c r="AG23" s="151"/>
      <c r="AH23" s="121"/>
    </row>
    <row r="24" spans="1:34" ht="13">
      <c r="A24" s="65" t="s">
        <v>67</v>
      </c>
      <c r="B24" s="66" t="s">
        <v>64</v>
      </c>
      <c r="C24" s="67">
        <v>2</v>
      </c>
      <c r="D24" s="68">
        <v>0</v>
      </c>
      <c r="E24" s="69">
        <v>1</v>
      </c>
      <c r="F24" s="68">
        <v>0</v>
      </c>
      <c r="G24" s="69">
        <v>1</v>
      </c>
      <c r="H24" s="68">
        <v>0</v>
      </c>
      <c r="I24" s="69">
        <v>3</v>
      </c>
      <c r="J24" s="68">
        <v>0</v>
      </c>
      <c r="K24" s="174"/>
      <c r="L24" s="184"/>
      <c r="M24" s="176"/>
      <c r="N24" s="177"/>
      <c r="O24" s="174"/>
      <c r="P24" s="177"/>
      <c r="Q24" s="178"/>
      <c r="R24" s="177"/>
      <c r="S24" s="178"/>
      <c r="T24" s="177"/>
      <c r="U24" s="185"/>
      <c r="V24" s="177"/>
      <c r="W24" s="178"/>
      <c r="X24" s="177"/>
      <c r="Y24" s="178"/>
      <c r="Z24" s="180"/>
      <c r="AA24" s="178"/>
      <c r="AB24" s="180"/>
      <c r="AC24" s="153"/>
      <c r="AD24" s="177"/>
      <c r="AE24" s="186"/>
      <c r="AF24" s="177"/>
      <c r="AG24" s="151"/>
      <c r="AH24" s="121"/>
    </row>
    <row r="25" spans="1:34" ht="13">
      <c r="A25" s="65" t="s">
        <v>28</v>
      </c>
      <c r="B25" s="74" t="s">
        <v>18</v>
      </c>
      <c r="C25" s="67">
        <v>2</v>
      </c>
      <c r="D25" s="68">
        <v>0</v>
      </c>
      <c r="E25" s="69">
        <v>0</v>
      </c>
      <c r="F25" s="68">
        <v>0</v>
      </c>
      <c r="G25" s="69">
        <v>2</v>
      </c>
      <c r="H25" s="68">
        <v>0</v>
      </c>
      <c r="I25" s="69">
        <v>0</v>
      </c>
      <c r="J25" s="68">
        <v>0</v>
      </c>
      <c r="K25" s="174"/>
      <c r="L25" s="184"/>
      <c r="M25" s="176"/>
      <c r="N25" s="177"/>
      <c r="O25" s="174"/>
      <c r="P25" s="177"/>
      <c r="Q25" s="178"/>
      <c r="R25" s="177"/>
      <c r="S25" s="178"/>
      <c r="T25" s="177"/>
      <c r="U25" s="185"/>
      <c r="V25" s="177"/>
      <c r="W25" s="178"/>
      <c r="X25" s="177"/>
      <c r="Y25" s="178"/>
      <c r="Z25" s="180"/>
      <c r="AA25" s="178"/>
      <c r="AB25" s="180"/>
      <c r="AC25" s="153"/>
      <c r="AD25" s="177"/>
      <c r="AE25" s="186"/>
      <c r="AF25" s="177"/>
      <c r="AG25" s="151"/>
      <c r="AH25" s="121"/>
    </row>
    <row r="26" spans="1:34" ht="13">
      <c r="A26" s="65" t="s">
        <v>43</v>
      </c>
      <c r="B26" s="66" t="s">
        <v>9</v>
      </c>
      <c r="C26" s="67">
        <v>107</v>
      </c>
      <c r="D26" s="68">
        <v>0</v>
      </c>
      <c r="E26" s="69">
        <v>84</v>
      </c>
      <c r="F26" s="68">
        <v>0</v>
      </c>
      <c r="G26" s="69">
        <v>85</v>
      </c>
      <c r="H26" s="68">
        <v>0</v>
      </c>
      <c r="I26" s="69">
        <v>88</v>
      </c>
      <c r="J26" s="68">
        <v>0</v>
      </c>
      <c r="K26" s="174"/>
      <c r="L26" s="184"/>
      <c r="M26" s="176"/>
      <c r="N26" s="177"/>
      <c r="O26" s="174"/>
      <c r="P26" s="177"/>
      <c r="Q26" s="178"/>
      <c r="R26" s="177"/>
      <c r="S26" s="178"/>
      <c r="T26" s="177"/>
      <c r="U26" s="185"/>
      <c r="V26" s="177"/>
      <c r="W26" s="178"/>
      <c r="X26" s="177"/>
      <c r="Y26" s="178"/>
      <c r="Z26" s="180"/>
      <c r="AA26" s="178"/>
      <c r="AB26" s="180"/>
      <c r="AC26" s="153"/>
      <c r="AD26" s="177"/>
      <c r="AE26" s="186"/>
      <c r="AF26" s="177"/>
      <c r="AG26" s="151"/>
      <c r="AH26" s="121"/>
    </row>
    <row r="27" spans="1:34" ht="13">
      <c r="A27" s="65" t="s">
        <v>42</v>
      </c>
      <c r="B27" s="66" t="s">
        <v>19</v>
      </c>
      <c r="C27" s="67">
        <v>30</v>
      </c>
      <c r="D27" s="68">
        <v>0</v>
      </c>
      <c r="E27" s="69">
        <v>43</v>
      </c>
      <c r="F27" s="68">
        <v>0</v>
      </c>
      <c r="G27" s="69">
        <v>47</v>
      </c>
      <c r="H27" s="68">
        <v>0</v>
      </c>
      <c r="I27" s="69">
        <v>45</v>
      </c>
      <c r="J27" s="68">
        <v>0</v>
      </c>
      <c r="K27" s="174"/>
      <c r="L27" s="184"/>
      <c r="M27" s="176"/>
      <c r="N27" s="177"/>
      <c r="O27" s="174"/>
      <c r="P27" s="177"/>
      <c r="Q27" s="178"/>
      <c r="R27" s="177"/>
      <c r="S27" s="178"/>
      <c r="T27" s="177"/>
      <c r="U27" s="185"/>
      <c r="V27" s="177"/>
      <c r="W27" s="178"/>
      <c r="X27" s="177"/>
      <c r="Y27" s="178"/>
      <c r="Z27" s="180"/>
      <c r="AA27" s="178"/>
      <c r="AB27" s="180"/>
      <c r="AC27" s="153"/>
      <c r="AD27" s="177"/>
      <c r="AE27" s="186"/>
      <c r="AF27" s="177"/>
      <c r="AG27" s="151"/>
      <c r="AH27" s="121"/>
    </row>
    <row r="28" spans="1:34" ht="13">
      <c r="A28" s="65" t="s">
        <v>44</v>
      </c>
      <c r="B28" s="66" t="s">
        <v>10</v>
      </c>
      <c r="C28" s="67">
        <v>79</v>
      </c>
      <c r="D28" s="68">
        <v>0</v>
      </c>
      <c r="E28" s="69">
        <v>66</v>
      </c>
      <c r="F28" s="68">
        <v>0</v>
      </c>
      <c r="G28" s="69">
        <v>51</v>
      </c>
      <c r="H28" s="68">
        <v>0</v>
      </c>
      <c r="I28" s="69">
        <v>56</v>
      </c>
      <c r="J28" s="68">
        <v>0</v>
      </c>
      <c r="K28" s="174"/>
      <c r="L28" s="184"/>
      <c r="M28" s="176"/>
      <c r="N28" s="177"/>
      <c r="O28" s="174"/>
      <c r="P28" s="177"/>
      <c r="Q28" s="178"/>
      <c r="R28" s="177"/>
      <c r="S28" s="178"/>
      <c r="T28" s="177"/>
      <c r="U28" s="185"/>
      <c r="V28" s="177"/>
      <c r="W28" s="178"/>
      <c r="X28" s="177"/>
      <c r="Y28" s="178"/>
      <c r="Z28" s="180"/>
      <c r="AA28" s="178"/>
      <c r="AB28" s="180"/>
      <c r="AC28" s="153"/>
      <c r="AD28" s="177"/>
      <c r="AE28" s="186"/>
      <c r="AF28" s="177"/>
      <c r="AG28" s="151"/>
      <c r="AH28" s="121"/>
    </row>
    <row r="29" spans="1:34" ht="13">
      <c r="A29" s="65" t="s">
        <v>45</v>
      </c>
      <c r="B29" s="66" t="s">
        <v>20</v>
      </c>
      <c r="C29" s="67">
        <v>3</v>
      </c>
      <c r="D29" s="68">
        <v>0</v>
      </c>
      <c r="E29" s="69">
        <v>7</v>
      </c>
      <c r="F29" s="68">
        <v>0</v>
      </c>
      <c r="G29" s="69">
        <v>8</v>
      </c>
      <c r="H29" s="68">
        <v>0</v>
      </c>
      <c r="I29" s="69">
        <v>9</v>
      </c>
      <c r="J29" s="68">
        <v>0</v>
      </c>
      <c r="K29" s="174"/>
      <c r="L29" s="184"/>
      <c r="M29" s="176"/>
      <c r="N29" s="177"/>
      <c r="O29" s="174"/>
      <c r="P29" s="177"/>
      <c r="Q29" s="178"/>
      <c r="R29" s="177"/>
      <c r="S29" s="178"/>
      <c r="T29" s="177"/>
      <c r="U29" s="185"/>
      <c r="V29" s="177"/>
      <c r="W29" s="178"/>
      <c r="X29" s="177"/>
      <c r="Y29" s="178"/>
      <c r="Z29" s="180"/>
      <c r="AA29" s="178"/>
      <c r="AB29" s="180"/>
      <c r="AC29" s="153"/>
      <c r="AD29" s="177"/>
      <c r="AE29" s="186"/>
      <c r="AF29" s="177"/>
      <c r="AG29" s="151"/>
      <c r="AH29" s="121"/>
    </row>
    <row r="30" spans="1:34" ht="13">
      <c r="A30" s="65" t="s">
        <v>47</v>
      </c>
      <c r="B30" s="66" t="s">
        <v>21</v>
      </c>
      <c r="C30" s="67">
        <v>34</v>
      </c>
      <c r="D30" s="68">
        <v>0</v>
      </c>
      <c r="E30" s="69">
        <v>35</v>
      </c>
      <c r="F30" s="68">
        <v>0</v>
      </c>
      <c r="G30" s="69">
        <v>37</v>
      </c>
      <c r="H30" s="68">
        <v>0</v>
      </c>
      <c r="I30" s="69">
        <v>38</v>
      </c>
      <c r="J30" s="68">
        <v>0</v>
      </c>
      <c r="K30" s="174"/>
      <c r="L30" s="184"/>
      <c r="M30" s="176"/>
      <c r="N30" s="177"/>
      <c r="O30" s="174"/>
      <c r="P30" s="177"/>
      <c r="Q30" s="178"/>
      <c r="R30" s="177"/>
      <c r="S30" s="178"/>
      <c r="T30" s="177"/>
      <c r="U30" s="185"/>
      <c r="V30" s="177"/>
      <c r="W30" s="178"/>
      <c r="X30" s="177"/>
      <c r="Y30" s="178"/>
      <c r="Z30" s="180"/>
      <c r="AA30" s="178"/>
      <c r="AB30" s="180"/>
      <c r="AC30" s="153"/>
      <c r="AD30" s="177"/>
      <c r="AE30" s="186"/>
      <c r="AF30" s="177"/>
      <c r="AG30" s="151"/>
      <c r="AH30" s="121"/>
    </row>
    <row r="31" spans="1:34" ht="13">
      <c r="A31" s="65" t="s">
        <v>48</v>
      </c>
      <c r="B31" s="66" t="s">
        <v>11</v>
      </c>
      <c r="C31" s="67">
        <v>5</v>
      </c>
      <c r="D31" s="68">
        <v>0</v>
      </c>
      <c r="E31" s="69">
        <v>8</v>
      </c>
      <c r="F31" s="68">
        <v>0</v>
      </c>
      <c r="G31" s="69">
        <v>5</v>
      </c>
      <c r="H31" s="68">
        <v>0</v>
      </c>
      <c r="I31" s="69">
        <v>5</v>
      </c>
      <c r="J31" s="68">
        <v>0</v>
      </c>
      <c r="K31" s="174"/>
      <c r="L31" s="184"/>
      <c r="M31" s="176"/>
      <c r="N31" s="177"/>
      <c r="O31" s="174"/>
      <c r="P31" s="177"/>
      <c r="Q31" s="178"/>
      <c r="R31" s="177"/>
      <c r="S31" s="178"/>
      <c r="T31" s="177"/>
      <c r="U31" s="185"/>
      <c r="V31" s="177"/>
      <c r="W31" s="178"/>
      <c r="X31" s="177"/>
      <c r="Y31" s="178"/>
      <c r="Z31" s="180"/>
      <c r="AA31" s="178"/>
      <c r="AB31" s="180"/>
      <c r="AC31" s="153"/>
      <c r="AD31" s="177"/>
      <c r="AE31" s="186"/>
      <c r="AF31" s="177"/>
      <c r="AG31" s="151"/>
      <c r="AH31" s="121"/>
    </row>
    <row r="32" spans="1:34" ht="13">
      <c r="A32" s="65" t="s">
        <v>49</v>
      </c>
      <c r="B32" s="66" t="s">
        <v>12</v>
      </c>
      <c r="C32" s="67">
        <v>8</v>
      </c>
      <c r="D32" s="68">
        <v>0</v>
      </c>
      <c r="E32" s="69">
        <v>3</v>
      </c>
      <c r="F32" s="68">
        <v>0</v>
      </c>
      <c r="G32" s="69">
        <v>4</v>
      </c>
      <c r="H32" s="68">
        <v>0</v>
      </c>
      <c r="I32" s="69">
        <v>4</v>
      </c>
      <c r="J32" s="68">
        <v>0</v>
      </c>
      <c r="K32" s="174"/>
      <c r="L32" s="184"/>
      <c r="M32" s="176"/>
      <c r="N32" s="177"/>
      <c r="O32" s="174"/>
      <c r="P32" s="177"/>
      <c r="Q32" s="178"/>
      <c r="R32" s="177"/>
      <c r="S32" s="178"/>
      <c r="T32" s="177"/>
      <c r="U32" s="185"/>
      <c r="V32" s="177"/>
      <c r="W32" s="178"/>
      <c r="X32" s="177"/>
      <c r="Y32" s="178"/>
      <c r="Z32" s="180"/>
      <c r="AA32" s="178"/>
      <c r="AB32" s="180"/>
      <c r="AC32" s="153"/>
      <c r="AD32" s="177"/>
      <c r="AE32" s="186"/>
      <c r="AF32" s="177"/>
      <c r="AG32" s="151"/>
      <c r="AH32" s="121"/>
    </row>
    <row r="33" spans="1:35" ht="13">
      <c r="A33" s="65" t="s">
        <v>50</v>
      </c>
      <c r="B33" s="66" t="s">
        <v>22</v>
      </c>
      <c r="C33" s="67">
        <v>1</v>
      </c>
      <c r="D33" s="68">
        <v>0</v>
      </c>
      <c r="E33" s="69">
        <v>2</v>
      </c>
      <c r="F33" s="68">
        <v>0</v>
      </c>
      <c r="G33" s="69">
        <v>1</v>
      </c>
      <c r="H33" s="68">
        <v>0</v>
      </c>
      <c r="I33" s="69">
        <v>1</v>
      </c>
      <c r="J33" s="68">
        <v>0</v>
      </c>
      <c r="K33" s="174"/>
      <c r="L33" s="184"/>
      <c r="M33" s="176"/>
      <c r="N33" s="177"/>
      <c r="O33" s="174"/>
      <c r="P33" s="177"/>
      <c r="Q33" s="178"/>
      <c r="R33" s="177"/>
      <c r="S33" s="178"/>
      <c r="T33" s="177"/>
      <c r="U33" s="185"/>
      <c r="V33" s="177"/>
      <c r="W33" s="178"/>
      <c r="X33" s="177"/>
      <c r="Y33" s="178"/>
      <c r="Z33" s="180"/>
      <c r="AA33" s="178"/>
      <c r="AB33" s="180"/>
      <c r="AC33" s="153"/>
      <c r="AD33" s="177"/>
      <c r="AE33" s="186"/>
      <c r="AF33" s="177"/>
      <c r="AG33" s="151"/>
      <c r="AH33" s="121"/>
    </row>
    <row r="34" spans="1:35" ht="13.5" thickBot="1">
      <c r="A34" s="75" t="s">
        <v>46</v>
      </c>
      <c r="B34" s="76" t="s">
        <v>13</v>
      </c>
      <c r="C34" s="77">
        <v>58</v>
      </c>
      <c r="D34" s="78">
        <v>0</v>
      </c>
      <c r="E34" s="79">
        <v>47</v>
      </c>
      <c r="F34" s="78">
        <v>0</v>
      </c>
      <c r="G34" s="79">
        <v>38</v>
      </c>
      <c r="H34" s="78">
        <v>0</v>
      </c>
      <c r="I34" s="79">
        <v>39</v>
      </c>
      <c r="J34" s="78">
        <v>0</v>
      </c>
      <c r="K34" s="187"/>
      <c r="L34" s="188"/>
      <c r="M34" s="189"/>
      <c r="N34" s="190"/>
      <c r="O34" s="187"/>
      <c r="P34" s="190"/>
      <c r="Q34" s="191"/>
      <c r="R34" s="190"/>
      <c r="S34" s="191"/>
      <c r="T34" s="190"/>
      <c r="U34" s="192"/>
      <c r="V34" s="190"/>
      <c r="W34" s="191"/>
      <c r="X34" s="190"/>
      <c r="Y34" s="191"/>
      <c r="Z34" s="193"/>
      <c r="AA34" s="191"/>
      <c r="AB34" s="193"/>
      <c r="AC34" s="169"/>
      <c r="AD34" s="190"/>
      <c r="AE34" s="194"/>
      <c r="AF34" s="195"/>
      <c r="AG34" s="196"/>
      <c r="AH34" s="122"/>
    </row>
    <row r="35" spans="1:35" s="82" customFormat="1" ht="12" thickTop="1">
      <c r="A35" s="80"/>
      <c r="B35" s="80"/>
      <c r="C35" s="81">
        <f t="shared" ref="C35:R35" si="0">SUM(C8:C34)</f>
        <v>649</v>
      </c>
      <c r="D35" s="81">
        <f t="shared" si="0"/>
        <v>0</v>
      </c>
      <c r="E35" s="81">
        <f t="shared" si="0"/>
        <v>616</v>
      </c>
      <c r="F35" s="81">
        <f t="shared" si="0"/>
        <v>0</v>
      </c>
      <c r="G35" s="81">
        <f t="shared" si="0"/>
        <v>569</v>
      </c>
      <c r="H35" s="81">
        <f t="shared" si="0"/>
        <v>0</v>
      </c>
      <c r="I35" s="81">
        <f t="shared" si="0"/>
        <v>584</v>
      </c>
      <c r="J35" s="81">
        <f t="shared" si="0"/>
        <v>0</v>
      </c>
      <c r="K35" s="197">
        <f t="shared" si="0"/>
        <v>0</v>
      </c>
      <c r="L35" s="197">
        <f t="shared" si="0"/>
        <v>0</v>
      </c>
      <c r="M35" s="197">
        <f t="shared" si="0"/>
        <v>0</v>
      </c>
      <c r="N35" s="197">
        <f t="shared" si="0"/>
        <v>0</v>
      </c>
      <c r="O35" s="197">
        <f t="shared" si="0"/>
        <v>0</v>
      </c>
      <c r="P35" s="197">
        <f t="shared" si="0"/>
        <v>0</v>
      </c>
      <c r="Q35" s="197">
        <f t="shared" si="0"/>
        <v>0</v>
      </c>
      <c r="R35" s="197">
        <f t="shared" si="0"/>
        <v>0</v>
      </c>
      <c r="S35" s="197"/>
      <c r="T35" s="197"/>
      <c r="U35" s="197"/>
      <c r="V35" s="197"/>
      <c r="W35" s="197"/>
      <c r="X35" s="197"/>
      <c r="Y35" s="197"/>
      <c r="Z35" s="197"/>
      <c r="AA35" s="197"/>
      <c r="AB35" s="197"/>
      <c r="AC35" s="197"/>
      <c r="AD35" s="197"/>
      <c r="AE35" s="197"/>
      <c r="AF35" s="197"/>
      <c r="AG35" s="197"/>
      <c r="AH35" s="81">
        <f t="shared" ref="AH35" si="1">SUM(AH8:AH34)</f>
        <v>0</v>
      </c>
    </row>
    <row r="36" spans="1:35" s="82" customFormat="1">
      <c r="A36" s="83"/>
      <c r="B36" s="83"/>
      <c r="C36" s="83"/>
      <c r="D36" s="83"/>
      <c r="E36" s="83"/>
      <c r="F36" s="83"/>
      <c r="G36" s="83"/>
      <c r="H36" s="83"/>
      <c r="I36" s="84">
        <f t="shared" ref="I36:R36" si="2">E35+G35+I35</f>
        <v>1769</v>
      </c>
      <c r="J36" s="84">
        <f t="shared" si="2"/>
        <v>0</v>
      </c>
      <c r="K36" s="198"/>
      <c r="L36" s="198">
        <f t="shared" si="2"/>
        <v>0</v>
      </c>
      <c r="M36" s="198"/>
      <c r="N36" s="198">
        <f t="shared" si="2"/>
        <v>0</v>
      </c>
      <c r="O36" s="198">
        <f t="shared" si="2"/>
        <v>0</v>
      </c>
      <c r="P36" s="198">
        <f t="shared" si="2"/>
        <v>0</v>
      </c>
      <c r="Q36" s="198">
        <f t="shared" si="2"/>
        <v>0</v>
      </c>
      <c r="R36" s="198">
        <f t="shared" si="2"/>
        <v>0</v>
      </c>
      <c r="S36" s="198"/>
      <c r="T36" s="198"/>
      <c r="U36" s="198"/>
      <c r="V36" s="198"/>
      <c r="W36" s="198"/>
      <c r="X36" s="198"/>
      <c r="Y36" s="198"/>
      <c r="Z36" s="198"/>
      <c r="AA36" s="198"/>
      <c r="AB36" s="198"/>
      <c r="AC36" s="198"/>
      <c r="AD36" s="198"/>
      <c r="AE36" s="198"/>
      <c r="AF36" s="198"/>
      <c r="AG36" s="198"/>
      <c r="AH36" s="84">
        <f t="shared" ref="AH36" si="3">AD35+AF35+AH35</f>
        <v>0</v>
      </c>
      <c r="AI36" s="85"/>
    </row>
    <row r="37" spans="1:35" s="70" customFormat="1" ht="46">
      <c r="A37" s="55" t="s">
        <v>123</v>
      </c>
      <c r="B37" s="86"/>
      <c r="C37" s="86"/>
      <c r="D37" s="86"/>
      <c r="E37" s="86"/>
      <c r="F37" s="87">
        <v>1</v>
      </c>
      <c r="G37" s="87"/>
      <c r="H37" s="87">
        <v>1</v>
      </c>
      <c r="I37" s="86"/>
      <c r="J37" s="87">
        <f>SUM(I36-J36)/I36</f>
        <v>1</v>
      </c>
      <c r="K37" s="199"/>
      <c r="L37" s="200"/>
      <c r="M37" s="199"/>
      <c r="N37" s="200"/>
      <c r="O37" s="199"/>
      <c r="P37" s="200"/>
      <c r="Q37" s="199"/>
      <c r="R37" s="200"/>
      <c r="S37" s="199"/>
      <c r="T37" s="200"/>
      <c r="U37" s="199"/>
      <c r="V37" s="200"/>
      <c r="W37" s="199"/>
      <c r="X37" s="200"/>
      <c r="Y37" s="199"/>
      <c r="Z37" s="200"/>
      <c r="AA37" s="199"/>
      <c r="AB37" s="200"/>
      <c r="AC37" s="199"/>
      <c r="AD37" s="200"/>
      <c r="AE37" s="199"/>
      <c r="AF37" s="200"/>
      <c r="AG37" s="199"/>
      <c r="AH37" s="87"/>
      <c r="AI37" s="88"/>
    </row>
    <row r="38" spans="1:35" s="70" customFormat="1">
      <c r="A38" s="86"/>
      <c r="B38" s="86"/>
      <c r="C38" s="86"/>
      <c r="D38" s="86"/>
      <c r="E38" s="86"/>
      <c r="F38" s="86"/>
      <c r="G38" s="86"/>
      <c r="H38" s="86"/>
      <c r="I38" s="86"/>
      <c r="J38" s="86"/>
      <c r="K38" s="86"/>
      <c r="L38" s="86"/>
      <c r="M38" s="86"/>
      <c r="N38" s="86"/>
      <c r="O38" s="86"/>
      <c r="P38" s="86"/>
      <c r="Q38" s="86"/>
      <c r="R38" s="86"/>
      <c r="S38" s="86"/>
      <c r="T38" s="86"/>
      <c r="U38" s="86"/>
      <c r="V38" s="86"/>
      <c r="W38" s="86"/>
      <c r="X38" s="86"/>
      <c r="Y38" s="86"/>
      <c r="Z38" s="86"/>
      <c r="AA38" s="86"/>
      <c r="AB38" s="86"/>
      <c r="AC38" s="86"/>
      <c r="AD38" s="86"/>
      <c r="AE38" s="86"/>
      <c r="AF38" s="86"/>
      <c r="AG38" s="86"/>
      <c r="AH38" s="86"/>
      <c r="AI38" s="88"/>
    </row>
    <row r="46" spans="1:35">
      <c r="A46" s="63" t="s">
        <v>74</v>
      </c>
    </row>
    <row r="47" spans="1:35">
      <c r="A47" s="63" t="s">
        <v>60</v>
      </c>
    </row>
    <row r="48" spans="1:35">
      <c r="A48" s="60"/>
    </row>
    <row r="49" spans="1:1">
      <c r="A49" s="60" t="s">
        <v>73</v>
      </c>
    </row>
    <row r="50" spans="1:1">
      <c r="A50" s="60" t="s">
        <v>68</v>
      </c>
    </row>
    <row r="51" spans="1:1">
      <c r="A51" s="60" t="s">
        <v>69</v>
      </c>
    </row>
    <row r="52" spans="1:1">
      <c r="A52" s="60" t="s">
        <v>70</v>
      </c>
    </row>
    <row r="53" spans="1:1">
      <c r="A53" s="60" t="s">
        <v>71</v>
      </c>
    </row>
    <row r="54" spans="1:1">
      <c r="A54" s="60" t="s">
        <v>72</v>
      </c>
    </row>
  </sheetData>
  <sheetProtection selectLockedCells="1" selectUnlockedCells="1"/>
  <mergeCells count="23">
    <mergeCell ref="S6:T6"/>
    <mergeCell ref="U6:V6"/>
    <mergeCell ref="W6:X6"/>
    <mergeCell ref="C6:D6"/>
    <mergeCell ref="E6:F6"/>
    <mergeCell ref="G6:H6"/>
    <mergeCell ref="I6:J6"/>
    <mergeCell ref="AG6:AH6"/>
    <mergeCell ref="A1:AH1"/>
    <mergeCell ref="A2:AH2"/>
    <mergeCell ref="A3:AH3"/>
    <mergeCell ref="A4:AH4"/>
    <mergeCell ref="A5:AH5"/>
    <mergeCell ref="K6:L6"/>
    <mergeCell ref="M6:N6"/>
    <mergeCell ref="O6:P6"/>
    <mergeCell ref="Y6:Z6"/>
    <mergeCell ref="AE6:AF6"/>
    <mergeCell ref="AC6:AD6"/>
    <mergeCell ref="AA6:AB6"/>
    <mergeCell ref="A6:A7"/>
    <mergeCell ref="B6:B7"/>
    <mergeCell ref="Q6:R6"/>
  </mergeCells>
  <phoneticPr fontId="5" type="noConversion"/>
  <pageMargins left="0.75" right="0.75" top="1" bottom="1" header="0.5" footer="0.5"/>
  <pageSetup orientation="portrait" r:id="rId1"/>
  <headerFooter alignWithMargins="0">
    <oddFooter>&amp;CREDACTED
CONFIDENTIAL PER WAC 480-07-160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1:AL56"/>
  <sheetViews>
    <sheetView view="pageLayout" topLeftCell="U31" zoomScaleNormal="90" workbookViewId="0">
      <selection activeCell="A3" sqref="A3:AH3"/>
    </sheetView>
  </sheetViews>
  <sheetFormatPr defaultColWidth="9.08984375" defaultRowHeight="11.5"/>
  <cols>
    <col min="1" max="1" width="14.90625" style="63" customWidth="1"/>
    <col min="2" max="2" width="6.90625" style="63" bestFit="1" customWidth="1"/>
    <col min="3" max="3" width="7.6328125" style="63" hidden="1" customWidth="1"/>
    <col min="4" max="4" width="7.90625" style="63" hidden="1" customWidth="1"/>
    <col min="5" max="5" width="0" style="63" hidden="1" customWidth="1"/>
    <col min="6" max="6" width="9.36328125" style="63" hidden="1" customWidth="1"/>
    <col min="7" max="7" width="7.6328125" style="63" hidden="1" customWidth="1"/>
    <col min="8" max="8" width="9.36328125" style="63" hidden="1" customWidth="1"/>
    <col min="9" max="9" width="7.6328125" style="63" hidden="1" customWidth="1"/>
    <col min="10" max="10" width="9.36328125" style="63" hidden="1" customWidth="1"/>
    <col min="11" max="11" width="7.6328125" style="63" bestFit="1" customWidth="1"/>
    <col min="12" max="12" width="9.36328125" style="63" bestFit="1" customWidth="1"/>
    <col min="13" max="13" width="7.6328125" style="63" bestFit="1" customWidth="1"/>
    <col min="14" max="14" width="9.36328125" style="63" bestFit="1" customWidth="1"/>
    <col min="15" max="15" width="7.6328125" style="63" bestFit="1" customWidth="1"/>
    <col min="16" max="16" width="8.08984375" style="63" bestFit="1" customWidth="1"/>
    <col min="17" max="34" width="7.6328125" style="63" customWidth="1"/>
    <col min="35" max="38" width="9.08984375" style="60"/>
    <col min="39" max="16384" width="9.08984375" style="61"/>
  </cols>
  <sheetData>
    <row r="1" spans="1:38" ht="13.5" customHeight="1" thickTop="1">
      <c r="A1" s="247" t="s">
        <v>29</v>
      </c>
      <c r="B1" s="248"/>
      <c r="C1" s="248"/>
      <c r="D1" s="248"/>
      <c r="E1" s="248"/>
      <c r="F1" s="248"/>
      <c r="G1" s="248"/>
      <c r="H1" s="248"/>
      <c r="I1" s="248"/>
      <c r="J1" s="248"/>
      <c r="K1" s="248"/>
      <c r="L1" s="248"/>
      <c r="M1" s="248"/>
      <c r="N1" s="248"/>
      <c r="O1" s="248"/>
      <c r="P1" s="248"/>
      <c r="Q1" s="248"/>
      <c r="R1" s="248"/>
      <c r="S1" s="248"/>
      <c r="T1" s="248"/>
      <c r="U1" s="248"/>
      <c r="V1" s="248"/>
      <c r="W1" s="248"/>
      <c r="X1" s="248"/>
      <c r="Y1" s="248"/>
      <c r="Z1" s="248"/>
      <c r="AA1" s="248"/>
      <c r="AB1" s="248"/>
      <c r="AC1" s="248"/>
      <c r="AD1" s="248"/>
      <c r="AE1" s="248"/>
      <c r="AF1" s="248"/>
      <c r="AG1" s="248"/>
      <c r="AH1" s="249"/>
    </row>
    <row r="2" spans="1:38">
      <c r="A2" s="250" t="s">
        <v>119</v>
      </c>
      <c r="B2" s="251"/>
      <c r="C2" s="251"/>
      <c r="D2" s="251"/>
      <c r="E2" s="251"/>
      <c r="F2" s="251"/>
      <c r="G2" s="251"/>
      <c r="H2" s="251"/>
      <c r="I2" s="251"/>
      <c r="J2" s="251"/>
      <c r="K2" s="251"/>
      <c r="L2" s="251"/>
      <c r="M2" s="251"/>
      <c r="N2" s="251"/>
      <c r="O2" s="251"/>
      <c r="P2" s="251"/>
      <c r="Q2" s="251"/>
      <c r="R2" s="251"/>
      <c r="S2" s="251"/>
      <c r="T2" s="251"/>
      <c r="U2" s="251"/>
      <c r="V2" s="251"/>
      <c r="W2" s="251"/>
      <c r="X2" s="251"/>
      <c r="Y2" s="251"/>
      <c r="Z2" s="251"/>
      <c r="AA2" s="251"/>
      <c r="AB2" s="251"/>
      <c r="AC2" s="251"/>
      <c r="AD2" s="251"/>
      <c r="AE2" s="251"/>
      <c r="AF2" s="251"/>
      <c r="AG2" s="251"/>
      <c r="AH2" s="252"/>
    </row>
    <row r="3" spans="1:38">
      <c r="A3" s="253" t="s">
        <v>126</v>
      </c>
      <c r="B3" s="254"/>
      <c r="C3" s="254"/>
      <c r="D3" s="254"/>
      <c r="E3" s="254"/>
      <c r="F3" s="254"/>
      <c r="G3" s="254"/>
      <c r="H3" s="254"/>
      <c r="I3" s="254"/>
      <c r="J3" s="254"/>
      <c r="K3" s="254"/>
      <c r="L3" s="254"/>
      <c r="M3" s="254"/>
      <c r="N3" s="254"/>
      <c r="O3" s="254"/>
      <c r="P3" s="254"/>
      <c r="Q3" s="254"/>
      <c r="R3" s="254"/>
      <c r="S3" s="254"/>
      <c r="T3" s="254"/>
      <c r="U3" s="254"/>
      <c r="V3" s="254"/>
      <c r="W3" s="254"/>
      <c r="X3" s="254"/>
      <c r="Y3" s="254"/>
      <c r="Z3" s="254"/>
      <c r="AA3" s="254"/>
      <c r="AB3" s="254"/>
      <c r="AC3" s="254"/>
      <c r="AD3" s="254"/>
      <c r="AE3" s="254"/>
      <c r="AF3" s="254"/>
      <c r="AG3" s="254"/>
      <c r="AH3" s="255"/>
    </row>
    <row r="4" spans="1:38">
      <c r="A4" s="250">
        <v>2011</v>
      </c>
      <c r="B4" s="251"/>
      <c r="C4" s="251"/>
      <c r="D4" s="251"/>
      <c r="E4" s="251"/>
      <c r="F4" s="251"/>
      <c r="G4" s="251"/>
      <c r="H4" s="251"/>
      <c r="I4" s="251"/>
      <c r="J4" s="251"/>
      <c r="K4" s="251"/>
      <c r="L4" s="251"/>
      <c r="M4" s="251"/>
      <c r="N4" s="251"/>
      <c r="O4" s="251"/>
      <c r="P4" s="251"/>
      <c r="Q4" s="251"/>
      <c r="R4" s="251"/>
      <c r="S4" s="251"/>
      <c r="T4" s="251"/>
      <c r="U4" s="251"/>
      <c r="V4" s="251"/>
      <c r="W4" s="251"/>
      <c r="X4" s="251"/>
      <c r="Y4" s="251"/>
      <c r="Z4" s="251"/>
      <c r="AA4" s="251"/>
      <c r="AB4" s="251"/>
      <c r="AC4" s="251"/>
      <c r="AD4" s="251"/>
      <c r="AE4" s="251"/>
      <c r="AF4" s="251"/>
      <c r="AG4" s="251"/>
      <c r="AH4" s="252"/>
    </row>
    <row r="5" spans="1:38" s="62" customFormat="1" ht="13.5" customHeight="1" thickBot="1">
      <c r="A5" s="256" t="s">
        <v>75</v>
      </c>
      <c r="B5" s="257"/>
      <c r="C5" s="257"/>
      <c r="D5" s="257"/>
      <c r="E5" s="257"/>
      <c r="F5" s="257"/>
      <c r="G5" s="257"/>
      <c r="H5" s="257"/>
      <c r="I5" s="257"/>
      <c r="J5" s="257"/>
      <c r="K5" s="257"/>
      <c r="L5" s="257"/>
      <c r="M5" s="257"/>
      <c r="N5" s="257"/>
      <c r="O5" s="257"/>
      <c r="P5" s="257"/>
      <c r="Q5" s="257"/>
      <c r="R5" s="257"/>
      <c r="S5" s="257"/>
      <c r="T5" s="257"/>
      <c r="U5" s="257"/>
      <c r="V5" s="257"/>
      <c r="W5" s="257"/>
      <c r="X5" s="257"/>
      <c r="Y5" s="257"/>
      <c r="Z5" s="257"/>
      <c r="AA5" s="257"/>
      <c r="AB5" s="257"/>
      <c r="AC5" s="257"/>
      <c r="AD5" s="257"/>
      <c r="AE5" s="257"/>
      <c r="AF5" s="257"/>
      <c r="AG5" s="257"/>
      <c r="AH5" s="258"/>
    </row>
    <row r="6" spans="1:38" s="64" customFormat="1" ht="12" thickTop="1">
      <c r="A6" s="259" t="s">
        <v>51</v>
      </c>
      <c r="B6" s="261" t="s">
        <v>25</v>
      </c>
      <c r="C6" s="239">
        <v>40238</v>
      </c>
      <c r="D6" s="239"/>
      <c r="E6" s="239">
        <v>40269</v>
      </c>
      <c r="F6" s="239"/>
      <c r="G6" s="239">
        <v>40299</v>
      </c>
      <c r="H6" s="239"/>
      <c r="I6" s="239">
        <v>40330</v>
      </c>
      <c r="J6" s="239"/>
      <c r="K6" s="239">
        <v>40360</v>
      </c>
      <c r="L6" s="239"/>
      <c r="M6" s="239">
        <v>40391</v>
      </c>
      <c r="N6" s="239"/>
      <c r="O6" s="239" t="s">
        <v>115</v>
      </c>
      <c r="P6" s="239"/>
      <c r="Q6" s="239">
        <v>40452</v>
      </c>
      <c r="R6" s="239"/>
      <c r="S6" s="239">
        <v>40483</v>
      </c>
      <c r="T6" s="239"/>
      <c r="U6" s="239">
        <v>40513</v>
      </c>
      <c r="V6" s="239"/>
      <c r="W6" s="239">
        <v>40544</v>
      </c>
      <c r="X6" s="263"/>
      <c r="Y6" s="221">
        <v>40575</v>
      </c>
      <c r="Z6" s="238"/>
      <c r="AA6" s="221">
        <v>40603</v>
      </c>
      <c r="AB6" s="238"/>
      <c r="AC6" s="241">
        <v>40634</v>
      </c>
      <c r="AD6" s="242"/>
      <c r="AE6" s="221">
        <v>40664</v>
      </c>
      <c r="AF6" s="242"/>
      <c r="AG6" s="221">
        <v>40695</v>
      </c>
      <c r="AH6" s="222"/>
      <c r="AI6" s="63"/>
      <c r="AJ6" s="63"/>
      <c r="AK6" s="63"/>
      <c r="AL6" s="63"/>
    </row>
    <row r="7" spans="1:38" s="64" customFormat="1" ht="42" customHeight="1">
      <c r="A7" s="260"/>
      <c r="B7" s="262"/>
      <c r="C7" s="29" t="s">
        <v>113</v>
      </c>
      <c r="D7" s="29" t="s">
        <v>118</v>
      </c>
      <c r="E7" s="29" t="s">
        <v>113</v>
      </c>
      <c r="F7" s="29" t="s">
        <v>118</v>
      </c>
      <c r="G7" s="29" t="s">
        <v>113</v>
      </c>
      <c r="H7" s="29" t="s">
        <v>118</v>
      </c>
      <c r="I7" s="29" t="s">
        <v>113</v>
      </c>
      <c r="J7" s="29" t="s">
        <v>118</v>
      </c>
      <c r="K7" s="29" t="s">
        <v>113</v>
      </c>
      <c r="L7" s="29" t="s">
        <v>118</v>
      </c>
      <c r="M7" s="29" t="s">
        <v>113</v>
      </c>
      <c r="N7" s="29" t="s">
        <v>118</v>
      </c>
      <c r="O7" s="29" t="s">
        <v>113</v>
      </c>
      <c r="P7" s="29" t="s">
        <v>118</v>
      </c>
      <c r="Q7" s="29" t="s">
        <v>113</v>
      </c>
      <c r="R7" s="29" t="s">
        <v>118</v>
      </c>
      <c r="S7" s="29" t="s">
        <v>113</v>
      </c>
      <c r="T7" s="29" t="s">
        <v>118</v>
      </c>
      <c r="U7" s="29" t="s">
        <v>113</v>
      </c>
      <c r="V7" s="29" t="s">
        <v>118</v>
      </c>
      <c r="W7" s="29" t="s">
        <v>113</v>
      </c>
      <c r="X7" s="42" t="s">
        <v>118</v>
      </c>
      <c r="Y7" s="43" t="s">
        <v>113</v>
      </c>
      <c r="Z7" s="41" t="s">
        <v>118</v>
      </c>
      <c r="AA7" s="43" t="s">
        <v>113</v>
      </c>
      <c r="AB7" s="41" t="s">
        <v>118</v>
      </c>
      <c r="AC7" s="40" t="s">
        <v>113</v>
      </c>
      <c r="AD7" s="42" t="s">
        <v>118</v>
      </c>
      <c r="AE7" s="43" t="s">
        <v>113</v>
      </c>
      <c r="AF7" s="42" t="s">
        <v>118</v>
      </c>
      <c r="AG7" s="43" t="s">
        <v>113</v>
      </c>
      <c r="AH7" s="30" t="s">
        <v>118</v>
      </c>
      <c r="AI7" s="63"/>
      <c r="AJ7" s="63"/>
      <c r="AK7" s="63"/>
      <c r="AL7" s="63"/>
    </row>
    <row r="8" spans="1:38" ht="13">
      <c r="A8" s="65" t="s">
        <v>30</v>
      </c>
      <c r="B8" s="66" t="s">
        <v>23</v>
      </c>
      <c r="C8" s="67">
        <v>7</v>
      </c>
      <c r="D8" s="68">
        <v>0</v>
      </c>
      <c r="E8" s="69">
        <v>5</v>
      </c>
      <c r="F8" s="68">
        <v>0</v>
      </c>
      <c r="G8" s="69">
        <v>5</v>
      </c>
      <c r="H8" s="68">
        <v>0</v>
      </c>
      <c r="I8" s="69">
        <v>6</v>
      </c>
      <c r="J8" s="68">
        <v>0</v>
      </c>
      <c r="K8" s="174"/>
      <c r="L8" s="175"/>
      <c r="M8" s="176"/>
      <c r="N8" s="177"/>
      <c r="O8" s="174"/>
      <c r="P8" s="177"/>
      <c r="Q8" s="178"/>
      <c r="R8" s="177"/>
      <c r="S8" s="178"/>
      <c r="T8" s="177"/>
      <c r="U8" s="179"/>
      <c r="V8" s="177"/>
      <c r="W8" s="178"/>
      <c r="X8" s="177"/>
      <c r="Y8" s="178"/>
      <c r="Z8" s="180"/>
      <c r="AA8" s="181"/>
      <c r="AB8" s="180"/>
      <c r="AC8" s="153"/>
      <c r="AD8" s="177"/>
      <c r="AE8" s="182"/>
      <c r="AF8" s="183"/>
      <c r="AG8" s="155"/>
      <c r="AH8" s="201"/>
    </row>
    <row r="9" spans="1:38" ht="13">
      <c r="A9" s="65" t="s">
        <v>63</v>
      </c>
      <c r="B9" s="66" t="s">
        <v>62</v>
      </c>
      <c r="C9" s="67">
        <v>0</v>
      </c>
      <c r="D9" s="68">
        <v>0</v>
      </c>
      <c r="E9" s="69">
        <v>0</v>
      </c>
      <c r="F9" s="68">
        <v>0</v>
      </c>
      <c r="G9" s="69">
        <v>0</v>
      </c>
      <c r="H9" s="68">
        <v>0</v>
      </c>
      <c r="I9" s="69">
        <v>0</v>
      </c>
      <c r="J9" s="68">
        <v>0</v>
      </c>
      <c r="K9" s="174"/>
      <c r="L9" s="184"/>
      <c r="M9" s="176"/>
      <c r="N9" s="177"/>
      <c r="O9" s="174"/>
      <c r="P9" s="177"/>
      <c r="Q9" s="178"/>
      <c r="R9" s="177"/>
      <c r="S9" s="178"/>
      <c r="T9" s="177"/>
      <c r="U9" s="185"/>
      <c r="V9" s="177"/>
      <c r="W9" s="178"/>
      <c r="X9" s="177"/>
      <c r="Y9" s="178"/>
      <c r="Z9" s="180"/>
      <c r="AA9" s="178"/>
      <c r="AB9" s="180"/>
      <c r="AC9" s="153"/>
      <c r="AD9" s="177"/>
      <c r="AE9" s="186"/>
      <c r="AF9" s="177"/>
      <c r="AG9" s="151"/>
      <c r="AH9" s="202"/>
    </row>
    <row r="10" spans="1:38" ht="13">
      <c r="A10" s="65" t="s">
        <v>31</v>
      </c>
      <c r="B10" s="66" t="s">
        <v>14</v>
      </c>
      <c r="C10" s="67">
        <v>5</v>
      </c>
      <c r="D10" s="68">
        <v>0</v>
      </c>
      <c r="E10" s="69">
        <v>4</v>
      </c>
      <c r="F10" s="68">
        <v>0</v>
      </c>
      <c r="G10" s="69">
        <v>2</v>
      </c>
      <c r="H10" s="68">
        <v>0</v>
      </c>
      <c r="I10" s="69">
        <v>3</v>
      </c>
      <c r="J10" s="68">
        <v>0</v>
      </c>
      <c r="K10" s="174"/>
      <c r="L10" s="184"/>
      <c r="M10" s="176"/>
      <c r="N10" s="177"/>
      <c r="O10" s="174"/>
      <c r="P10" s="177"/>
      <c r="Q10" s="178"/>
      <c r="R10" s="177"/>
      <c r="S10" s="178"/>
      <c r="T10" s="177"/>
      <c r="U10" s="185"/>
      <c r="V10" s="177"/>
      <c r="W10" s="178"/>
      <c r="X10" s="177"/>
      <c r="Y10" s="178"/>
      <c r="Z10" s="180"/>
      <c r="AA10" s="178"/>
      <c r="AB10" s="180"/>
      <c r="AC10" s="153"/>
      <c r="AD10" s="177"/>
      <c r="AE10" s="186"/>
      <c r="AF10" s="177"/>
      <c r="AG10" s="151"/>
      <c r="AH10" s="202"/>
    </row>
    <row r="11" spans="1:38" ht="13">
      <c r="A11" s="65" t="s">
        <v>33</v>
      </c>
      <c r="B11" s="66" t="s">
        <v>2</v>
      </c>
      <c r="C11" s="67">
        <v>61</v>
      </c>
      <c r="D11" s="68">
        <v>0</v>
      </c>
      <c r="E11" s="69">
        <v>54</v>
      </c>
      <c r="F11" s="68">
        <v>0</v>
      </c>
      <c r="G11" s="69">
        <v>46</v>
      </c>
      <c r="H11" s="68">
        <v>0</v>
      </c>
      <c r="I11" s="69">
        <v>34</v>
      </c>
      <c r="J11" s="68">
        <v>0</v>
      </c>
      <c r="K11" s="174"/>
      <c r="L11" s="184"/>
      <c r="M11" s="176"/>
      <c r="N11" s="177"/>
      <c r="O11" s="174"/>
      <c r="P11" s="177"/>
      <c r="Q11" s="178"/>
      <c r="R11" s="177"/>
      <c r="S11" s="178"/>
      <c r="T11" s="177"/>
      <c r="U11" s="185"/>
      <c r="V11" s="177"/>
      <c r="W11" s="178"/>
      <c r="X11" s="177"/>
      <c r="Y11" s="178"/>
      <c r="Z11" s="180"/>
      <c r="AA11" s="178"/>
      <c r="AB11" s="180"/>
      <c r="AC11" s="153"/>
      <c r="AD11" s="177"/>
      <c r="AE11" s="186"/>
      <c r="AF11" s="177"/>
      <c r="AG11" s="151"/>
      <c r="AH11" s="202"/>
    </row>
    <row r="12" spans="1:38" ht="13">
      <c r="A12" s="65" t="s">
        <v>26</v>
      </c>
      <c r="B12" s="66" t="s">
        <v>15</v>
      </c>
      <c r="C12" s="67">
        <v>32</v>
      </c>
      <c r="D12" s="68">
        <v>0</v>
      </c>
      <c r="E12" s="69">
        <v>34</v>
      </c>
      <c r="F12" s="68">
        <v>0</v>
      </c>
      <c r="G12" s="69">
        <v>24</v>
      </c>
      <c r="H12" s="68">
        <v>0</v>
      </c>
      <c r="I12" s="69">
        <v>41</v>
      </c>
      <c r="J12" s="68">
        <v>0</v>
      </c>
      <c r="K12" s="174"/>
      <c r="L12" s="184"/>
      <c r="M12" s="176"/>
      <c r="N12" s="177"/>
      <c r="O12" s="174"/>
      <c r="P12" s="177"/>
      <c r="Q12" s="178"/>
      <c r="R12" s="177"/>
      <c r="S12" s="178"/>
      <c r="T12" s="177"/>
      <c r="U12" s="185"/>
      <c r="V12" s="177"/>
      <c r="W12" s="178"/>
      <c r="X12" s="177"/>
      <c r="Y12" s="178"/>
      <c r="Z12" s="180"/>
      <c r="AA12" s="178"/>
      <c r="AB12" s="180"/>
      <c r="AC12" s="153"/>
      <c r="AD12" s="177"/>
      <c r="AE12" s="186"/>
      <c r="AF12" s="177"/>
      <c r="AG12" s="151"/>
      <c r="AH12" s="202"/>
    </row>
    <row r="13" spans="1:38" ht="13">
      <c r="A13" s="65" t="s">
        <v>32</v>
      </c>
      <c r="B13" s="66" t="s">
        <v>16</v>
      </c>
      <c r="C13" s="67">
        <v>2</v>
      </c>
      <c r="D13" s="68">
        <v>0</v>
      </c>
      <c r="E13" s="69">
        <v>1</v>
      </c>
      <c r="F13" s="68">
        <v>0</v>
      </c>
      <c r="G13" s="69">
        <v>1</v>
      </c>
      <c r="H13" s="68">
        <v>0</v>
      </c>
      <c r="I13" s="69">
        <v>1</v>
      </c>
      <c r="J13" s="68">
        <v>0</v>
      </c>
      <c r="K13" s="174"/>
      <c r="L13" s="184"/>
      <c r="M13" s="176"/>
      <c r="N13" s="177"/>
      <c r="O13" s="174"/>
      <c r="P13" s="177"/>
      <c r="Q13" s="178"/>
      <c r="R13" s="177"/>
      <c r="S13" s="178"/>
      <c r="T13" s="177"/>
      <c r="U13" s="185"/>
      <c r="V13" s="177"/>
      <c r="W13" s="178"/>
      <c r="X13" s="177"/>
      <c r="Y13" s="178"/>
      <c r="Z13" s="180"/>
      <c r="AA13" s="178"/>
      <c r="AB13" s="180"/>
      <c r="AC13" s="153"/>
      <c r="AD13" s="177"/>
      <c r="AE13" s="186"/>
      <c r="AF13" s="177"/>
      <c r="AG13" s="151"/>
      <c r="AH13" s="202"/>
    </row>
    <row r="14" spans="1:38" ht="13">
      <c r="A14" s="65" t="s">
        <v>34</v>
      </c>
      <c r="B14" s="66" t="s">
        <v>3</v>
      </c>
      <c r="C14" s="67">
        <v>17</v>
      </c>
      <c r="D14" s="68">
        <v>0</v>
      </c>
      <c r="E14" s="69">
        <v>22</v>
      </c>
      <c r="F14" s="68">
        <v>0</v>
      </c>
      <c r="G14" s="69">
        <v>18</v>
      </c>
      <c r="H14" s="68">
        <v>0</v>
      </c>
      <c r="I14" s="69">
        <v>14</v>
      </c>
      <c r="J14" s="68">
        <v>0</v>
      </c>
      <c r="K14" s="174"/>
      <c r="L14" s="184"/>
      <c r="M14" s="176"/>
      <c r="N14" s="177"/>
      <c r="O14" s="174"/>
      <c r="P14" s="177"/>
      <c r="Q14" s="178"/>
      <c r="R14" s="177"/>
      <c r="S14" s="178"/>
      <c r="T14" s="177"/>
      <c r="U14" s="185"/>
      <c r="V14" s="177"/>
      <c r="W14" s="178"/>
      <c r="X14" s="177"/>
      <c r="Y14" s="178"/>
      <c r="Z14" s="180"/>
      <c r="AA14" s="178"/>
      <c r="AB14" s="180"/>
      <c r="AC14" s="153"/>
      <c r="AD14" s="177"/>
      <c r="AE14" s="186"/>
      <c r="AF14" s="177"/>
      <c r="AG14" s="151"/>
      <c r="AH14" s="202"/>
    </row>
    <row r="15" spans="1:38" ht="13">
      <c r="A15" s="65" t="s">
        <v>66</v>
      </c>
      <c r="B15" s="66" t="s">
        <v>65</v>
      </c>
      <c r="C15" s="67">
        <v>19</v>
      </c>
      <c r="D15" s="68">
        <v>0</v>
      </c>
      <c r="E15" s="69">
        <v>15</v>
      </c>
      <c r="F15" s="68">
        <v>0</v>
      </c>
      <c r="G15" s="69">
        <v>16</v>
      </c>
      <c r="H15" s="68">
        <v>0</v>
      </c>
      <c r="I15" s="69">
        <v>19</v>
      </c>
      <c r="J15" s="68">
        <v>0</v>
      </c>
      <c r="K15" s="174"/>
      <c r="L15" s="184"/>
      <c r="M15" s="176"/>
      <c r="N15" s="177"/>
      <c r="O15" s="174"/>
      <c r="P15" s="177"/>
      <c r="Q15" s="178"/>
      <c r="R15" s="177"/>
      <c r="S15" s="178"/>
      <c r="T15" s="177"/>
      <c r="U15" s="185"/>
      <c r="V15" s="177"/>
      <c r="W15" s="178"/>
      <c r="X15" s="177"/>
      <c r="Y15" s="178"/>
      <c r="Z15" s="180"/>
      <c r="AA15" s="178"/>
      <c r="AB15" s="180"/>
      <c r="AC15" s="153"/>
      <c r="AD15" s="177"/>
      <c r="AE15" s="186"/>
      <c r="AF15" s="177"/>
      <c r="AG15" s="151"/>
      <c r="AH15" s="202"/>
    </row>
    <row r="16" spans="1:38" ht="13">
      <c r="A16" s="72" t="s">
        <v>35</v>
      </c>
      <c r="B16" s="66" t="s">
        <v>4</v>
      </c>
      <c r="C16" s="67">
        <v>19</v>
      </c>
      <c r="D16" s="68">
        <v>0</v>
      </c>
      <c r="E16" s="69">
        <v>12</v>
      </c>
      <c r="F16" s="68">
        <v>0</v>
      </c>
      <c r="G16" s="69">
        <v>16</v>
      </c>
      <c r="H16" s="68">
        <v>0</v>
      </c>
      <c r="I16" s="69">
        <v>10</v>
      </c>
      <c r="J16" s="68">
        <v>0</v>
      </c>
      <c r="K16" s="174"/>
      <c r="L16" s="184"/>
      <c r="M16" s="176"/>
      <c r="N16" s="177"/>
      <c r="O16" s="174"/>
      <c r="P16" s="177"/>
      <c r="Q16" s="178"/>
      <c r="R16" s="177"/>
      <c r="S16" s="178"/>
      <c r="T16" s="177"/>
      <c r="U16" s="185"/>
      <c r="V16" s="177"/>
      <c r="W16" s="178"/>
      <c r="X16" s="177"/>
      <c r="Y16" s="178"/>
      <c r="Z16" s="180"/>
      <c r="AA16" s="178"/>
      <c r="AB16" s="180"/>
      <c r="AC16" s="153"/>
      <c r="AD16" s="177"/>
      <c r="AE16" s="186"/>
      <c r="AF16" s="177"/>
      <c r="AG16" s="151"/>
      <c r="AH16" s="202"/>
    </row>
    <row r="17" spans="1:34" ht="13">
      <c r="A17" s="73" t="s">
        <v>36</v>
      </c>
      <c r="B17" s="66" t="s">
        <v>17</v>
      </c>
      <c r="C17" s="67">
        <v>7</v>
      </c>
      <c r="D17" s="68">
        <v>0</v>
      </c>
      <c r="E17" s="69">
        <v>5</v>
      </c>
      <c r="F17" s="68">
        <v>0</v>
      </c>
      <c r="G17" s="69">
        <v>4</v>
      </c>
      <c r="H17" s="68">
        <v>0</v>
      </c>
      <c r="I17" s="69">
        <v>1</v>
      </c>
      <c r="J17" s="68">
        <v>0</v>
      </c>
      <c r="K17" s="174"/>
      <c r="L17" s="184"/>
      <c r="M17" s="176"/>
      <c r="N17" s="177"/>
      <c r="O17" s="174"/>
      <c r="P17" s="177"/>
      <c r="Q17" s="178"/>
      <c r="R17" s="177"/>
      <c r="S17" s="178"/>
      <c r="T17" s="177"/>
      <c r="U17" s="185"/>
      <c r="V17" s="177"/>
      <c r="W17" s="178"/>
      <c r="X17" s="177"/>
      <c r="Y17" s="178"/>
      <c r="Z17" s="180"/>
      <c r="AA17" s="178"/>
      <c r="AB17" s="180"/>
      <c r="AC17" s="153"/>
      <c r="AD17" s="177"/>
      <c r="AE17" s="186"/>
      <c r="AF17" s="177"/>
      <c r="AG17" s="151"/>
      <c r="AH17" s="202"/>
    </row>
    <row r="18" spans="1:34" ht="13">
      <c r="A18" s="65" t="s">
        <v>37</v>
      </c>
      <c r="B18" s="66" t="s">
        <v>1</v>
      </c>
      <c r="C18" s="67">
        <v>12</v>
      </c>
      <c r="D18" s="68">
        <v>0</v>
      </c>
      <c r="E18" s="69">
        <v>4</v>
      </c>
      <c r="F18" s="68">
        <v>0</v>
      </c>
      <c r="G18" s="69">
        <v>12</v>
      </c>
      <c r="H18" s="68">
        <v>0</v>
      </c>
      <c r="I18" s="69">
        <v>8</v>
      </c>
      <c r="J18" s="68">
        <v>0</v>
      </c>
      <c r="K18" s="174"/>
      <c r="L18" s="184"/>
      <c r="M18" s="176"/>
      <c r="N18" s="177"/>
      <c r="O18" s="174"/>
      <c r="P18" s="177"/>
      <c r="Q18" s="178"/>
      <c r="R18" s="177"/>
      <c r="S18" s="178"/>
      <c r="T18" s="177"/>
      <c r="U18" s="185"/>
      <c r="V18" s="177"/>
      <c r="W18" s="178"/>
      <c r="X18" s="177"/>
      <c r="Y18" s="178"/>
      <c r="Z18" s="180"/>
      <c r="AA18" s="178"/>
      <c r="AB18" s="180"/>
      <c r="AC18" s="153"/>
      <c r="AD18" s="177"/>
      <c r="AE18" s="186"/>
      <c r="AF18" s="177"/>
      <c r="AG18" s="151"/>
      <c r="AH18" s="202"/>
    </row>
    <row r="19" spans="1:34" ht="13">
      <c r="A19" s="65" t="s">
        <v>38</v>
      </c>
      <c r="B19" s="66" t="s">
        <v>5</v>
      </c>
      <c r="C19" s="67">
        <v>10</v>
      </c>
      <c r="D19" s="68">
        <v>0</v>
      </c>
      <c r="E19" s="69">
        <v>10</v>
      </c>
      <c r="F19" s="68">
        <v>0</v>
      </c>
      <c r="G19" s="69">
        <v>10</v>
      </c>
      <c r="H19" s="68">
        <v>0</v>
      </c>
      <c r="I19" s="69">
        <v>18</v>
      </c>
      <c r="J19" s="68">
        <v>0</v>
      </c>
      <c r="K19" s="174"/>
      <c r="L19" s="184"/>
      <c r="M19" s="176"/>
      <c r="N19" s="177"/>
      <c r="O19" s="174"/>
      <c r="P19" s="177"/>
      <c r="Q19" s="178"/>
      <c r="R19" s="177"/>
      <c r="S19" s="178"/>
      <c r="T19" s="177"/>
      <c r="U19" s="185"/>
      <c r="V19" s="177"/>
      <c r="W19" s="178"/>
      <c r="X19" s="177"/>
      <c r="Y19" s="178"/>
      <c r="Z19" s="180"/>
      <c r="AA19" s="178"/>
      <c r="AB19" s="180"/>
      <c r="AC19" s="153"/>
      <c r="AD19" s="177"/>
      <c r="AE19" s="186"/>
      <c r="AF19" s="177"/>
      <c r="AG19" s="151"/>
      <c r="AH19" s="202"/>
    </row>
    <row r="20" spans="1:34" ht="13">
      <c r="A20" s="65" t="s">
        <v>39</v>
      </c>
      <c r="B20" s="66" t="s">
        <v>6</v>
      </c>
      <c r="C20" s="67">
        <v>32</v>
      </c>
      <c r="D20" s="68">
        <v>0</v>
      </c>
      <c r="E20" s="69">
        <v>38</v>
      </c>
      <c r="F20" s="68">
        <v>0</v>
      </c>
      <c r="G20" s="69">
        <v>47</v>
      </c>
      <c r="H20" s="68">
        <v>0</v>
      </c>
      <c r="I20" s="69">
        <v>34</v>
      </c>
      <c r="J20" s="68">
        <v>0</v>
      </c>
      <c r="K20" s="174"/>
      <c r="L20" s="184"/>
      <c r="M20" s="176"/>
      <c r="N20" s="177"/>
      <c r="O20" s="174"/>
      <c r="P20" s="177"/>
      <c r="Q20" s="178"/>
      <c r="R20" s="177"/>
      <c r="S20" s="178"/>
      <c r="T20" s="177"/>
      <c r="U20" s="185"/>
      <c r="V20" s="177"/>
      <c r="W20" s="178"/>
      <c r="X20" s="177"/>
      <c r="Y20" s="178"/>
      <c r="Z20" s="180"/>
      <c r="AA20" s="178"/>
      <c r="AB20" s="180"/>
      <c r="AC20" s="153"/>
      <c r="AD20" s="177"/>
      <c r="AE20" s="186"/>
      <c r="AF20" s="177"/>
      <c r="AG20" s="151"/>
      <c r="AH20" s="202"/>
    </row>
    <row r="21" spans="1:34" ht="13">
      <c r="A21" s="65" t="s">
        <v>40</v>
      </c>
      <c r="B21" s="66" t="s">
        <v>7</v>
      </c>
      <c r="C21" s="67">
        <v>1</v>
      </c>
      <c r="D21" s="68">
        <v>0</v>
      </c>
      <c r="E21" s="69">
        <v>0</v>
      </c>
      <c r="F21" s="68">
        <v>0</v>
      </c>
      <c r="G21" s="69">
        <v>2</v>
      </c>
      <c r="H21" s="68">
        <v>0</v>
      </c>
      <c r="I21" s="69">
        <v>1</v>
      </c>
      <c r="J21" s="68">
        <v>0</v>
      </c>
      <c r="K21" s="174"/>
      <c r="L21" s="184"/>
      <c r="M21" s="176"/>
      <c r="N21" s="177"/>
      <c r="O21" s="174"/>
      <c r="P21" s="177"/>
      <c r="Q21" s="178"/>
      <c r="R21" s="177"/>
      <c r="S21" s="178"/>
      <c r="T21" s="177"/>
      <c r="U21" s="185"/>
      <c r="V21" s="177"/>
      <c r="W21" s="178"/>
      <c r="X21" s="177"/>
      <c r="Y21" s="178"/>
      <c r="Z21" s="180"/>
      <c r="AA21" s="178"/>
      <c r="AB21" s="180"/>
      <c r="AC21" s="153"/>
      <c r="AD21" s="177"/>
      <c r="AE21" s="186"/>
      <c r="AF21" s="177"/>
      <c r="AG21" s="151"/>
      <c r="AH21" s="202"/>
    </row>
    <row r="22" spans="1:34" ht="13">
      <c r="A22" s="72" t="s">
        <v>27</v>
      </c>
      <c r="B22" s="66" t="s">
        <v>24</v>
      </c>
      <c r="C22" s="67">
        <v>71</v>
      </c>
      <c r="D22" s="68">
        <v>0</v>
      </c>
      <c r="E22" s="69">
        <v>86</v>
      </c>
      <c r="F22" s="68">
        <v>0</v>
      </c>
      <c r="G22" s="69">
        <v>66</v>
      </c>
      <c r="H22" s="68">
        <v>0</v>
      </c>
      <c r="I22" s="69">
        <v>78</v>
      </c>
      <c r="J22" s="68">
        <v>0</v>
      </c>
      <c r="K22" s="174"/>
      <c r="L22" s="184"/>
      <c r="M22" s="176"/>
      <c r="N22" s="177"/>
      <c r="O22" s="174"/>
      <c r="P22" s="177"/>
      <c r="Q22" s="178"/>
      <c r="R22" s="177"/>
      <c r="S22" s="178"/>
      <c r="T22" s="177"/>
      <c r="U22" s="185"/>
      <c r="V22" s="177"/>
      <c r="W22" s="178"/>
      <c r="X22" s="177"/>
      <c r="Y22" s="178"/>
      <c r="Z22" s="180"/>
      <c r="AA22" s="178"/>
      <c r="AB22" s="180"/>
      <c r="AC22" s="153"/>
      <c r="AD22" s="177"/>
      <c r="AE22" s="186"/>
      <c r="AF22" s="177"/>
      <c r="AG22" s="151"/>
      <c r="AH22" s="202"/>
    </row>
    <row r="23" spans="1:34" ht="13">
      <c r="A23" s="65" t="s">
        <v>41</v>
      </c>
      <c r="B23" s="66" t="s">
        <v>8</v>
      </c>
      <c r="C23" s="67">
        <v>25</v>
      </c>
      <c r="D23" s="68">
        <v>0</v>
      </c>
      <c r="E23" s="69">
        <v>30</v>
      </c>
      <c r="F23" s="68">
        <v>0</v>
      </c>
      <c r="G23" s="69">
        <v>21</v>
      </c>
      <c r="H23" s="68">
        <v>0</v>
      </c>
      <c r="I23" s="69">
        <v>28</v>
      </c>
      <c r="J23" s="68">
        <v>0</v>
      </c>
      <c r="K23" s="174"/>
      <c r="L23" s="184"/>
      <c r="M23" s="176"/>
      <c r="N23" s="177"/>
      <c r="O23" s="174"/>
      <c r="P23" s="177"/>
      <c r="Q23" s="178"/>
      <c r="R23" s="177"/>
      <c r="S23" s="178"/>
      <c r="T23" s="177"/>
      <c r="U23" s="185"/>
      <c r="V23" s="177"/>
      <c r="W23" s="178"/>
      <c r="X23" s="177"/>
      <c r="Y23" s="178"/>
      <c r="Z23" s="180"/>
      <c r="AA23" s="178"/>
      <c r="AB23" s="180"/>
      <c r="AC23" s="153"/>
      <c r="AD23" s="177"/>
      <c r="AE23" s="186"/>
      <c r="AF23" s="177"/>
      <c r="AG23" s="151"/>
      <c r="AH23" s="202"/>
    </row>
    <row r="24" spans="1:34" ht="13">
      <c r="A24" s="65" t="s">
        <v>67</v>
      </c>
      <c r="B24" s="66" t="s">
        <v>64</v>
      </c>
      <c r="C24" s="67">
        <v>2</v>
      </c>
      <c r="D24" s="68">
        <v>0</v>
      </c>
      <c r="E24" s="69">
        <v>1</v>
      </c>
      <c r="F24" s="68">
        <v>0</v>
      </c>
      <c r="G24" s="69">
        <v>1</v>
      </c>
      <c r="H24" s="68">
        <v>0</v>
      </c>
      <c r="I24" s="69">
        <v>3</v>
      </c>
      <c r="J24" s="68">
        <v>0</v>
      </c>
      <c r="K24" s="174"/>
      <c r="L24" s="184"/>
      <c r="M24" s="176"/>
      <c r="N24" s="177"/>
      <c r="O24" s="174"/>
      <c r="P24" s="177"/>
      <c r="Q24" s="178"/>
      <c r="R24" s="177"/>
      <c r="S24" s="178"/>
      <c r="T24" s="177"/>
      <c r="U24" s="185"/>
      <c r="V24" s="177"/>
      <c r="W24" s="178"/>
      <c r="X24" s="177"/>
      <c r="Y24" s="178"/>
      <c r="Z24" s="180"/>
      <c r="AA24" s="178"/>
      <c r="AB24" s="180"/>
      <c r="AC24" s="153"/>
      <c r="AD24" s="177"/>
      <c r="AE24" s="186"/>
      <c r="AF24" s="177"/>
      <c r="AG24" s="151"/>
      <c r="AH24" s="202"/>
    </row>
    <row r="25" spans="1:34" ht="13">
      <c r="A25" s="65" t="s">
        <v>28</v>
      </c>
      <c r="B25" s="74" t="s">
        <v>18</v>
      </c>
      <c r="C25" s="67">
        <v>2</v>
      </c>
      <c r="D25" s="68">
        <v>0</v>
      </c>
      <c r="E25" s="69">
        <v>0</v>
      </c>
      <c r="F25" s="68">
        <v>0</v>
      </c>
      <c r="G25" s="69">
        <v>2</v>
      </c>
      <c r="H25" s="68">
        <v>0</v>
      </c>
      <c r="I25" s="69">
        <v>0</v>
      </c>
      <c r="J25" s="68">
        <v>0</v>
      </c>
      <c r="K25" s="174"/>
      <c r="L25" s="184"/>
      <c r="M25" s="176"/>
      <c r="N25" s="177"/>
      <c r="O25" s="174"/>
      <c r="P25" s="177"/>
      <c r="Q25" s="178"/>
      <c r="R25" s="177"/>
      <c r="S25" s="178"/>
      <c r="T25" s="177"/>
      <c r="U25" s="185"/>
      <c r="V25" s="177"/>
      <c r="W25" s="178"/>
      <c r="X25" s="177"/>
      <c r="Y25" s="178"/>
      <c r="Z25" s="180"/>
      <c r="AA25" s="178"/>
      <c r="AB25" s="180"/>
      <c r="AC25" s="153"/>
      <c r="AD25" s="177"/>
      <c r="AE25" s="186"/>
      <c r="AF25" s="177"/>
      <c r="AG25" s="151"/>
      <c r="AH25" s="202"/>
    </row>
    <row r="26" spans="1:34" ht="13">
      <c r="A26" s="65" t="s">
        <v>43</v>
      </c>
      <c r="B26" s="66" t="s">
        <v>9</v>
      </c>
      <c r="C26" s="67">
        <v>107</v>
      </c>
      <c r="D26" s="68">
        <v>0</v>
      </c>
      <c r="E26" s="69">
        <v>84</v>
      </c>
      <c r="F26" s="68">
        <v>0</v>
      </c>
      <c r="G26" s="69">
        <v>85</v>
      </c>
      <c r="H26" s="68">
        <v>0</v>
      </c>
      <c r="I26" s="69">
        <v>88</v>
      </c>
      <c r="J26" s="68">
        <v>0</v>
      </c>
      <c r="K26" s="174"/>
      <c r="L26" s="184"/>
      <c r="M26" s="176"/>
      <c r="N26" s="177"/>
      <c r="O26" s="174"/>
      <c r="P26" s="177"/>
      <c r="Q26" s="178"/>
      <c r="R26" s="177"/>
      <c r="S26" s="178"/>
      <c r="T26" s="177"/>
      <c r="U26" s="185"/>
      <c r="V26" s="177"/>
      <c r="W26" s="178"/>
      <c r="X26" s="177"/>
      <c r="Y26" s="178"/>
      <c r="Z26" s="180"/>
      <c r="AA26" s="178"/>
      <c r="AB26" s="180"/>
      <c r="AC26" s="153"/>
      <c r="AD26" s="177"/>
      <c r="AE26" s="186"/>
      <c r="AF26" s="177"/>
      <c r="AG26" s="151"/>
      <c r="AH26" s="202"/>
    </row>
    <row r="27" spans="1:34" ht="13">
      <c r="A27" s="65" t="s">
        <v>42</v>
      </c>
      <c r="B27" s="66" t="s">
        <v>19</v>
      </c>
      <c r="C27" s="67">
        <v>30</v>
      </c>
      <c r="D27" s="68">
        <v>0</v>
      </c>
      <c r="E27" s="69">
        <v>43</v>
      </c>
      <c r="F27" s="68">
        <v>0</v>
      </c>
      <c r="G27" s="69">
        <v>47</v>
      </c>
      <c r="H27" s="68">
        <v>0</v>
      </c>
      <c r="I27" s="69">
        <v>45</v>
      </c>
      <c r="J27" s="68">
        <v>0</v>
      </c>
      <c r="K27" s="174"/>
      <c r="L27" s="184"/>
      <c r="M27" s="176"/>
      <c r="N27" s="177"/>
      <c r="O27" s="174"/>
      <c r="P27" s="177"/>
      <c r="Q27" s="178"/>
      <c r="R27" s="177"/>
      <c r="S27" s="178"/>
      <c r="T27" s="177"/>
      <c r="U27" s="185"/>
      <c r="V27" s="177"/>
      <c r="W27" s="178"/>
      <c r="X27" s="177"/>
      <c r="Y27" s="178"/>
      <c r="Z27" s="180"/>
      <c r="AA27" s="178"/>
      <c r="AB27" s="180"/>
      <c r="AC27" s="153"/>
      <c r="AD27" s="177"/>
      <c r="AE27" s="186"/>
      <c r="AF27" s="177"/>
      <c r="AG27" s="151"/>
      <c r="AH27" s="202"/>
    </row>
    <row r="28" spans="1:34" ht="13">
      <c r="A28" s="65" t="s">
        <v>44</v>
      </c>
      <c r="B28" s="66" t="s">
        <v>10</v>
      </c>
      <c r="C28" s="67">
        <v>79</v>
      </c>
      <c r="D28" s="68">
        <v>0</v>
      </c>
      <c r="E28" s="69">
        <v>66</v>
      </c>
      <c r="F28" s="68">
        <v>0</v>
      </c>
      <c r="G28" s="69">
        <v>51</v>
      </c>
      <c r="H28" s="68">
        <v>0</v>
      </c>
      <c r="I28" s="69">
        <v>56</v>
      </c>
      <c r="J28" s="68">
        <v>0</v>
      </c>
      <c r="K28" s="174"/>
      <c r="L28" s="184"/>
      <c r="M28" s="176"/>
      <c r="N28" s="177"/>
      <c r="O28" s="174"/>
      <c r="P28" s="177"/>
      <c r="Q28" s="178"/>
      <c r="R28" s="177"/>
      <c r="S28" s="178"/>
      <c r="T28" s="177"/>
      <c r="U28" s="185"/>
      <c r="V28" s="177"/>
      <c r="W28" s="178"/>
      <c r="X28" s="177"/>
      <c r="Y28" s="178"/>
      <c r="Z28" s="180"/>
      <c r="AA28" s="178"/>
      <c r="AB28" s="180"/>
      <c r="AC28" s="153"/>
      <c r="AD28" s="177"/>
      <c r="AE28" s="186"/>
      <c r="AF28" s="177"/>
      <c r="AG28" s="151"/>
      <c r="AH28" s="202"/>
    </row>
    <row r="29" spans="1:34" ht="13">
      <c r="A29" s="65" t="s">
        <v>45</v>
      </c>
      <c r="B29" s="66" t="s">
        <v>20</v>
      </c>
      <c r="C29" s="67">
        <v>3</v>
      </c>
      <c r="D29" s="68">
        <v>0</v>
      </c>
      <c r="E29" s="69">
        <v>7</v>
      </c>
      <c r="F29" s="68">
        <v>0</v>
      </c>
      <c r="G29" s="69">
        <v>8</v>
      </c>
      <c r="H29" s="68">
        <v>0</v>
      </c>
      <c r="I29" s="69">
        <v>9</v>
      </c>
      <c r="J29" s="68">
        <v>0</v>
      </c>
      <c r="K29" s="174"/>
      <c r="L29" s="184"/>
      <c r="M29" s="176"/>
      <c r="N29" s="177"/>
      <c r="O29" s="174"/>
      <c r="P29" s="177"/>
      <c r="Q29" s="178"/>
      <c r="R29" s="177"/>
      <c r="S29" s="178"/>
      <c r="T29" s="177"/>
      <c r="U29" s="185"/>
      <c r="V29" s="177"/>
      <c r="W29" s="178"/>
      <c r="X29" s="177"/>
      <c r="Y29" s="178"/>
      <c r="Z29" s="180"/>
      <c r="AA29" s="178"/>
      <c r="AB29" s="180"/>
      <c r="AC29" s="153"/>
      <c r="AD29" s="177"/>
      <c r="AE29" s="186"/>
      <c r="AF29" s="177"/>
      <c r="AG29" s="151"/>
      <c r="AH29" s="202"/>
    </row>
    <row r="30" spans="1:34" ht="13">
      <c r="A30" s="65" t="s">
        <v>47</v>
      </c>
      <c r="B30" s="66" t="s">
        <v>21</v>
      </c>
      <c r="C30" s="67">
        <v>34</v>
      </c>
      <c r="D30" s="68">
        <v>0</v>
      </c>
      <c r="E30" s="69">
        <v>35</v>
      </c>
      <c r="F30" s="68">
        <v>0</v>
      </c>
      <c r="G30" s="69">
        <v>37</v>
      </c>
      <c r="H30" s="68">
        <v>0</v>
      </c>
      <c r="I30" s="69">
        <v>38</v>
      </c>
      <c r="J30" s="68">
        <v>0</v>
      </c>
      <c r="K30" s="174"/>
      <c r="L30" s="184"/>
      <c r="M30" s="176"/>
      <c r="N30" s="177"/>
      <c r="O30" s="174"/>
      <c r="P30" s="177"/>
      <c r="Q30" s="178"/>
      <c r="R30" s="177"/>
      <c r="S30" s="178"/>
      <c r="T30" s="177"/>
      <c r="U30" s="185"/>
      <c r="V30" s="177"/>
      <c r="W30" s="178"/>
      <c r="X30" s="177"/>
      <c r="Y30" s="178"/>
      <c r="Z30" s="180"/>
      <c r="AA30" s="178"/>
      <c r="AB30" s="180"/>
      <c r="AC30" s="153"/>
      <c r="AD30" s="177"/>
      <c r="AE30" s="186"/>
      <c r="AF30" s="177"/>
      <c r="AG30" s="151"/>
      <c r="AH30" s="202"/>
    </row>
    <row r="31" spans="1:34" ht="13">
      <c r="A31" s="65" t="s">
        <v>48</v>
      </c>
      <c r="B31" s="66" t="s">
        <v>11</v>
      </c>
      <c r="C31" s="67">
        <v>5</v>
      </c>
      <c r="D31" s="68">
        <v>0</v>
      </c>
      <c r="E31" s="69">
        <v>8</v>
      </c>
      <c r="F31" s="68">
        <v>0</v>
      </c>
      <c r="G31" s="69">
        <v>5</v>
      </c>
      <c r="H31" s="68">
        <v>0</v>
      </c>
      <c r="I31" s="69">
        <v>5</v>
      </c>
      <c r="J31" s="68">
        <v>0</v>
      </c>
      <c r="K31" s="174"/>
      <c r="L31" s="184"/>
      <c r="M31" s="176"/>
      <c r="N31" s="177"/>
      <c r="O31" s="174"/>
      <c r="P31" s="177"/>
      <c r="Q31" s="178"/>
      <c r="R31" s="177"/>
      <c r="S31" s="178"/>
      <c r="T31" s="177"/>
      <c r="U31" s="185"/>
      <c r="V31" s="177"/>
      <c r="W31" s="178"/>
      <c r="X31" s="177"/>
      <c r="Y31" s="178"/>
      <c r="Z31" s="180"/>
      <c r="AA31" s="178"/>
      <c r="AB31" s="180"/>
      <c r="AC31" s="153"/>
      <c r="AD31" s="177"/>
      <c r="AE31" s="186"/>
      <c r="AF31" s="177"/>
      <c r="AG31" s="151"/>
      <c r="AH31" s="202"/>
    </row>
    <row r="32" spans="1:34" ht="13">
      <c r="A32" s="65" t="s">
        <v>49</v>
      </c>
      <c r="B32" s="66" t="s">
        <v>12</v>
      </c>
      <c r="C32" s="67">
        <v>8</v>
      </c>
      <c r="D32" s="68">
        <v>0</v>
      </c>
      <c r="E32" s="69">
        <v>3</v>
      </c>
      <c r="F32" s="68">
        <v>0</v>
      </c>
      <c r="G32" s="69">
        <v>4</v>
      </c>
      <c r="H32" s="68">
        <v>0</v>
      </c>
      <c r="I32" s="69">
        <v>4</v>
      </c>
      <c r="J32" s="68">
        <v>0</v>
      </c>
      <c r="K32" s="174"/>
      <c r="L32" s="184"/>
      <c r="M32" s="176"/>
      <c r="N32" s="177"/>
      <c r="O32" s="174"/>
      <c r="P32" s="177"/>
      <c r="Q32" s="178"/>
      <c r="R32" s="177"/>
      <c r="S32" s="178"/>
      <c r="T32" s="177"/>
      <c r="U32" s="185"/>
      <c r="V32" s="177"/>
      <c r="W32" s="178"/>
      <c r="X32" s="177"/>
      <c r="Y32" s="178"/>
      <c r="Z32" s="180"/>
      <c r="AA32" s="178"/>
      <c r="AB32" s="180"/>
      <c r="AC32" s="153"/>
      <c r="AD32" s="177"/>
      <c r="AE32" s="186"/>
      <c r="AF32" s="177"/>
      <c r="AG32" s="151"/>
      <c r="AH32" s="202"/>
    </row>
    <row r="33" spans="1:38" ht="13">
      <c r="A33" s="65" t="s">
        <v>50</v>
      </c>
      <c r="B33" s="66" t="s">
        <v>22</v>
      </c>
      <c r="C33" s="67">
        <v>1</v>
      </c>
      <c r="D33" s="68">
        <v>0</v>
      </c>
      <c r="E33" s="69">
        <v>2</v>
      </c>
      <c r="F33" s="68">
        <v>0</v>
      </c>
      <c r="G33" s="69">
        <v>1</v>
      </c>
      <c r="H33" s="68">
        <v>0</v>
      </c>
      <c r="I33" s="69">
        <v>1</v>
      </c>
      <c r="J33" s="68">
        <v>0</v>
      </c>
      <c r="K33" s="174"/>
      <c r="L33" s="184"/>
      <c r="M33" s="176"/>
      <c r="N33" s="177"/>
      <c r="O33" s="174"/>
      <c r="P33" s="177"/>
      <c r="Q33" s="178"/>
      <c r="R33" s="177"/>
      <c r="S33" s="178"/>
      <c r="T33" s="177"/>
      <c r="U33" s="185"/>
      <c r="V33" s="177"/>
      <c r="W33" s="178"/>
      <c r="X33" s="177"/>
      <c r="Y33" s="178"/>
      <c r="Z33" s="180"/>
      <c r="AA33" s="178"/>
      <c r="AB33" s="180"/>
      <c r="AC33" s="153"/>
      <c r="AD33" s="177"/>
      <c r="AE33" s="186"/>
      <c r="AF33" s="177"/>
      <c r="AG33" s="151"/>
      <c r="AH33" s="202"/>
    </row>
    <row r="34" spans="1:38" ht="13.5" thickBot="1">
      <c r="A34" s="75" t="s">
        <v>46</v>
      </c>
      <c r="B34" s="76" t="s">
        <v>13</v>
      </c>
      <c r="C34" s="77">
        <v>58</v>
      </c>
      <c r="D34" s="78">
        <v>0</v>
      </c>
      <c r="E34" s="79">
        <v>47</v>
      </c>
      <c r="F34" s="78">
        <v>0</v>
      </c>
      <c r="G34" s="79">
        <v>38</v>
      </c>
      <c r="H34" s="78">
        <v>0</v>
      </c>
      <c r="I34" s="79">
        <v>39</v>
      </c>
      <c r="J34" s="78">
        <v>0</v>
      </c>
      <c r="K34" s="187"/>
      <c r="L34" s="188"/>
      <c r="M34" s="189"/>
      <c r="N34" s="190"/>
      <c r="O34" s="187"/>
      <c r="P34" s="190"/>
      <c r="Q34" s="191"/>
      <c r="R34" s="190"/>
      <c r="S34" s="191"/>
      <c r="T34" s="190"/>
      <c r="U34" s="192"/>
      <c r="V34" s="190"/>
      <c r="W34" s="191"/>
      <c r="X34" s="190"/>
      <c r="Y34" s="191"/>
      <c r="Z34" s="193"/>
      <c r="AA34" s="191"/>
      <c r="AB34" s="193"/>
      <c r="AC34" s="169"/>
      <c r="AD34" s="190"/>
      <c r="AE34" s="194"/>
      <c r="AF34" s="195"/>
      <c r="AG34" s="196"/>
      <c r="AH34" s="203"/>
    </row>
    <row r="35" spans="1:38" s="82" customFormat="1" ht="12" thickTop="1">
      <c r="A35" s="80"/>
      <c r="B35" s="80"/>
      <c r="C35" s="81">
        <f t="shared" ref="C35:J35" si="0">SUM(C8:C34)</f>
        <v>649</v>
      </c>
      <c r="D35" s="81">
        <f t="shared" si="0"/>
        <v>0</v>
      </c>
      <c r="E35" s="81">
        <f t="shared" si="0"/>
        <v>616</v>
      </c>
      <c r="F35" s="81">
        <f t="shared" si="0"/>
        <v>0</v>
      </c>
      <c r="G35" s="81">
        <f t="shared" si="0"/>
        <v>569</v>
      </c>
      <c r="H35" s="81">
        <f t="shared" si="0"/>
        <v>0</v>
      </c>
      <c r="I35" s="81">
        <f t="shared" si="0"/>
        <v>584</v>
      </c>
      <c r="J35" s="81">
        <f t="shared" si="0"/>
        <v>0</v>
      </c>
      <c r="K35" s="197"/>
      <c r="L35" s="197"/>
      <c r="M35" s="197"/>
      <c r="N35" s="197"/>
      <c r="O35" s="197"/>
      <c r="P35" s="197"/>
      <c r="Q35" s="197"/>
      <c r="R35" s="197"/>
      <c r="S35" s="197"/>
      <c r="T35" s="197"/>
      <c r="U35" s="197"/>
      <c r="V35" s="197"/>
      <c r="W35" s="197"/>
      <c r="X35" s="197"/>
      <c r="Y35" s="197"/>
      <c r="Z35" s="197"/>
      <c r="AA35" s="197"/>
      <c r="AB35" s="197"/>
      <c r="AC35" s="197"/>
      <c r="AD35" s="197"/>
      <c r="AE35" s="197"/>
      <c r="AF35" s="197"/>
      <c r="AG35" s="197"/>
      <c r="AH35" s="197"/>
    </row>
    <row r="36" spans="1:38" s="91" customFormat="1">
      <c r="A36" s="89"/>
      <c r="B36" s="89"/>
      <c r="C36" s="89"/>
      <c r="D36" s="89"/>
      <c r="E36" s="89"/>
      <c r="F36" s="89"/>
      <c r="G36" s="89"/>
      <c r="H36" s="89"/>
      <c r="I36" s="89"/>
      <c r="J36" s="89"/>
      <c r="K36" s="204"/>
      <c r="L36" s="204"/>
      <c r="M36" s="204"/>
      <c r="N36" s="204"/>
      <c r="O36" s="198"/>
      <c r="P36" s="198"/>
      <c r="Q36" s="198"/>
      <c r="R36" s="198"/>
      <c r="S36" s="198"/>
      <c r="T36" s="198"/>
      <c r="U36" s="198"/>
      <c r="V36" s="198"/>
      <c r="W36" s="198"/>
      <c r="X36" s="198"/>
      <c r="Y36" s="198"/>
      <c r="Z36" s="198"/>
      <c r="AA36" s="198"/>
      <c r="AB36" s="198"/>
      <c r="AC36" s="198"/>
      <c r="AD36" s="198"/>
      <c r="AE36" s="198"/>
      <c r="AF36" s="198"/>
      <c r="AG36" s="198"/>
      <c r="AH36" s="198"/>
      <c r="AI36" s="90"/>
      <c r="AJ36" s="90"/>
      <c r="AK36" s="90"/>
      <c r="AL36" s="90"/>
    </row>
    <row r="37" spans="1:38" ht="46">
      <c r="A37" s="55" t="s">
        <v>124</v>
      </c>
      <c r="F37" s="87">
        <v>1</v>
      </c>
      <c r="G37" s="87"/>
      <c r="H37" s="87">
        <v>1</v>
      </c>
      <c r="I37" s="87"/>
      <c r="J37" s="87">
        <v>1</v>
      </c>
      <c r="K37" s="200"/>
      <c r="L37" s="200"/>
      <c r="M37" s="200"/>
      <c r="N37" s="200"/>
      <c r="O37" s="205"/>
      <c r="P37" s="200"/>
      <c r="Q37" s="205"/>
      <c r="R37" s="200"/>
      <c r="S37" s="205"/>
      <c r="T37" s="200"/>
      <c r="U37" s="205"/>
      <c r="V37" s="200"/>
      <c r="W37" s="205"/>
      <c r="X37" s="200"/>
      <c r="Y37" s="205"/>
      <c r="Z37" s="200"/>
      <c r="AA37" s="205"/>
      <c r="AB37" s="200"/>
      <c r="AC37" s="205"/>
      <c r="AD37" s="200"/>
      <c r="AE37" s="205"/>
      <c r="AF37" s="200"/>
      <c r="AG37" s="205"/>
      <c r="AH37" s="200"/>
    </row>
    <row r="38" spans="1:38">
      <c r="K38" s="205"/>
      <c r="L38" s="205"/>
      <c r="M38" s="205"/>
      <c r="N38" s="205"/>
      <c r="O38" s="205"/>
      <c r="P38" s="205"/>
      <c r="Q38" s="205"/>
      <c r="R38" s="205"/>
      <c r="S38" s="205"/>
      <c r="T38" s="205"/>
      <c r="U38" s="205"/>
      <c r="V38" s="205"/>
      <c r="W38" s="205"/>
      <c r="X38" s="205"/>
      <c r="Y38" s="205"/>
      <c r="Z38" s="205"/>
      <c r="AA38" s="205"/>
      <c r="AB38" s="205"/>
      <c r="AC38" s="205"/>
      <c r="AD38" s="205"/>
      <c r="AE38" s="205"/>
      <c r="AF38" s="205"/>
      <c r="AG38" s="205"/>
      <c r="AH38" s="205"/>
    </row>
    <row r="39" spans="1:38">
      <c r="Z39" s="92"/>
    </row>
    <row r="48" spans="1:38">
      <c r="A48" s="63" t="s">
        <v>74</v>
      </c>
    </row>
    <row r="49" spans="1:1">
      <c r="A49" s="63" t="s">
        <v>60</v>
      </c>
    </row>
    <row r="50" spans="1:1">
      <c r="A50" s="60"/>
    </row>
    <row r="51" spans="1:1">
      <c r="A51" s="60" t="s">
        <v>73</v>
      </c>
    </row>
    <row r="52" spans="1:1">
      <c r="A52" s="60" t="s">
        <v>68</v>
      </c>
    </row>
    <row r="53" spans="1:1">
      <c r="A53" s="60" t="s">
        <v>69</v>
      </c>
    </row>
    <row r="54" spans="1:1">
      <c r="A54" s="60" t="s">
        <v>70</v>
      </c>
    </row>
    <row r="55" spans="1:1">
      <c r="A55" s="60" t="s">
        <v>71</v>
      </c>
    </row>
    <row r="56" spans="1:1">
      <c r="A56" s="60" t="s">
        <v>72</v>
      </c>
    </row>
  </sheetData>
  <sheetProtection selectLockedCells="1" selectUnlockedCells="1"/>
  <mergeCells count="23">
    <mergeCell ref="S6:T6"/>
    <mergeCell ref="U6:V6"/>
    <mergeCell ref="W6:X6"/>
    <mergeCell ref="C6:D6"/>
    <mergeCell ref="E6:F6"/>
    <mergeCell ref="G6:H6"/>
    <mergeCell ref="I6:J6"/>
    <mergeCell ref="AG6:AH6"/>
    <mergeCell ref="A1:AH1"/>
    <mergeCell ref="A2:AH2"/>
    <mergeCell ref="A3:AH3"/>
    <mergeCell ref="A4:AH4"/>
    <mergeCell ref="A5:AH5"/>
    <mergeCell ref="K6:L6"/>
    <mergeCell ref="M6:N6"/>
    <mergeCell ref="O6:P6"/>
    <mergeCell ref="Y6:Z6"/>
    <mergeCell ref="AE6:AF6"/>
    <mergeCell ref="AC6:AD6"/>
    <mergeCell ref="AA6:AB6"/>
    <mergeCell ref="A6:A7"/>
    <mergeCell ref="B6:B7"/>
    <mergeCell ref="Q6:R6"/>
  </mergeCells>
  <phoneticPr fontId="5" type="noConversion"/>
  <pageMargins left="0.75" right="0.75" top="1" bottom="1" header="0.5" footer="0.5"/>
  <pageSetup orientation="portrait" r:id="rId1"/>
  <headerFooter alignWithMargins="0">
    <oddFooter>&amp;CREDACTED
CONFIDENTIAL PER WAC 480-07-160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X77"/>
  <sheetViews>
    <sheetView view="pageLayout" topLeftCell="A92" zoomScaleNormal="90" workbookViewId="0">
      <selection activeCell="AB38" sqref="AB38"/>
    </sheetView>
  </sheetViews>
  <sheetFormatPr defaultColWidth="9.08984375" defaultRowHeight="11.5"/>
  <cols>
    <col min="1" max="1" width="13" style="63" customWidth="1"/>
    <col min="2" max="2" width="6.90625" style="63" bestFit="1" customWidth="1"/>
    <col min="3" max="14" width="6.90625" style="63" hidden="1" customWidth="1"/>
    <col min="15" max="32" width="6.90625" style="63" customWidth="1"/>
    <col min="33" max="33" width="6.6328125" style="60" customWidth="1"/>
    <col min="34" max="34" width="8.453125" style="60" customWidth="1"/>
    <col min="35" max="35" width="7.90625" style="60" bestFit="1" customWidth="1"/>
    <col min="36" max="36" width="6.6328125" style="60" customWidth="1"/>
    <col min="37" max="37" width="8.453125" style="60" customWidth="1"/>
    <col min="38" max="38" width="7.90625" style="60" bestFit="1" customWidth="1"/>
    <col min="39" max="39" width="6.6328125" style="60" customWidth="1"/>
    <col min="40" max="40" width="8.453125" style="60" customWidth="1"/>
    <col min="41" max="41" width="7.90625" style="60" bestFit="1" customWidth="1"/>
    <col min="42" max="42" width="5.6328125" style="60" customWidth="1"/>
    <col min="43" max="43" width="6.453125" style="60" customWidth="1"/>
    <col min="44" max="44" width="7.90625" style="60" bestFit="1" customWidth="1"/>
    <col min="45" max="45" width="5.6328125" style="60" customWidth="1"/>
    <col min="46" max="46" width="6.453125" style="60" customWidth="1"/>
    <col min="47" max="47" width="7.90625" style="60" bestFit="1" customWidth="1"/>
    <col min="48" max="48" width="5.6328125" style="60" customWidth="1"/>
    <col min="49" max="49" width="6.453125" style="60" customWidth="1"/>
    <col min="50" max="50" width="7.90625" style="60" bestFit="1" customWidth="1"/>
    <col min="51" max="16384" width="9.08984375" style="60"/>
  </cols>
  <sheetData>
    <row r="1" spans="1:50" ht="13.5" customHeight="1" thickTop="1">
      <c r="A1" s="247" t="s">
        <v>29</v>
      </c>
      <c r="B1" s="248"/>
      <c r="C1" s="248"/>
      <c r="D1" s="248"/>
      <c r="E1" s="248"/>
      <c r="F1" s="248"/>
      <c r="G1" s="248"/>
      <c r="H1" s="248"/>
      <c r="I1" s="248"/>
      <c r="J1" s="248"/>
      <c r="K1" s="248"/>
      <c r="L1" s="248"/>
      <c r="M1" s="248"/>
      <c r="N1" s="248"/>
      <c r="O1" s="248"/>
      <c r="P1" s="248"/>
      <c r="Q1" s="248"/>
      <c r="R1" s="248"/>
      <c r="S1" s="248"/>
      <c r="T1" s="248"/>
      <c r="U1" s="248"/>
      <c r="V1" s="248"/>
      <c r="W1" s="248"/>
      <c r="X1" s="248"/>
      <c r="Y1" s="248"/>
      <c r="Z1" s="248"/>
      <c r="AA1" s="248"/>
      <c r="AB1" s="248"/>
      <c r="AC1" s="248"/>
      <c r="AD1" s="248"/>
      <c r="AE1" s="248"/>
      <c r="AF1" s="248"/>
      <c r="AG1" s="248"/>
      <c r="AH1" s="248"/>
      <c r="AI1" s="248"/>
      <c r="AJ1" s="248"/>
      <c r="AK1" s="248"/>
      <c r="AL1" s="248"/>
      <c r="AM1" s="248"/>
      <c r="AN1" s="248"/>
      <c r="AO1" s="248"/>
      <c r="AP1" s="248"/>
      <c r="AQ1" s="248"/>
      <c r="AR1" s="248"/>
      <c r="AS1" s="248"/>
      <c r="AT1" s="248"/>
      <c r="AU1" s="248"/>
      <c r="AV1" s="248"/>
      <c r="AW1" s="248"/>
      <c r="AX1" s="249"/>
    </row>
    <row r="2" spans="1:50">
      <c r="A2" s="250" t="s">
        <v>52</v>
      </c>
      <c r="B2" s="251"/>
      <c r="C2" s="251"/>
      <c r="D2" s="251"/>
      <c r="E2" s="251"/>
      <c r="F2" s="251"/>
      <c r="G2" s="251"/>
      <c r="H2" s="251"/>
      <c r="I2" s="251"/>
      <c r="J2" s="251"/>
      <c r="K2" s="251"/>
      <c r="L2" s="251"/>
      <c r="M2" s="251"/>
      <c r="N2" s="251"/>
      <c r="O2" s="251"/>
      <c r="P2" s="251"/>
      <c r="Q2" s="251"/>
      <c r="R2" s="251"/>
      <c r="S2" s="251"/>
      <c r="T2" s="251"/>
      <c r="U2" s="251"/>
      <c r="V2" s="251"/>
      <c r="W2" s="251"/>
      <c r="X2" s="251"/>
      <c r="Y2" s="251"/>
      <c r="Z2" s="251"/>
      <c r="AA2" s="251"/>
      <c r="AB2" s="251"/>
      <c r="AC2" s="251"/>
      <c r="AD2" s="251"/>
      <c r="AE2" s="251"/>
      <c r="AF2" s="251"/>
      <c r="AG2" s="251"/>
      <c r="AH2" s="251"/>
      <c r="AI2" s="251"/>
      <c r="AJ2" s="251"/>
      <c r="AK2" s="251"/>
      <c r="AL2" s="251"/>
      <c r="AM2" s="251"/>
      <c r="AN2" s="251"/>
      <c r="AO2" s="251"/>
      <c r="AP2" s="251"/>
      <c r="AQ2" s="251"/>
      <c r="AR2" s="251"/>
      <c r="AS2" s="251"/>
      <c r="AT2" s="251"/>
      <c r="AU2" s="251"/>
      <c r="AV2" s="251"/>
      <c r="AW2" s="251"/>
      <c r="AX2" s="252"/>
    </row>
    <row r="3" spans="1:50">
      <c r="A3" s="253" t="s">
        <v>126</v>
      </c>
      <c r="B3" s="254"/>
      <c r="C3" s="254"/>
      <c r="D3" s="254"/>
      <c r="E3" s="254"/>
      <c r="F3" s="254"/>
      <c r="G3" s="254"/>
      <c r="H3" s="254"/>
      <c r="I3" s="254"/>
      <c r="J3" s="254"/>
      <c r="K3" s="254"/>
      <c r="L3" s="254"/>
      <c r="M3" s="254"/>
      <c r="N3" s="254"/>
      <c r="O3" s="254"/>
      <c r="P3" s="254"/>
      <c r="Q3" s="254"/>
      <c r="R3" s="254"/>
      <c r="S3" s="254"/>
      <c r="T3" s="254"/>
      <c r="U3" s="254"/>
      <c r="V3" s="254"/>
      <c r="W3" s="254"/>
      <c r="X3" s="254"/>
      <c r="Y3" s="254"/>
      <c r="Z3" s="254"/>
      <c r="AA3" s="254"/>
      <c r="AB3" s="254"/>
      <c r="AC3" s="254"/>
      <c r="AD3" s="254"/>
      <c r="AE3" s="254"/>
      <c r="AF3" s="254"/>
      <c r="AG3" s="254"/>
      <c r="AH3" s="254"/>
      <c r="AI3" s="254"/>
      <c r="AJ3" s="254"/>
      <c r="AK3" s="254"/>
      <c r="AL3" s="254"/>
      <c r="AM3" s="254"/>
      <c r="AN3" s="254"/>
      <c r="AO3" s="254"/>
      <c r="AP3" s="254"/>
      <c r="AQ3" s="254"/>
      <c r="AR3" s="254"/>
      <c r="AS3" s="254"/>
      <c r="AT3" s="254"/>
      <c r="AU3" s="254"/>
      <c r="AV3" s="254"/>
      <c r="AW3" s="254"/>
      <c r="AX3" s="255"/>
    </row>
    <row r="4" spans="1:50">
      <c r="A4" s="250">
        <v>2011</v>
      </c>
      <c r="B4" s="251"/>
      <c r="C4" s="251"/>
      <c r="D4" s="251"/>
      <c r="E4" s="251"/>
      <c r="F4" s="251"/>
      <c r="G4" s="251"/>
      <c r="H4" s="251"/>
      <c r="I4" s="251"/>
      <c r="J4" s="251"/>
      <c r="K4" s="251"/>
      <c r="L4" s="251"/>
      <c r="M4" s="251"/>
      <c r="N4" s="251"/>
      <c r="O4" s="251"/>
      <c r="P4" s="251"/>
      <c r="Q4" s="251"/>
      <c r="R4" s="251"/>
      <c r="S4" s="251"/>
      <c r="T4" s="251"/>
      <c r="U4" s="251"/>
      <c r="V4" s="251"/>
      <c r="W4" s="251"/>
      <c r="X4" s="251"/>
      <c r="Y4" s="251"/>
      <c r="Z4" s="251"/>
      <c r="AA4" s="251"/>
      <c r="AB4" s="251"/>
      <c r="AC4" s="251"/>
      <c r="AD4" s="251"/>
      <c r="AE4" s="251"/>
      <c r="AF4" s="251"/>
      <c r="AG4" s="251"/>
      <c r="AH4" s="251"/>
      <c r="AI4" s="251"/>
      <c r="AJ4" s="251"/>
      <c r="AK4" s="251"/>
      <c r="AL4" s="251"/>
      <c r="AM4" s="251"/>
      <c r="AN4" s="251"/>
      <c r="AO4" s="251"/>
      <c r="AP4" s="251"/>
      <c r="AQ4" s="251"/>
      <c r="AR4" s="251"/>
      <c r="AS4" s="251"/>
      <c r="AT4" s="251"/>
      <c r="AU4" s="251"/>
      <c r="AV4" s="251"/>
      <c r="AW4" s="251"/>
      <c r="AX4" s="252"/>
    </row>
    <row r="5" spans="1:50" s="63" customFormat="1" ht="13.5" customHeight="1" thickBot="1">
      <c r="A5" s="266" t="s">
        <v>0</v>
      </c>
      <c r="B5" s="267"/>
      <c r="C5" s="267"/>
      <c r="D5" s="267"/>
      <c r="E5" s="267"/>
      <c r="F5" s="267"/>
      <c r="G5" s="267"/>
      <c r="H5" s="267"/>
      <c r="I5" s="267"/>
      <c r="J5" s="267"/>
      <c r="K5" s="267"/>
      <c r="L5" s="267"/>
      <c r="M5" s="267"/>
      <c r="N5" s="267"/>
      <c r="O5" s="267"/>
      <c r="P5" s="267"/>
      <c r="Q5" s="267"/>
      <c r="R5" s="267"/>
      <c r="S5" s="267"/>
      <c r="T5" s="267"/>
      <c r="U5" s="267"/>
      <c r="V5" s="267"/>
      <c r="W5" s="267"/>
      <c r="X5" s="267"/>
      <c r="Y5" s="267"/>
      <c r="Z5" s="267"/>
      <c r="AA5" s="267"/>
      <c r="AB5" s="267"/>
      <c r="AC5" s="267"/>
      <c r="AD5" s="267"/>
      <c r="AE5" s="267"/>
      <c r="AF5" s="267"/>
      <c r="AG5" s="267"/>
      <c r="AH5" s="267"/>
      <c r="AI5" s="267"/>
      <c r="AJ5" s="267"/>
      <c r="AK5" s="267"/>
      <c r="AL5" s="267"/>
      <c r="AM5" s="267"/>
      <c r="AN5" s="267"/>
      <c r="AO5" s="267"/>
      <c r="AP5" s="267"/>
      <c r="AQ5" s="267"/>
      <c r="AR5" s="267"/>
      <c r="AS5" s="267"/>
      <c r="AT5" s="267"/>
      <c r="AU5" s="267"/>
      <c r="AV5" s="267"/>
      <c r="AW5" s="267"/>
      <c r="AX5" s="268"/>
    </row>
    <row r="6" spans="1:50" s="63" customFormat="1" ht="12" thickTop="1">
      <c r="A6" s="93"/>
      <c r="B6" s="94"/>
      <c r="C6" s="264">
        <v>40238</v>
      </c>
      <c r="D6" s="264"/>
      <c r="E6" s="264"/>
      <c r="F6" s="264">
        <v>40269</v>
      </c>
      <c r="G6" s="264"/>
      <c r="H6" s="264"/>
      <c r="I6" s="264">
        <v>40299</v>
      </c>
      <c r="J6" s="264"/>
      <c r="K6" s="264"/>
      <c r="L6" s="264">
        <v>40330</v>
      </c>
      <c r="M6" s="264"/>
      <c r="N6" s="264"/>
      <c r="O6" s="264">
        <v>40360</v>
      </c>
      <c r="P6" s="264"/>
      <c r="Q6" s="264"/>
      <c r="R6" s="264">
        <v>40391</v>
      </c>
      <c r="S6" s="264"/>
      <c r="T6" s="264"/>
      <c r="U6" s="264">
        <v>40422</v>
      </c>
      <c r="V6" s="264"/>
      <c r="W6" s="264"/>
      <c r="X6" s="264">
        <v>40452</v>
      </c>
      <c r="Y6" s="264"/>
      <c r="Z6" s="264"/>
      <c r="AA6" s="264">
        <v>40483</v>
      </c>
      <c r="AB6" s="264"/>
      <c r="AC6" s="264"/>
      <c r="AD6" s="264">
        <v>40513</v>
      </c>
      <c r="AE6" s="264"/>
      <c r="AF6" s="264"/>
      <c r="AG6" s="264">
        <v>40544</v>
      </c>
      <c r="AH6" s="264"/>
      <c r="AI6" s="264"/>
      <c r="AJ6" s="264">
        <v>40575</v>
      </c>
      <c r="AK6" s="264"/>
      <c r="AL6" s="264"/>
      <c r="AM6" s="264">
        <v>40603</v>
      </c>
      <c r="AN6" s="264"/>
      <c r="AO6" s="264"/>
      <c r="AP6" s="270">
        <v>40634</v>
      </c>
      <c r="AQ6" s="264"/>
      <c r="AR6" s="269"/>
      <c r="AS6" s="264">
        <v>40664</v>
      </c>
      <c r="AT6" s="264"/>
      <c r="AU6" s="269"/>
      <c r="AV6" s="264">
        <v>40695</v>
      </c>
      <c r="AW6" s="264"/>
      <c r="AX6" s="265"/>
    </row>
    <row r="7" spans="1:50" s="63" customFormat="1">
      <c r="A7" s="95"/>
      <c r="B7" s="96"/>
      <c r="C7" s="97" t="s">
        <v>54</v>
      </c>
      <c r="D7" s="97" t="s">
        <v>54</v>
      </c>
      <c r="E7" s="97" t="s">
        <v>55</v>
      </c>
      <c r="F7" s="97" t="s">
        <v>54</v>
      </c>
      <c r="G7" s="97" t="s">
        <v>54</v>
      </c>
      <c r="H7" s="97" t="s">
        <v>55</v>
      </c>
      <c r="I7" s="97" t="s">
        <v>54</v>
      </c>
      <c r="J7" s="97" t="s">
        <v>54</v>
      </c>
      <c r="K7" s="97" t="s">
        <v>55</v>
      </c>
      <c r="L7" s="97" t="s">
        <v>54</v>
      </c>
      <c r="M7" s="97" t="s">
        <v>54</v>
      </c>
      <c r="N7" s="97" t="s">
        <v>55</v>
      </c>
      <c r="O7" s="97" t="s">
        <v>54</v>
      </c>
      <c r="P7" s="97" t="s">
        <v>54</v>
      </c>
      <c r="Q7" s="97" t="s">
        <v>55</v>
      </c>
      <c r="R7" s="97" t="s">
        <v>54</v>
      </c>
      <c r="S7" s="97" t="s">
        <v>54</v>
      </c>
      <c r="T7" s="97" t="s">
        <v>55</v>
      </c>
      <c r="U7" s="97" t="s">
        <v>54</v>
      </c>
      <c r="V7" s="97" t="s">
        <v>54</v>
      </c>
      <c r="W7" s="97" t="s">
        <v>55</v>
      </c>
      <c r="X7" s="97" t="s">
        <v>54</v>
      </c>
      <c r="Y7" s="97" t="s">
        <v>54</v>
      </c>
      <c r="Z7" s="97" t="s">
        <v>55</v>
      </c>
      <c r="AA7" s="97" t="s">
        <v>54</v>
      </c>
      <c r="AB7" s="97" t="s">
        <v>54</v>
      </c>
      <c r="AC7" s="97" t="s">
        <v>55</v>
      </c>
      <c r="AD7" s="97" t="s">
        <v>54</v>
      </c>
      <c r="AE7" s="97" t="s">
        <v>54</v>
      </c>
      <c r="AF7" s="97" t="s">
        <v>55</v>
      </c>
      <c r="AG7" s="97" t="s">
        <v>54</v>
      </c>
      <c r="AH7" s="97" t="s">
        <v>54</v>
      </c>
      <c r="AI7" s="97" t="s">
        <v>55</v>
      </c>
      <c r="AJ7" s="97" t="s">
        <v>54</v>
      </c>
      <c r="AK7" s="97" t="s">
        <v>54</v>
      </c>
      <c r="AL7" s="97" t="s">
        <v>55</v>
      </c>
      <c r="AM7" s="97" t="s">
        <v>54</v>
      </c>
      <c r="AN7" s="97" t="s">
        <v>54</v>
      </c>
      <c r="AO7" s="97" t="s">
        <v>55</v>
      </c>
      <c r="AP7" s="117" t="s">
        <v>54</v>
      </c>
      <c r="AQ7" s="97" t="s">
        <v>54</v>
      </c>
      <c r="AR7" s="123" t="s">
        <v>55</v>
      </c>
      <c r="AS7" s="97" t="s">
        <v>54</v>
      </c>
      <c r="AT7" s="97" t="s">
        <v>54</v>
      </c>
      <c r="AU7" s="123" t="s">
        <v>55</v>
      </c>
      <c r="AV7" s="97" t="s">
        <v>54</v>
      </c>
      <c r="AW7" s="97" t="s">
        <v>54</v>
      </c>
      <c r="AX7" s="98" t="s">
        <v>55</v>
      </c>
    </row>
    <row r="8" spans="1:50" s="63" customFormat="1" ht="12" thickBot="1">
      <c r="A8" s="99" t="s">
        <v>51</v>
      </c>
      <c r="B8" s="100" t="s">
        <v>25</v>
      </c>
      <c r="C8" s="101" t="s">
        <v>56</v>
      </c>
      <c r="D8" s="101" t="s">
        <v>53</v>
      </c>
      <c r="E8" s="102" t="s">
        <v>57</v>
      </c>
      <c r="F8" s="101" t="s">
        <v>56</v>
      </c>
      <c r="G8" s="101" t="s">
        <v>53</v>
      </c>
      <c r="H8" s="102" t="s">
        <v>57</v>
      </c>
      <c r="I8" s="101" t="s">
        <v>56</v>
      </c>
      <c r="J8" s="101" t="s">
        <v>53</v>
      </c>
      <c r="K8" s="102" t="s">
        <v>57</v>
      </c>
      <c r="L8" s="101" t="s">
        <v>56</v>
      </c>
      <c r="M8" s="101" t="s">
        <v>53</v>
      </c>
      <c r="N8" s="102" t="s">
        <v>57</v>
      </c>
      <c r="O8" s="101" t="s">
        <v>56</v>
      </c>
      <c r="P8" s="101" t="s">
        <v>53</v>
      </c>
      <c r="Q8" s="102" t="s">
        <v>57</v>
      </c>
      <c r="R8" s="101" t="s">
        <v>56</v>
      </c>
      <c r="S8" s="101" t="s">
        <v>53</v>
      </c>
      <c r="T8" s="102" t="s">
        <v>57</v>
      </c>
      <c r="U8" s="101" t="s">
        <v>56</v>
      </c>
      <c r="V8" s="101" t="s">
        <v>53</v>
      </c>
      <c r="W8" s="102" t="s">
        <v>57</v>
      </c>
      <c r="X8" s="101" t="s">
        <v>56</v>
      </c>
      <c r="Y8" s="101" t="s">
        <v>53</v>
      </c>
      <c r="Z8" s="102" t="s">
        <v>57</v>
      </c>
      <c r="AA8" s="101" t="s">
        <v>56</v>
      </c>
      <c r="AB8" s="101" t="s">
        <v>53</v>
      </c>
      <c r="AC8" s="102" t="s">
        <v>57</v>
      </c>
      <c r="AD8" s="101" t="s">
        <v>56</v>
      </c>
      <c r="AE8" s="101" t="s">
        <v>53</v>
      </c>
      <c r="AF8" s="102" t="s">
        <v>57</v>
      </c>
      <c r="AG8" s="101" t="s">
        <v>56</v>
      </c>
      <c r="AH8" s="101" t="s">
        <v>53</v>
      </c>
      <c r="AI8" s="102" t="s">
        <v>57</v>
      </c>
      <c r="AJ8" s="101" t="s">
        <v>56</v>
      </c>
      <c r="AK8" s="101" t="s">
        <v>53</v>
      </c>
      <c r="AL8" s="102" t="s">
        <v>57</v>
      </c>
      <c r="AM8" s="101" t="s">
        <v>56</v>
      </c>
      <c r="AN8" s="101" t="s">
        <v>53</v>
      </c>
      <c r="AO8" s="102" t="s">
        <v>57</v>
      </c>
      <c r="AP8" s="118" t="s">
        <v>56</v>
      </c>
      <c r="AQ8" s="101" t="s">
        <v>53</v>
      </c>
      <c r="AR8" s="124" t="s">
        <v>57</v>
      </c>
      <c r="AS8" s="101" t="s">
        <v>56</v>
      </c>
      <c r="AT8" s="101" t="s">
        <v>53</v>
      </c>
      <c r="AU8" s="124" t="s">
        <v>57</v>
      </c>
      <c r="AV8" s="101" t="s">
        <v>56</v>
      </c>
      <c r="AW8" s="101" t="s">
        <v>53</v>
      </c>
      <c r="AX8" s="103" t="s">
        <v>57</v>
      </c>
    </row>
    <row r="9" spans="1:50" ht="12" thickTop="1">
      <c r="A9" s="65" t="s">
        <v>30</v>
      </c>
      <c r="B9" s="104" t="s">
        <v>23</v>
      </c>
      <c r="C9" s="105">
        <v>3</v>
      </c>
      <c r="D9" s="106">
        <v>852</v>
      </c>
      <c r="E9" s="107">
        <f t="shared" ref="E9:E36" si="0">IF(C9=0,"0.00",(C9/D9)*100)</f>
        <v>0.35211267605633806</v>
      </c>
      <c r="F9" s="105">
        <v>9</v>
      </c>
      <c r="G9" s="106">
        <v>850</v>
      </c>
      <c r="H9" s="107">
        <f t="shared" ref="H9:H35" si="1">IF(F9=0,"0.00",(F9/G9)*100)</f>
        <v>1.0588235294117647</v>
      </c>
      <c r="I9" s="69">
        <v>5</v>
      </c>
      <c r="J9" s="106">
        <v>843</v>
      </c>
      <c r="K9" s="107">
        <f t="shared" ref="K9:K35" si="2">IF(I9=0,"0.00",(I9/J9)*100)</f>
        <v>0.59311981020166071</v>
      </c>
      <c r="L9" s="69">
        <v>9</v>
      </c>
      <c r="M9" s="106">
        <v>841</v>
      </c>
      <c r="N9" s="107">
        <f t="shared" ref="N9:N35" si="3">IF(L9=0,"0.00",(L9/M9)*100)</f>
        <v>1.070154577883472</v>
      </c>
      <c r="O9" s="174"/>
      <c r="P9" s="206"/>
      <c r="Q9" s="207"/>
      <c r="R9" s="178"/>
      <c r="S9" s="206"/>
      <c r="T9" s="207"/>
      <c r="U9" s="177"/>
      <c r="V9" s="206"/>
      <c r="W9" s="207"/>
      <c r="X9" s="178"/>
      <c r="Y9" s="206"/>
      <c r="Z9" s="207"/>
      <c r="AA9" s="178"/>
      <c r="AB9" s="206"/>
      <c r="AC9" s="207"/>
      <c r="AD9" s="178"/>
      <c r="AE9" s="177"/>
      <c r="AF9" s="207"/>
      <c r="AG9" s="208"/>
      <c r="AH9" s="105"/>
      <c r="AI9" s="107"/>
      <c r="AJ9" s="69"/>
      <c r="AK9" s="131"/>
      <c r="AL9" s="132"/>
      <c r="AM9" s="133"/>
      <c r="AN9" s="131"/>
      <c r="AO9" s="132"/>
      <c r="AP9" s="134"/>
      <c r="AQ9" s="131"/>
      <c r="AR9" s="132"/>
      <c r="AS9" s="135"/>
      <c r="AT9" s="136"/>
      <c r="AU9" s="132"/>
      <c r="AV9" s="137"/>
      <c r="AW9" s="136"/>
      <c r="AX9" s="138"/>
    </row>
    <row r="10" spans="1:50">
      <c r="A10" s="65" t="s">
        <v>63</v>
      </c>
      <c r="B10" s="104" t="s">
        <v>62</v>
      </c>
      <c r="C10" s="105">
        <v>0</v>
      </c>
      <c r="D10" s="106">
        <v>91</v>
      </c>
      <c r="E10" s="107" t="str">
        <f t="shared" si="0"/>
        <v>0.00</v>
      </c>
      <c r="F10" s="105">
        <v>0</v>
      </c>
      <c r="G10" s="106">
        <v>91</v>
      </c>
      <c r="H10" s="107" t="str">
        <f t="shared" si="1"/>
        <v>0.00</v>
      </c>
      <c r="I10" s="69">
        <v>0</v>
      </c>
      <c r="J10" s="106">
        <v>90</v>
      </c>
      <c r="K10" s="107" t="str">
        <f t="shared" si="2"/>
        <v>0.00</v>
      </c>
      <c r="L10" s="69">
        <v>0</v>
      </c>
      <c r="M10" s="106">
        <v>90</v>
      </c>
      <c r="N10" s="107" t="str">
        <f t="shared" si="3"/>
        <v>0.00</v>
      </c>
      <c r="O10" s="174"/>
      <c r="P10" s="206"/>
      <c r="Q10" s="207"/>
      <c r="R10" s="178"/>
      <c r="S10" s="206"/>
      <c r="T10" s="207"/>
      <c r="U10" s="177"/>
      <c r="V10" s="206"/>
      <c r="W10" s="207"/>
      <c r="X10" s="178"/>
      <c r="Y10" s="206"/>
      <c r="Z10" s="207"/>
      <c r="AA10" s="178"/>
      <c r="AB10" s="206"/>
      <c r="AC10" s="207"/>
      <c r="AD10" s="178"/>
      <c r="AE10" s="177"/>
      <c r="AF10" s="207"/>
      <c r="AG10" s="208"/>
      <c r="AH10" s="105"/>
      <c r="AI10" s="107"/>
      <c r="AJ10" s="69"/>
      <c r="AK10" s="106"/>
      <c r="AL10" s="107"/>
      <c r="AM10" s="69"/>
      <c r="AN10" s="106"/>
      <c r="AO10" s="107"/>
      <c r="AP10" s="68"/>
      <c r="AQ10" s="106"/>
      <c r="AR10" s="107"/>
      <c r="AS10" s="139"/>
      <c r="AT10" s="126"/>
      <c r="AU10" s="107"/>
      <c r="AV10" s="129"/>
      <c r="AW10" s="126"/>
      <c r="AX10" s="140"/>
    </row>
    <row r="11" spans="1:50">
      <c r="A11" s="65" t="s">
        <v>31</v>
      </c>
      <c r="B11" s="104" t="s">
        <v>14</v>
      </c>
      <c r="C11" s="105">
        <v>0</v>
      </c>
      <c r="D11" s="106">
        <v>472</v>
      </c>
      <c r="E11" s="107" t="str">
        <f t="shared" si="0"/>
        <v>0.00</v>
      </c>
      <c r="F11" s="105">
        <v>4</v>
      </c>
      <c r="G11" s="106">
        <v>475</v>
      </c>
      <c r="H11" s="107">
        <f t="shared" si="1"/>
        <v>0.84210526315789469</v>
      </c>
      <c r="I11" s="69">
        <v>1</v>
      </c>
      <c r="J11" s="106">
        <v>468</v>
      </c>
      <c r="K11" s="107">
        <f t="shared" si="2"/>
        <v>0.21367521367521369</v>
      </c>
      <c r="L11" s="69">
        <v>4</v>
      </c>
      <c r="M11" s="106">
        <v>461</v>
      </c>
      <c r="N11" s="107">
        <f t="shared" si="3"/>
        <v>0.86767895878524948</v>
      </c>
      <c r="O11" s="174"/>
      <c r="P11" s="206"/>
      <c r="Q11" s="207"/>
      <c r="R11" s="178"/>
      <c r="S11" s="206"/>
      <c r="T11" s="207"/>
      <c r="U11" s="177"/>
      <c r="V11" s="206"/>
      <c r="W11" s="207"/>
      <c r="X11" s="178"/>
      <c r="Y11" s="206"/>
      <c r="Z11" s="207"/>
      <c r="AA11" s="178"/>
      <c r="AB11" s="206"/>
      <c r="AC11" s="207"/>
      <c r="AD11" s="178"/>
      <c r="AE11" s="177"/>
      <c r="AF11" s="207"/>
      <c r="AG11" s="208"/>
      <c r="AH11" s="105"/>
      <c r="AI11" s="107"/>
      <c r="AJ11" s="69"/>
      <c r="AK11" s="106"/>
      <c r="AL11" s="107"/>
      <c r="AM11" s="69"/>
      <c r="AN11" s="106"/>
      <c r="AO11" s="107"/>
      <c r="AP11" s="68"/>
      <c r="AQ11" s="106"/>
      <c r="AR11" s="107"/>
      <c r="AS11" s="139"/>
      <c r="AT11" s="126"/>
      <c r="AU11" s="107"/>
      <c r="AV11" s="129"/>
      <c r="AW11" s="126"/>
      <c r="AX11" s="140"/>
    </row>
    <row r="12" spans="1:50">
      <c r="A12" s="65" t="s">
        <v>33</v>
      </c>
      <c r="B12" s="104" t="s">
        <v>2</v>
      </c>
      <c r="C12" s="105">
        <v>22</v>
      </c>
      <c r="D12" s="106">
        <v>3459</v>
      </c>
      <c r="E12" s="107">
        <f t="shared" si="0"/>
        <v>0.63602197166811214</v>
      </c>
      <c r="F12" s="105">
        <v>23</v>
      </c>
      <c r="G12" s="106">
        <v>3435</v>
      </c>
      <c r="H12" s="107">
        <f t="shared" si="1"/>
        <v>0.66957787481804953</v>
      </c>
      <c r="I12" s="69">
        <v>34</v>
      </c>
      <c r="J12" s="106">
        <v>3426</v>
      </c>
      <c r="K12" s="107">
        <f t="shared" si="2"/>
        <v>0.99241097489784003</v>
      </c>
      <c r="L12" s="69">
        <v>45</v>
      </c>
      <c r="M12" s="106">
        <v>3405</v>
      </c>
      <c r="N12" s="107">
        <f t="shared" si="3"/>
        <v>1.3215859030837005</v>
      </c>
      <c r="O12" s="174"/>
      <c r="P12" s="206"/>
      <c r="Q12" s="207"/>
      <c r="R12" s="178"/>
      <c r="S12" s="206"/>
      <c r="T12" s="207"/>
      <c r="U12" s="177"/>
      <c r="V12" s="206"/>
      <c r="W12" s="207"/>
      <c r="X12" s="178"/>
      <c r="Y12" s="206"/>
      <c r="Z12" s="207"/>
      <c r="AA12" s="178"/>
      <c r="AB12" s="206"/>
      <c r="AC12" s="207"/>
      <c r="AD12" s="178"/>
      <c r="AE12" s="177"/>
      <c r="AF12" s="207"/>
      <c r="AG12" s="208"/>
      <c r="AH12" s="105"/>
      <c r="AI12" s="107"/>
      <c r="AJ12" s="69"/>
      <c r="AK12" s="106"/>
      <c r="AL12" s="107"/>
      <c r="AM12" s="69"/>
      <c r="AN12" s="106"/>
      <c r="AO12" s="107"/>
      <c r="AP12" s="68"/>
      <c r="AQ12" s="106"/>
      <c r="AR12" s="107"/>
      <c r="AS12" s="139"/>
      <c r="AT12" s="126"/>
      <c r="AU12" s="107"/>
      <c r="AV12" s="129"/>
      <c r="AW12" s="126"/>
      <c r="AX12" s="140"/>
    </row>
    <row r="13" spans="1:50">
      <c r="A13" s="65" t="s">
        <v>26</v>
      </c>
      <c r="B13" s="104" t="s">
        <v>15</v>
      </c>
      <c r="C13" s="105">
        <v>27</v>
      </c>
      <c r="D13" s="106">
        <v>3352</v>
      </c>
      <c r="E13" s="107">
        <f t="shared" si="0"/>
        <v>0.80548926014319822</v>
      </c>
      <c r="F13" s="105">
        <v>28</v>
      </c>
      <c r="G13" s="106">
        <v>3351</v>
      </c>
      <c r="H13" s="107">
        <f t="shared" si="1"/>
        <v>0.83557147120262609</v>
      </c>
      <c r="I13" s="69">
        <v>19</v>
      </c>
      <c r="J13" s="106">
        <v>3308</v>
      </c>
      <c r="K13" s="107">
        <f t="shared" si="2"/>
        <v>0.57436517533252718</v>
      </c>
      <c r="L13" s="69">
        <v>25</v>
      </c>
      <c r="M13" s="106">
        <v>3278</v>
      </c>
      <c r="N13" s="107">
        <f t="shared" si="3"/>
        <v>0.76266015863331293</v>
      </c>
      <c r="O13" s="174"/>
      <c r="P13" s="206"/>
      <c r="Q13" s="207"/>
      <c r="R13" s="178"/>
      <c r="S13" s="206"/>
      <c r="T13" s="207"/>
      <c r="U13" s="177"/>
      <c r="V13" s="206"/>
      <c r="W13" s="207"/>
      <c r="X13" s="178"/>
      <c r="Y13" s="206"/>
      <c r="Z13" s="207"/>
      <c r="AA13" s="178"/>
      <c r="AB13" s="206"/>
      <c r="AC13" s="207"/>
      <c r="AD13" s="178"/>
      <c r="AE13" s="177"/>
      <c r="AF13" s="207"/>
      <c r="AG13" s="208"/>
      <c r="AH13" s="105"/>
      <c r="AI13" s="107"/>
      <c r="AJ13" s="69"/>
      <c r="AK13" s="106"/>
      <c r="AL13" s="107"/>
      <c r="AM13" s="69"/>
      <c r="AN13" s="106"/>
      <c r="AO13" s="107"/>
      <c r="AP13" s="68"/>
      <c r="AQ13" s="106"/>
      <c r="AR13" s="107"/>
      <c r="AS13" s="139"/>
      <c r="AT13" s="126"/>
      <c r="AU13" s="107"/>
      <c r="AV13" s="129"/>
      <c r="AW13" s="126"/>
      <c r="AX13" s="140"/>
    </row>
    <row r="14" spans="1:50">
      <c r="A14" s="65" t="s">
        <v>32</v>
      </c>
      <c r="B14" s="104" t="s">
        <v>16</v>
      </c>
      <c r="C14" s="105">
        <v>7</v>
      </c>
      <c r="D14" s="106">
        <v>301</v>
      </c>
      <c r="E14" s="107">
        <f t="shared" si="0"/>
        <v>2.3255813953488373</v>
      </c>
      <c r="F14" s="105">
        <v>0</v>
      </c>
      <c r="G14" s="106">
        <v>298</v>
      </c>
      <c r="H14" s="107" t="str">
        <f t="shared" si="1"/>
        <v>0.00</v>
      </c>
      <c r="I14" s="69">
        <v>9</v>
      </c>
      <c r="J14" s="106">
        <v>297</v>
      </c>
      <c r="K14" s="107">
        <f t="shared" si="2"/>
        <v>3.0303030303030303</v>
      </c>
      <c r="L14" s="69">
        <v>0</v>
      </c>
      <c r="M14" s="106">
        <v>295</v>
      </c>
      <c r="N14" s="107" t="str">
        <f t="shared" si="3"/>
        <v>0.00</v>
      </c>
      <c r="O14" s="174"/>
      <c r="P14" s="206"/>
      <c r="Q14" s="207"/>
      <c r="R14" s="178"/>
      <c r="S14" s="206"/>
      <c r="T14" s="207"/>
      <c r="U14" s="177"/>
      <c r="V14" s="206"/>
      <c r="W14" s="207"/>
      <c r="X14" s="178"/>
      <c r="Y14" s="206"/>
      <c r="Z14" s="207"/>
      <c r="AA14" s="178"/>
      <c r="AB14" s="206"/>
      <c r="AC14" s="207"/>
      <c r="AD14" s="178"/>
      <c r="AE14" s="177"/>
      <c r="AF14" s="207"/>
      <c r="AG14" s="208"/>
      <c r="AH14" s="105"/>
      <c r="AI14" s="107"/>
      <c r="AJ14" s="69"/>
      <c r="AK14" s="106"/>
      <c r="AL14" s="107"/>
      <c r="AM14" s="69"/>
      <c r="AN14" s="106"/>
      <c r="AO14" s="107"/>
      <c r="AP14" s="68"/>
      <c r="AQ14" s="106"/>
      <c r="AR14" s="107"/>
      <c r="AS14" s="139"/>
      <c r="AT14" s="126"/>
      <c r="AU14" s="107"/>
      <c r="AV14" s="129"/>
      <c r="AW14" s="126"/>
      <c r="AX14" s="140"/>
    </row>
    <row r="15" spans="1:50">
      <c r="A15" s="65" t="s">
        <v>34</v>
      </c>
      <c r="B15" s="108" t="s">
        <v>3</v>
      </c>
      <c r="C15" s="105">
        <v>13</v>
      </c>
      <c r="D15" s="106">
        <v>1070</v>
      </c>
      <c r="E15" s="107">
        <f t="shared" si="0"/>
        <v>1.2149532710280373</v>
      </c>
      <c r="F15" s="105">
        <v>14</v>
      </c>
      <c r="G15" s="106">
        <v>1067</v>
      </c>
      <c r="H15" s="107">
        <f t="shared" si="1"/>
        <v>1.3120899718837862</v>
      </c>
      <c r="I15" s="69">
        <v>5</v>
      </c>
      <c r="J15" s="106">
        <v>1041</v>
      </c>
      <c r="K15" s="107">
        <f t="shared" si="2"/>
        <v>0.48030739673390976</v>
      </c>
      <c r="L15" s="69">
        <v>9</v>
      </c>
      <c r="M15" s="106">
        <v>1016</v>
      </c>
      <c r="N15" s="107">
        <f t="shared" si="3"/>
        <v>0.88582677165354329</v>
      </c>
      <c r="O15" s="174"/>
      <c r="P15" s="206"/>
      <c r="Q15" s="207"/>
      <c r="R15" s="178"/>
      <c r="S15" s="206"/>
      <c r="T15" s="207"/>
      <c r="U15" s="177"/>
      <c r="V15" s="206"/>
      <c r="W15" s="207"/>
      <c r="X15" s="178"/>
      <c r="Y15" s="206"/>
      <c r="Z15" s="207"/>
      <c r="AA15" s="178"/>
      <c r="AB15" s="206"/>
      <c r="AC15" s="207"/>
      <c r="AD15" s="178"/>
      <c r="AE15" s="177"/>
      <c r="AF15" s="207"/>
      <c r="AG15" s="208"/>
      <c r="AH15" s="105"/>
      <c r="AI15" s="107"/>
      <c r="AJ15" s="69"/>
      <c r="AK15" s="106"/>
      <c r="AL15" s="107"/>
      <c r="AM15" s="69"/>
      <c r="AN15" s="106"/>
      <c r="AO15" s="107"/>
      <c r="AP15" s="68"/>
      <c r="AQ15" s="106"/>
      <c r="AR15" s="107"/>
      <c r="AS15" s="139"/>
      <c r="AT15" s="126"/>
      <c r="AU15" s="107"/>
      <c r="AV15" s="129"/>
      <c r="AW15" s="126"/>
      <c r="AX15" s="140"/>
    </row>
    <row r="16" spans="1:50">
      <c r="A16" s="65" t="s">
        <v>66</v>
      </c>
      <c r="B16" s="104" t="s">
        <v>65</v>
      </c>
      <c r="C16" s="105">
        <v>0</v>
      </c>
      <c r="D16" s="106">
        <v>2001</v>
      </c>
      <c r="E16" s="107" t="str">
        <f t="shared" si="0"/>
        <v>0.00</v>
      </c>
      <c r="F16" s="105">
        <v>9</v>
      </c>
      <c r="G16" s="106">
        <v>1998</v>
      </c>
      <c r="H16" s="107">
        <f t="shared" si="1"/>
        <v>0.45045045045045046</v>
      </c>
      <c r="I16" s="69">
        <v>12</v>
      </c>
      <c r="J16" s="106">
        <v>1995</v>
      </c>
      <c r="K16" s="107">
        <f t="shared" si="2"/>
        <v>0.60150375939849632</v>
      </c>
      <c r="L16" s="69">
        <v>24</v>
      </c>
      <c r="M16" s="106">
        <v>1987</v>
      </c>
      <c r="N16" s="107">
        <f t="shared" si="3"/>
        <v>1.2078510317060895</v>
      </c>
      <c r="O16" s="174"/>
      <c r="P16" s="206"/>
      <c r="Q16" s="207"/>
      <c r="R16" s="178"/>
      <c r="S16" s="206"/>
      <c r="T16" s="207"/>
      <c r="U16" s="177"/>
      <c r="V16" s="206"/>
      <c r="W16" s="207"/>
      <c r="X16" s="178"/>
      <c r="Y16" s="206"/>
      <c r="Z16" s="207"/>
      <c r="AA16" s="178"/>
      <c r="AB16" s="206"/>
      <c r="AC16" s="207"/>
      <c r="AD16" s="178"/>
      <c r="AE16" s="177"/>
      <c r="AF16" s="207"/>
      <c r="AG16" s="208"/>
      <c r="AH16" s="105"/>
      <c r="AI16" s="107"/>
      <c r="AJ16" s="69"/>
      <c r="AK16" s="106"/>
      <c r="AL16" s="107"/>
      <c r="AM16" s="69"/>
      <c r="AN16" s="106"/>
      <c r="AO16" s="107"/>
      <c r="AP16" s="68"/>
      <c r="AQ16" s="106"/>
      <c r="AR16" s="107"/>
      <c r="AS16" s="139"/>
      <c r="AT16" s="126"/>
      <c r="AU16" s="107"/>
      <c r="AV16" s="129"/>
      <c r="AW16" s="126"/>
      <c r="AX16" s="140"/>
    </row>
    <row r="17" spans="1:50">
      <c r="A17" s="65" t="s">
        <v>35</v>
      </c>
      <c r="B17" s="104" t="s">
        <v>4</v>
      </c>
      <c r="C17" s="105">
        <v>21</v>
      </c>
      <c r="D17" s="106">
        <v>808</v>
      </c>
      <c r="E17" s="107">
        <f t="shared" si="0"/>
        <v>2.5990099009900991</v>
      </c>
      <c r="F17" s="105">
        <v>8</v>
      </c>
      <c r="G17" s="106">
        <v>800</v>
      </c>
      <c r="H17" s="107">
        <f t="shared" si="1"/>
        <v>1</v>
      </c>
      <c r="I17" s="69">
        <v>7</v>
      </c>
      <c r="J17" s="106">
        <v>802</v>
      </c>
      <c r="K17" s="107">
        <f t="shared" si="2"/>
        <v>0.87281795511221938</v>
      </c>
      <c r="L17" s="69">
        <v>8</v>
      </c>
      <c r="M17" s="106">
        <v>789</v>
      </c>
      <c r="N17" s="107">
        <f t="shared" si="3"/>
        <v>1.0139416983523446</v>
      </c>
      <c r="O17" s="174"/>
      <c r="P17" s="206"/>
      <c r="Q17" s="207"/>
      <c r="R17" s="178"/>
      <c r="S17" s="206"/>
      <c r="T17" s="207"/>
      <c r="U17" s="177"/>
      <c r="V17" s="206"/>
      <c r="W17" s="207"/>
      <c r="X17" s="178"/>
      <c r="Y17" s="206"/>
      <c r="Z17" s="207"/>
      <c r="AA17" s="178"/>
      <c r="AB17" s="206"/>
      <c r="AC17" s="207"/>
      <c r="AD17" s="178"/>
      <c r="AE17" s="177"/>
      <c r="AF17" s="207"/>
      <c r="AG17" s="208"/>
      <c r="AH17" s="105"/>
      <c r="AI17" s="107"/>
      <c r="AJ17" s="69"/>
      <c r="AK17" s="106"/>
      <c r="AL17" s="107"/>
      <c r="AM17" s="69"/>
      <c r="AN17" s="106"/>
      <c r="AO17" s="107"/>
      <c r="AP17" s="68"/>
      <c r="AQ17" s="106"/>
      <c r="AR17" s="107"/>
      <c r="AS17" s="139"/>
      <c r="AT17" s="126"/>
      <c r="AU17" s="107"/>
      <c r="AV17" s="129"/>
      <c r="AW17" s="126"/>
      <c r="AX17" s="140"/>
    </row>
    <row r="18" spans="1:50">
      <c r="A18" s="73" t="s">
        <v>36</v>
      </c>
      <c r="B18" s="104" t="s">
        <v>17</v>
      </c>
      <c r="C18" s="105">
        <v>7</v>
      </c>
      <c r="D18" s="106">
        <v>278</v>
      </c>
      <c r="E18" s="107">
        <f t="shared" si="0"/>
        <v>2.5179856115107913</v>
      </c>
      <c r="F18" s="105">
        <v>9</v>
      </c>
      <c r="G18" s="106">
        <v>277</v>
      </c>
      <c r="H18" s="107">
        <f t="shared" si="1"/>
        <v>3.2490974729241873</v>
      </c>
      <c r="I18" s="69">
        <v>3</v>
      </c>
      <c r="J18" s="106">
        <v>278</v>
      </c>
      <c r="K18" s="107">
        <f t="shared" si="2"/>
        <v>1.079136690647482</v>
      </c>
      <c r="L18" s="69">
        <v>6</v>
      </c>
      <c r="M18" s="106">
        <v>277</v>
      </c>
      <c r="N18" s="107">
        <f t="shared" si="3"/>
        <v>2.1660649819494582</v>
      </c>
      <c r="O18" s="174"/>
      <c r="P18" s="206"/>
      <c r="Q18" s="207"/>
      <c r="R18" s="178"/>
      <c r="S18" s="206"/>
      <c r="T18" s="207"/>
      <c r="U18" s="177"/>
      <c r="V18" s="206"/>
      <c r="W18" s="207"/>
      <c r="X18" s="178"/>
      <c r="Y18" s="206"/>
      <c r="Z18" s="207"/>
      <c r="AA18" s="178"/>
      <c r="AB18" s="206"/>
      <c r="AC18" s="207"/>
      <c r="AD18" s="178"/>
      <c r="AE18" s="177"/>
      <c r="AF18" s="207"/>
      <c r="AG18" s="208"/>
      <c r="AH18" s="105"/>
      <c r="AI18" s="107"/>
      <c r="AJ18" s="69"/>
      <c r="AK18" s="106"/>
      <c r="AL18" s="107"/>
      <c r="AM18" s="69"/>
      <c r="AN18" s="106"/>
      <c r="AO18" s="107"/>
      <c r="AP18" s="68"/>
      <c r="AQ18" s="106"/>
      <c r="AR18" s="107"/>
      <c r="AS18" s="139"/>
      <c r="AT18" s="126"/>
      <c r="AU18" s="107"/>
      <c r="AV18" s="129"/>
      <c r="AW18" s="126"/>
      <c r="AX18" s="140"/>
    </row>
    <row r="19" spans="1:50">
      <c r="A19" s="65" t="s">
        <v>37</v>
      </c>
      <c r="B19" s="104" t="s">
        <v>1</v>
      </c>
      <c r="C19" s="105">
        <v>6</v>
      </c>
      <c r="D19" s="106">
        <v>685</v>
      </c>
      <c r="E19" s="107">
        <f t="shared" si="0"/>
        <v>0.87591240875912413</v>
      </c>
      <c r="F19" s="105">
        <v>9</v>
      </c>
      <c r="G19" s="106">
        <v>680</v>
      </c>
      <c r="H19" s="107">
        <f t="shared" si="1"/>
        <v>1.3235294117647058</v>
      </c>
      <c r="I19" s="69">
        <v>2</v>
      </c>
      <c r="J19" s="106">
        <v>685</v>
      </c>
      <c r="K19" s="107">
        <f t="shared" si="2"/>
        <v>0.29197080291970801</v>
      </c>
      <c r="L19" s="69">
        <v>8</v>
      </c>
      <c r="M19" s="106">
        <v>686</v>
      </c>
      <c r="N19" s="107">
        <f t="shared" si="3"/>
        <v>1.1661807580174928</v>
      </c>
      <c r="O19" s="174"/>
      <c r="P19" s="206"/>
      <c r="Q19" s="207"/>
      <c r="R19" s="178"/>
      <c r="S19" s="206"/>
      <c r="T19" s="207"/>
      <c r="U19" s="177"/>
      <c r="V19" s="206"/>
      <c r="W19" s="207"/>
      <c r="X19" s="178"/>
      <c r="Y19" s="206"/>
      <c r="Z19" s="207"/>
      <c r="AA19" s="178"/>
      <c r="AB19" s="206"/>
      <c r="AC19" s="207"/>
      <c r="AD19" s="178"/>
      <c r="AE19" s="177"/>
      <c r="AF19" s="207"/>
      <c r="AG19" s="208"/>
      <c r="AH19" s="105"/>
      <c r="AI19" s="107"/>
      <c r="AJ19" s="69"/>
      <c r="AK19" s="106"/>
      <c r="AL19" s="107"/>
      <c r="AM19" s="69"/>
      <c r="AN19" s="106"/>
      <c r="AO19" s="107"/>
      <c r="AP19" s="68"/>
      <c r="AQ19" s="106"/>
      <c r="AR19" s="107"/>
      <c r="AS19" s="139"/>
      <c r="AT19" s="126"/>
      <c r="AU19" s="107"/>
      <c r="AV19" s="129"/>
      <c r="AW19" s="126"/>
      <c r="AX19" s="140"/>
    </row>
    <row r="20" spans="1:50">
      <c r="A20" s="65" t="s">
        <v>38</v>
      </c>
      <c r="B20" s="104" t="s">
        <v>5</v>
      </c>
      <c r="C20" s="105">
        <v>11</v>
      </c>
      <c r="D20" s="106">
        <v>954</v>
      </c>
      <c r="E20" s="107">
        <f t="shared" si="0"/>
        <v>1.1530398322851152</v>
      </c>
      <c r="F20" s="105">
        <v>11</v>
      </c>
      <c r="G20" s="106">
        <v>953</v>
      </c>
      <c r="H20" s="107">
        <f t="shared" si="1"/>
        <v>1.1542497376705141</v>
      </c>
      <c r="I20" s="69">
        <v>9</v>
      </c>
      <c r="J20" s="106">
        <v>955</v>
      </c>
      <c r="K20" s="107">
        <f t="shared" si="2"/>
        <v>0.94240837696335078</v>
      </c>
      <c r="L20" s="69">
        <v>9</v>
      </c>
      <c r="M20" s="106">
        <v>968</v>
      </c>
      <c r="N20" s="107">
        <f t="shared" si="3"/>
        <v>0.92975206611570249</v>
      </c>
      <c r="O20" s="174"/>
      <c r="P20" s="206"/>
      <c r="Q20" s="207"/>
      <c r="R20" s="178"/>
      <c r="S20" s="206"/>
      <c r="T20" s="207"/>
      <c r="U20" s="177"/>
      <c r="V20" s="206"/>
      <c r="W20" s="207"/>
      <c r="X20" s="178"/>
      <c r="Y20" s="206"/>
      <c r="Z20" s="207"/>
      <c r="AA20" s="178"/>
      <c r="AB20" s="206"/>
      <c r="AC20" s="207"/>
      <c r="AD20" s="178"/>
      <c r="AE20" s="177"/>
      <c r="AF20" s="207"/>
      <c r="AG20" s="208"/>
      <c r="AH20" s="105"/>
      <c r="AI20" s="107"/>
      <c r="AJ20" s="69"/>
      <c r="AK20" s="106"/>
      <c r="AL20" s="107"/>
      <c r="AM20" s="69"/>
      <c r="AN20" s="106"/>
      <c r="AO20" s="107"/>
      <c r="AP20" s="68"/>
      <c r="AQ20" s="106"/>
      <c r="AR20" s="107"/>
      <c r="AS20" s="139"/>
      <c r="AT20" s="126"/>
      <c r="AU20" s="107"/>
      <c r="AV20" s="129"/>
      <c r="AW20" s="126"/>
      <c r="AX20" s="140"/>
    </row>
    <row r="21" spans="1:50">
      <c r="A21" s="65" t="s">
        <v>39</v>
      </c>
      <c r="B21" s="104" t="s">
        <v>6</v>
      </c>
      <c r="C21" s="105">
        <v>30</v>
      </c>
      <c r="D21" s="106">
        <v>1948</v>
      </c>
      <c r="E21" s="107">
        <f t="shared" si="0"/>
        <v>1.5400410677618068</v>
      </c>
      <c r="F21" s="105">
        <v>29</v>
      </c>
      <c r="G21" s="106">
        <v>1951</v>
      </c>
      <c r="H21" s="107">
        <f t="shared" si="1"/>
        <v>1.4864172219374681</v>
      </c>
      <c r="I21" s="69">
        <v>29</v>
      </c>
      <c r="J21" s="106">
        <v>1957</v>
      </c>
      <c r="K21" s="107">
        <f t="shared" si="2"/>
        <v>1.481859989780276</v>
      </c>
      <c r="L21" s="69">
        <v>21</v>
      </c>
      <c r="M21" s="106">
        <v>1941</v>
      </c>
      <c r="N21" s="107">
        <f t="shared" si="3"/>
        <v>1.0819165378670788</v>
      </c>
      <c r="O21" s="174"/>
      <c r="P21" s="206"/>
      <c r="Q21" s="207"/>
      <c r="R21" s="178"/>
      <c r="S21" s="206"/>
      <c r="T21" s="207"/>
      <c r="U21" s="177"/>
      <c r="V21" s="206"/>
      <c r="W21" s="207"/>
      <c r="X21" s="178"/>
      <c r="Y21" s="206"/>
      <c r="Z21" s="207"/>
      <c r="AA21" s="178"/>
      <c r="AB21" s="206"/>
      <c r="AC21" s="207"/>
      <c r="AD21" s="178"/>
      <c r="AE21" s="177"/>
      <c r="AF21" s="207"/>
      <c r="AG21" s="208"/>
      <c r="AH21" s="105"/>
      <c r="AI21" s="107"/>
      <c r="AJ21" s="69"/>
      <c r="AK21" s="106"/>
      <c r="AL21" s="107"/>
      <c r="AM21" s="69"/>
      <c r="AN21" s="106"/>
      <c r="AO21" s="107"/>
      <c r="AP21" s="68"/>
      <c r="AQ21" s="106"/>
      <c r="AR21" s="107"/>
      <c r="AS21" s="139"/>
      <c r="AT21" s="126"/>
      <c r="AU21" s="107"/>
      <c r="AV21" s="129"/>
      <c r="AW21" s="126"/>
      <c r="AX21" s="140"/>
    </row>
    <row r="22" spans="1:50">
      <c r="A22" s="65" t="s">
        <v>40</v>
      </c>
      <c r="B22" s="104" t="s">
        <v>7</v>
      </c>
      <c r="C22" s="105">
        <v>2</v>
      </c>
      <c r="D22" s="106">
        <v>225</v>
      </c>
      <c r="E22" s="107">
        <f t="shared" si="0"/>
        <v>0.88888888888888884</v>
      </c>
      <c r="F22" s="105">
        <v>2</v>
      </c>
      <c r="G22" s="106">
        <v>224</v>
      </c>
      <c r="H22" s="107">
        <f t="shared" si="1"/>
        <v>0.89285714285714279</v>
      </c>
      <c r="I22" s="69">
        <v>2</v>
      </c>
      <c r="J22" s="106">
        <v>224</v>
      </c>
      <c r="K22" s="107">
        <f t="shared" si="2"/>
        <v>0.89285714285714279</v>
      </c>
      <c r="L22" s="69">
        <v>1</v>
      </c>
      <c r="M22" s="106">
        <v>226</v>
      </c>
      <c r="N22" s="107">
        <f t="shared" si="3"/>
        <v>0.44247787610619471</v>
      </c>
      <c r="O22" s="174"/>
      <c r="P22" s="206"/>
      <c r="Q22" s="207"/>
      <c r="R22" s="178"/>
      <c r="S22" s="206"/>
      <c r="T22" s="207"/>
      <c r="U22" s="177"/>
      <c r="V22" s="206"/>
      <c r="W22" s="207"/>
      <c r="X22" s="178"/>
      <c r="Y22" s="206"/>
      <c r="Z22" s="207"/>
      <c r="AA22" s="178"/>
      <c r="AB22" s="206"/>
      <c r="AC22" s="207"/>
      <c r="AD22" s="178"/>
      <c r="AE22" s="177"/>
      <c r="AF22" s="207"/>
      <c r="AG22" s="208"/>
      <c r="AH22" s="105"/>
      <c r="AI22" s="107"/>
      <c r="AJ22" s="69"/>
      <c r="AK22" s="106"/>
      <c r="AL22" s="107"/>
      <c r="AM22" s="69"/>
      <c r="AN22" s="106"/>
      <c r="AO22" s="107"/>
      <c r="AP22" s="68"/>
      <c r="AQ22" s="106"/>
      <c r="AR22" s="107"/>
      <c r="AS22" s="139"/>
      <c r="AT22" s="126"/>
      <c r="AU22" s="107"/>
      <c r="AV22" s="129"/>
      <c r="AW22" s="126"/>
      <c r="AX22" s="140"/>
    </row>
    <row r="23" spans="1:50">
      <c r="A23" s="65" t="s">
        <v>27</v>
      </c>
      <c r="B23" s="104" t="s">
        <v>24</v>
      </c>
      <c r="C23" s="105">
        <v>76</v>
      </c>
      <c r="D23" s="106">
        <v>20079</v>
      </c>
      <c r="E23" s="107">
        <f t="shared" si="0"/>
        <v>0.37850490562278999</v>
      </c>
      <c r="F23" s="105">
        <v>74</v>
      </c>
      <c r="G23" s="106">
        <v>20008</v>
      </c>
      <c r="H23" s="107">
        <f t="shared" si="1"/>
        <v>0.36985205917632946</v>
      </c>
      <c r="I23" s="69">
        <v>45</v>
      </c>
      <c r="J23" s="106">
        <v>19798</v>
      </c>
      <c r="K23" s="107">
        <f t="shared" si="2"/>
        <v>0.22729568643297302</v>
      </c>
      <c r="L23" s="69">
        <v>73</v>
      </c>
      <c r="M23" s="106">
        <v>19656</v>
      </c>
      <c r="N23" s="107">
        <f t="shared" si="3"/>
        <v>0.37138787138787138</v>
      </c>
      <c r="O23" s="174"/>
      <c r="P23" s="206"/>
      <c r="Q23" s="207"/>
      <c r="R23" s="178"/>
      <c r="S23" s="206"/>
      <c r="T23" s="207"/>
      <c r="U23" s="177"/>
      <c r="V23" s="206"/>
      <c r="W23" s="207"/>
      <c r="X23" s="178"/>
      <c r="Y23" s="206"/>
      <c r="Z23" s="207"/>
      <c r="AA23" s="178"/>
      <c r="AB23" s="206"/>
      <c r="AC23" s="207"/>
      <c r="AD23" s="178"/>
      <c r="AE23" s="177"/>
      <c r="AF23" s="207"/>
      <c r="AG23" s="208"/>
      <c r="AH23" s="105"/>
      <c r="AI23" s="107"/>
      <c r="AJ23" s="69"/>
      <c r="AK23" s="106"/>
      <c r="AL23" s="107"/>
      <c r="AM23" s="69"/>
      <c r="AN23" s="106"/>
      <c r="AO23" s="107"/>
      <c r="AP23" s="68"/>
      <c r="AQ23" s="106"/>
      <c r="AR23" s="107"/>
      <c r="AS23" s="139"/>
      <c r="AT23" s="126"/>
      <c r="AU23" s="107"/>
      <c r="AV23" s="129"/>
      <c r="AW23" s="126"/>
      <c r="AX23" s="140"/>
    </row>
    <row r="24" spans="1:50">
      <c r="A24" s="65" t="s">
        <v>41</v>
      </c>
      <c r="B24" s="104" t="s">
        <v>8</v>
      </c>
      <c r="C24" s="105">
        <v>27</v>
      </c>
      <c r="D24" s="106">
        <v>3406</v>
      </c>
      <c r="E24" s="107">
        <f t="shared" si="0"/>
        <v>0.79271873165002937</v>
      </c>
      <c r="F24" s="105">
        <v>21</v>
      </c>
      <c r="G24" s="106">
        <v>3398</v>
      </c>
      <c r="H24" s="107">
        <f t="shared" si="1"/>
        <v>0.61801059446733364</v>
      </c>
      <c r="I24" s="69">
        <v>22</v>
      </c>
      <c r="J24" s="106">
        <v>3371</v>
      </c>
      <c r="K24" s="107">
        <f t="shared" si="2"/>
        <v>0.65262533372886378</v>
      </c>
      <c r="L24" s="69">
        <v>14</v>
      </c>
      <c r="M24" s="106">
        <v>3367</v>
      </c>
      <c r="N24" s="107">
        <f t="shared" si="3"/>
        <v>0.41580041580041582</v>
      </c>
      <c r="O24" s="174"/>
      <c r="P24" s="206"/>
      <c r="Q24" s="207"/>
      <c r="R24" s="178"/>
      <c r="S24" s="206"/>
      <c r="T24" s="207"/>
      <c r="U24" s="177"/>
      <c r="V24" s="206"/>
      <c r="W24" s="207"/>
      <c r="X24" s="178"/>
      <c r="Y24" s="206"/>
      <c r="Z24" s="207"/>
      <c r="AA24" s="178"/>
      <c r="AB24" s="206"/>
      <c r="AC24" s="207"/>
      <c r="AD24" s="178"/>
      <c r="AE24" s="177"/>
      <c r="AF24" s="207"/>
      <c r="AG24" s="208"/>
      <c r="AH24" s="105"/>
      <c r="AI24" s="107"/>
      <c r="AJ24" s="69"/>
      <c r="AK24" s="106"/>
      <c r="AL24" s="107"/>
      <c r="AM24" s="69"/>
      <c r="AN24" s="106"/>
      <c r="AO24" s="107"/>
      <c r="AP24" s="68"/>
      <c r="AQ24" s="106"/>
      <c r="AR24" s="107"/>
      <c r="AS24" s="139"/>
      <c r="AT24" s="126"/>
      <c r="AU24" s="107"/>
      <c r="AV24" s="129"/>
      <c r="AW24" s="126"/>
      <c r="AX24" s="140"/>
    </row>
    <row r="25" spans="1:50">
      <c r="A25" s="65" t="s">
        <v>67</v>
      </c>
      <c r="B25" s="104" t="s">
        <v>64</v>
      </c>
      <c r="C25" s="105">
        <v>0</v>
      </c>
      <c r="D25" s="106">
        <v>244</v>
      </c>
      <c r="E25" s="107" t="str">
        <f t="shared" si="0"/>
        <v>0.00</v>
      </c>
      <c r="F25" s="105">
        <v>2</v>
      </c>
      <c r="G25" s="106">
        <v>241</v>
      </c>
      <c r="H25" s="107">
        <f t="shared" si="1"/>
        <v>0.82987551867219922</v>
      </c>
      <c r="I25" s="69">
        <v>2</v>
      </c>
      <c r="J25" s="106">
        <v>239</v>
      </c>
      <c r="K25" s="107">
        <f t="shared" si="2"/>
        <v>0.83682008368200833</v>
      </c>
      <c r="L25" s="69">
        <v>1</v>
      </c>
      <c r="M25" s="106">
        <v>240</v>
      </c>
      <c r="N25" s="107">
        <f t="shared" si="3"/>
        <v>0.41666666666666669</v>
      </c>
      <c r="O25" s="174"/>
      <c r="P25" s="206"/>
      <c r="Q25" s="207"/>
      <c r="R25" s="178"/>
      <c r="S25" s="206"/>
      <c r="T25" s="207"/>
      <c r="U25" s="177"/>
      <c r="V25" s="206"/>
      <c r="W25" s="207"/>
      <c r="X25" s="178"/>
      <c r="Y25" s="206"/>
      <c r="Z25" s="207"/>
      <c r="AA25" s="178"/>
      <c r="AB25" s="206"/>
      <c r="AC25" s="207"/>
      <c r="AD25" s="178"/>
      <c r="AE25" s="177"/>
      <c r="AF25" s="207"/>
      <c r="AG25" s="208"/>
      <c r="AH25" s="105"/>
      <c r="AI25" s="107"/>
      <c r="AJ25" s="69"/>
      <c r="AK25" s="106"/>
      <c r="AL25" s="107"/>
      <c r="AM25" s="69"/>
      <c r="AN25" s="106"/>
      <c r="AO25" s="107"/>
      <c r="AP25" s="68"/>
      <c r="AQ25" s="106"/>
      <c r="AR25" s="107"/>
      <c r="AS25" s="139"/>
      <c r="AT25" s="126"/>
      <c r="AU25" s="107"/>
      <c r="AV25" s="129"/>
      <c r="AW25" s="126"/>
      <c r="AX25" s="140"/>
    </row>
    <row r="26" spans="1:50">
      <c r="A26" s="65" t="s">
        <v>28</v>
      </c>
      <c r="B26" s="109" t="s">
        <v>18</v>
      </c>
      <c r="C26" s="105">
        <v>2</v>
      </c>
      <c r="D26" s="106">
        <v>131</v>
      </c>
      <c r="E26" s="107">
        <f t="shared" si="0"/>
        <v>1.5267175572519083</v>
      </c>
      <c r="F26" s="105">
        <v>1</v>
      </c>
      <c r="G26" s="106">
        <v>131</v>
      </c>
      <c r="H26" s="107">
        <f t="shared" si="1"/>
        <v>0.76335877862595414</v>
      </c>
      <c r="I26" s="69">
        <v>3</v>
      </c>
      <c r="J26" s="106">
        <v>131</v>
      </c>
      <c r="K26" s="107">
        <f t="shared" si="2"/>
        <v>2.2900763358778624</v>
      </c>
      <c r="L26" s="69">
        <v>2</v>
      </c>
      <c r="M26" s="106">
        <v>130</v>
      </c>
      <c r="N26" s="107">
        <f t="shared" si="3"/>
        <v>1.5384615384615385</v>
      </c>
      <c r="O26" s="174"/>
      <c r="P26" s="206"/>
      <c r="Q26" s="207"/>
      <c r="R26" s="178"/>
      <c r="S26" s="206"/>
      <c r="T26" s="207"/>
      <c r="U26" s="177"/>
      <c r="V26" s="206"/>
      <c r="W26" s="207"/>
      <c r="X26" s="178"/>
      <c r="Y26" s="206"/>
      <c r="Z26" s="207"/>
      <c r="AA26" s="178"/>
      <c r="AB26" s="206"/>
      <c r="AC26" s="207"/>
      <c r="AD26" s="178"/>
      <c r="AE26" s="177"/>
      <c r="AF26" s="207"/>
      <c r="AG26" s="208"/>
      <c r="AH26" s="105"/>
      <c r="AI26" s="107"/>
      <c r="AJ26" s="69"/>
      <c r="AK26" s="106"/>
      <c r="AL26" s="107"/>
      <c r="AM26" s="69"/>
      <c r="AN26" s="106"/>
      <c r="AO26" s="107"/>
      <c r="AP26" s="68"/>
      <c r="AQ26" s="106"/>
      <c r="AR26" s="107"/>
      <c r="AS26" s="139"/>
      <c r="AT26" s="126"/>
      <c r="AU26" s="107"/>
      <c r="AV26" s="129"/>
      <c r="AW26" s="126"/>
      <c r="AX26" s="140"/>
    </row>
    <row r="27" spans="1:50">
      <c r="A27" s="65" t="s">
        <v>43</v>
      </c>
      <c r="B27" s="104" t="s">
        <v>9</v>
      </c>
      <c r="C27" s="105">
        <v>74</v>
      </c>
      <c r="D27" s="106">
        <v>7259</v>
      </c>
      <c r="E27" s="107">
        <f t="shared" si="0"/>
        <v>1.0194241631078662</v>
      </c>
      <c r="F27" s="105">
        <v>61</v>
      </c>
      <c r="G27" s="106">
        <v>7219</v>
      </c>
      <c r="H27" s="107">
        <f t="shared" si="1"/>
        <v>0.84499238121623499</v>
      </c>
      <c r="I27" s="69">
        <v>51</v>
      </c>
      <c r="J27" s="106">
        <v>7201</v>
      </c>
      <c r="K27" s="107">
        <f t="shared" si="2"/>
        <v>0.70823496736564373</v>
      </c>
      <c r="L27" s="69">
        <v>56</v>
      </c>
      <c r="M27" s="106">
        <v>7132</v>
      </c>
      <c r="N27" s="107">
        <f t="shared" si="3"/>
        <v>0.78519349411104877</v>
      </c>
      <c r="O27" s="174"/>
      <c r="P27" s="206"/>
      <c r="Q27" s="207"/>
      <c r="R27" s="178"/>
      <c r="S27" s="206"/>
      <c r="T27" s="207"/>
      <c r="U27" s="177"/>
      <c r="V27" s="206"/>
      <c r="W27" s="207"/>
      <c r="X27" s="178"/>
      <c r="Y27" s="206"/>
      <c r="Z27" s="207"/>
      <c r="AA27" s="178"/>
      <c r="AB27" s="206"/>
      <c r="AC27" s="207"/>
      <c r="AD27" s="178"/>
      <c r="AE27" s="177"/>
      <c r="AF27" s="207"/>
      <c r="AG27" s="208"/>
      <c r="AH27" s="105"/>
      <c r="AI27" s="107"/>
      <c r="AJ27" s="69"/>
      <c r="AK27" s="106"/>
      <c r="AL27" s="107"/>
      <c r="AM27" s="69"/>
      <c r="AN27" s="106"/>
      <c r="AO27" s="107"/>
      <c r="AP27" s="68"/>
      <c r="AQ27" s="106"/>
      <c r="AR27" s="107"/>
      <c r="AS27" s="139"/>
      <c r="AT27" s="126"/>
      <c r="AU27" s="107"/>
      <c r="AV27" s="129"/>
      <c r="AW27" s="126"/>
      <c r="AX27" s="140"/>
    </row>
    <row r="28" spans="1:50">
      <c r="A28" s="65" t="s">
        <v>42</v>
      </c>
      <c r="B28" s="104" t="s">
        <v>19</v>
      </c>
      <c r="C28" s="105">
        <v>24</v>
      </c>
      <c r="D28" s="106">
        <v>3376</v>
      </c>
      <c r="E28" s="107">
        <f t="shared" si="0"/>
        <v>0.7109004739336493</v>
      </c>
      <c r="F28" s="105">
        <v>37</v>
      </c>
      <c r="G28" s="106">
        <v>3378</v>
      </c>
      <c r="H28" s="107">
        <f t="shared" si="1"/>
        <v>1.0953226761397277</v>
      </c>
      <c r="I28" s="69">
        <v>29</v>
      </c>
      <c r="J28" s="106">
        <v>3381</v>
      </c>
      <c r="K28" s="107">
        <f t="shared" si="2"/>
        <v>0.85773439810706897</v>
      </c>
      <c r="L28" s="69">
        <v>34</v>
      </c>
      <c r="M28" s="106">
        <v>3386</v>
      </c>
      <c r="N28" s="107">
        <f t="shared" si="3"/>
        <v>1.004134672179563</v>
      </c>
      <c r="O28" s="174"/>
      <c r="P28" s="206"/>
      <c r="Q28" s="207"/>
      <c r="R28" s="178"/>
      <c r="S28" s="206"/>
      <c r="T28" s="207"/>
      <c r="U28" s="177"/>
      <c r="V28" s="206"/>
      <c r="W28" s="207"/>
      <c r="X28" s="178"/>
      <c r="Y28" s="206"/>
      <c r="Z28" s="207"/>
      <c r="AA28" s="178"/>
      <c r="AB28" s="206"/>
      <c r="AC28" s="207"/>
      <c r="AD28" s="178"/>
      <c r="AE28" s="177"/>
      <c r="AF28" s="207"/>
      <c r="AG28" s="208"/>
      <c r="AH28" s="105"/>
      <c r="AI28" s="107"/>
      <c r="AJ28" s="69"/>
      <c r="AK28" s="106"/>
      <c r="AL28" s="107"/>
      <c r="AM28" s="69"/>
      <c r="AN28" s="106"/>
      <c r="AO28" s="107"/>
      <c r="AP28" s="68"/>
      <c r="AQ28" s="106"/>
      <c r="AR28" s="107"/>
      <c r="AS28" s="139"/>
      <c r="AT28" s="126"/>
      <c r="AU28" s="107"/>
      <c r="AV28" s="129"/>
      <c r="AW28" s="126"/>
      <c r="AX28" s="140"/>
    </row>
    <row r="29" spans="1:50">
      <c r="A29" s="65" t="s">
        <v>44</v>
      </c>
      <c r="B29" s="104" t="s">
        <v>10</v>
      </c>
      <c r="C29" s="105">
        <v>34</v>
      </c>
      <c r="D29" s="106">
        <v>5211</v>
      </c>
      <c r="E29" s="107">
        <f t="shared" si="0"/>
        <v>0.65246593744003067</v>
      </c>
      <c r="F29" s="105">
        <v>35</v>
      </c>
      <c r="G29" s="106">
        <v>5199</v>
      </c>
      <c r="H29" s="107">
        <f t="shared" si="1"/>
        <v>0.6732063858434314</v>
      </c>
      <c r="I29" s="69">
        <v>46</v>
      </c>
      <c r="J29" s="106">
        <v>5158</v>
      </c>
      <c r="K29" s="107">
        <f t="shared" si="2"/>
        <v>0.89181853431562619</v>
      </c>
      <c r="L29" s="69">
        <v>42</v>
      </c>
      <c r="M29" s="106">
        <v>5136</v>
      </c>
      <c r="N29" s="107">
        <f t="shared" si="3"/>
        <v>0.81775700934579432</v>
      </c>
      <c r="O29" s="174"/>
      <c r="P29" s="206"/>
      <c r="Q29" s="207"/>
      <c r="R29" s="178"/>
      <c r="S29" s="206"/>
      <c r="T29" s="207"/>
      <c r="U29" s="177"/>
      <c r="V29" s="206"/>
      <c r="W29" s="207"/>
      <c r="X29" s="178"/>
      <c r="Y29" s="206"/>
      <c r="Z29" s="207"/>
      <c r="AA29" s="178"/>
      <c r="AB29" s="206"/>
      <c r="AC29" s="207"/>
      <c r="AD29" s="178"/>
      <c r="AE29" s="177"/>
      <c r="AF29" s="207"/>
      <c r="AG29" s="208"/>
      <c r="AH29" s="105"/>
      <c r="AI29" s="107"/>
      <c r="AJ29" s="69"/>
      <c r="AK29" s="106"/>
      <c r="AL29" s="107"/>
      <c r="AM29" s="69"/>
      <c r="AN29" s="106"/>
      <c r="AO29" s="107"/>
      <c r="AP29" s="68"/>
      <c r="AQ29" s="106"/>
      <c r="AR29" s="107"/>
      <c r="AS29" s="139"/>
      <c r="AT29" s="126"/>
      <c r="AU29" s="107"/>
      <c r="AV29" s="129"/>
      <c r="AW29" s="126"/>
      <c r="AX29" s="140"/>
    </row>
    <row r="30" spans="1:50">
      <c r="A30" s="65" t="s">
        <v>45</v>
      </c>
      <c r="B30" s="104" t="s">
        <v>20</v>
      </c>
      <c r="C30" s="105">
        <v>1</v>
      </c>
      <c r="D30" s="106">
        <v>585</v>
      </c>
      <c r="E30" s="107">
        <f t="shared" si="0"/>
        <v>0.17094017094017094</v>
      </c>
      <c r="F30" s="105">
        <v>2</v>
      </c>
      <c r="G30" s="106">
        <v>590</v>
      </c>
      <c r="H30" s="107">
        <f t="shared" si="1"/>
        <v>0.33898305084745761</v>
      </c>
      <c r="I30" s="69">
        <v>7</v>
      </c>
      <c r="J30" s="106">
        <v>592</v>
      </c>
      <c r="K30" s="107">
        <f t="shared" si="2"/>
        <v>1.1824324324324325</v>
      </c>
      <c r="L30" s="69">
        <v>2</v>
      </c>
      <c r="M30" s="106">
        <v>595</v>
      </c>
      <c r="N30" s="107">
        <f t="shared" si="3"/>
        <v>0.33613445378151263</v>
      </c>
      <c r="O30" s="174"/>
      <c r="P30" s="206"/>
      <c r="Q30" s="207"/>
      <c r="R30" s="178"/>
      <c r="S30" s="206"/>
      <c r="T30" s="207"/>
      <c r="U30" s="177"/>
      <c r="V30" s="206"/>
      <c r="W30" s="207"/>
      <c r="X30" s="178"/>
      <c r="Y30" s="206"/>
      <c r="Z30" s="207"/>
      <c r="AA30" s="178"/>
      <c r="AB30" s="206"/>
      <c r="AC30" s="207"/>
      <c r="AD30" s="178"/>
      <c r="AE30" s="177"/>
      <c r="AF30" s="207"/>
      <c r="AG30" s="208"/>
      <c r="AH30" s="105"/>
      <c r="AI30" s="107"/>
      <c r="AJ30" s="69"/>
      <c r="AK30" s="106"/>
      <c r="AL30" s="107"/>
      <c r="AM30" s="69"/>
      <c r="AN30" s="106"/>
      <c r="AO30" s="107"/>
      <c r="AP30" s="68"/>
      <c r="AQ30" s="106"/>
      <c r="AR30" s="107"/>
      <c r="AS30" s="139"/>
      <c r="AT30" s="126"/>
      <c r="AU30" s="107"/>
      <c r="AV30" s="129"/>
      <c r="AW30" s="126"/>
      <c r="AX30" s="140"/>
    </row>
    <row r="31" spans="1:50">
      <c r="A31" s="65" t="s">
        <v>47</v>
      </c>
      <c r="B31" s="104" t="s">
        <v>21</v>
      </c>
      <c r="C31" s="105">
        <v>23</v>
      </c>
      <c r="D31" s="106">
        <v>3229</v>
      </c>
      <c r="E31" s="107">
        <f t="shared" si="0"/>
        <v>0.71229482812016098</v>
      </c>
      <c r="F31" s="105">
        <v>26</v>
      </c>
      <c r="G31" s="106">
        <v>3211</v>
      </c>
      <c r="H31" s="107">
        <f t="shared" si="1"/>
        <v>0.80971659919028338</v>
      </c>
      <c r="I31" s="69">
        <v>24</v>
      </c>
      <c r="J31" s="106">
        <v>3215</v>
      </c>
      <c r="K31" s="107">
        <f t="shared" si="2"/>
        <v>0.74650077760497668</v>
      </c>
      <c r="L31" s="69">
        <v>16</v>
      </c>
      <c r="M31" s="106">
        <v>3203</v>
      </c>
      <c r="N31" s="107">
        <f t="shared" si="3"/>
        <v>0.49953168904152362</v>
      </c>
      <c r="O31" s="174"/>
      <c r="P31" s="206"/>
      <c r="Q31" s="207"/>
      <c r="R31" s="178"/>
      <c r="S31" s="206"/>
      <c r="T31" s="207"/>
      <c r="U31" s="177"/>
      <c r="V31" s="206"/>
      <c r="W31" s="207"/>
      <c r="X31" s="178"/>
      <c r="Y31" s="206"/>
      <c r="Z31" s="207"/>
      <c r="AA31" s="178"/>
      <c r="AB31" s="206"/>
      <c r="AC31" s="207"/>
      <c r="AD31" s="178"/>
      <c r="AE31" s="177"/>
      <c r="AF31" s="207"/>
      <c r="AG31" s="208"/>
      <c r="AH31" s="105"/>
      <c r="AI31" s="107"/>
      <c r="AJ31" s="69"/>
      <c r="AK31" s="106"/>
      <c r="AL31" s="107"/>
      <c r="AM31" s="69"/>
      <c r="AN31" s="106"/>
      <c r="AO31" s="107"/>
      <c r="AP31" s="68"/>
      <c r="AQ31" s="106"/>
      <c r="AR31" s="107"/>
      <c r="AS31" s="139"/>
      <c r="AT31" s="126"/>
      <c r="AU31" s="107"/>
      <c r="AV31" s="129"/>
      <c r="AW31" s="126"/>
      <c r="AX31" s="140"/>
    </row>
    <row r="32" spans="1:50">
      <c r="A32" s="65" t="s">
        <v>48</v>
      </c>
      <c r="B32" s="104" t="s">
        <v>11</v>
      </c>
      <c r="C32" s="105">
        <v>1</v>
      </c>
      <c r="D32" s="106">
        <v>547</v>
      </c>
      <c r="E32" s="107">
        <f t="shared" si="0"/>
        <v>0.18281535648994515</v>
      </c>
      <c r="F32" s="105">
        <v>2</v>
      </c>
      <c r="G32" s="106">
        <v>544</v>
      </c>
      <c r="H32" s="107">
        <f t="shared" si="1"/>
        <v>0.36764705882352938</v>
      </c>
      <c r="I32" s="69">
        <v>2</v>
      </c>
      <c r="J32" s="106">
        <v>542</v>
      </c>
      <c r="K32" s="107">
        <f t="shared" si="2"/>
        <v>0.36900369003690037</v>
      </c>
      <c r="L32" s="69">
        <v>10</v>
      </c>
      <c r="M32" s="106">
        <v>544</v>
      </c>
      <c r="N32" s="107">
        <f t="shared" si="3"/>
        <v>1.8382352941176472</v>
      </c>
      <c r="O32" s="174"/>
      <c r="P32" s="206"/>
      <c r="Q32" s="207"/>
      <c r="R32" s="178"/>
      <c r="S32" s="206"/>
      <c r="T32" s="207"/>
      <c r="U32" s="177"/>
      <c r="V32" s="206"/>
      <c r="W32" s="207"/>
      <c r="X32" s="178"/>
      <c r="Y32" s="206"/>
      <c r="Z32" s="207"/>
      <c r="AA32" s="178"/>
      <c r="AB32" s="206"/>
      <c r="AC32" s="207"/>
      <c r="AD32" s="178"/>
      <c r="AE32" s="177"/>
      <c r="AF32" s="207"/>
      <c r="AG32" s="208"/>
      <c r="AH32" s="105"/>
      <c r="AI32" s="107"/>
      <c r="AJ32" s="69"/>
      <c r="AK32" s="106"/>
      <c r="AL32" s="107"/>
      <c r="AM32" s="69"/>
      <c r="AN32" s="106"/>
      <c r="AO32" s="107"/>
      <c r="AP32" s="68"/>
      <c r="AQ32" s="106"/>
      <c r="AR32" s="107"/>
      <c r="AS32" s="139"/>
      <c r="AT32" s="126"/>
      <c r="AU32" s="107"/>
      <c r="AV32" s="129"/>
      <c r="AW32" s="126"/>
      <c r="AX32" s="140"/>
    </row>
    <row r="33" spans="1:50">
      <c r="A33" s="65" t="s">
        <v>49</v>
      </c>
      <c r="B33" s="104" t="s">
        <v>12</v>
      </c>
      <c r="C33" s="105">
        <v>7</v>
      </c>
      <c r="D33" s="106">
        <v>471</v>
      </c>
      <c r="E33" s="107">
        <f t="shared" si="0"/>
        <v>1.48619957537155</v>
      </c>
      <c r="F33" s="105">
        <v>4</v>
      </c>
      <c r="G33" s="106">
        <v>472</v>
      </c>
      <c r="H33" s="107">
        <f t="shared" si="1"/>
        <v>0.84745762711864403</v>
      </c>
      <c r="I33" s="69">
        <v>7</v>
      </c>
      <c r="J33" s="106">
        <v>471</v>
      </c>
      <c r="K33" s="107">
        <f t="shared" si="2"/>
        <v>1.48619957537155</v>
      </c>
      <c r="L33" s="69">
        <v>7</v>
      </c>
      <c r="M33" s="106">
        <v>465</v>
      </c>
      <c r="N33" s="107">
        <f t="shared" si="3"/>
        <v>1.5053763440860215</v>
      </c>
      <c r="O33" s="174"/>
      <c r="P33" s="206"/>
      <c r="Q33" s="207"/>
      <c r="R33" s="178"/>
      <c r="S33" s="206"/>
      <c r="T33" s="207"/>
      <c r="U33" s="177"/>
      <c r="V33" s="206"/>
      <c r="W33" s="207"/>
      <c r="X33" s="178"/>
      <c r="Y33" s="206"/>
      <c r="Z33" s="207"/>
      <c r="AA33" s="178"/>
      <c r="AB33" s="206"/>
      <c r="AC33" s="207"/>
      <c r="AD33" s="178"/>
      <c r="AE33" s="177"/>
      <c r="AF33" s="207"/>
      <c r="AG33" s="208"/>
      <c r="AH33" s="105"/>
      <c r="AI33" s="107"/>
      <c r="AJ33" s="69"/>
      <c r="AK33" s="106"/>
      <c r="AL33" s="107"/>
      <c r="AM33" s="69"/>
      <c r="AN33" s="106"/>
      <c r="AO33" s="107"/>
      <c r="AP33" s="68"/>
      <c r="AQ33" s="106"/>
      <c r="AR33" s="107"/>
      <c r="AS33" s="139"/>
      <c r="AT33" s="126"/>
      <c r="AU33" s="107"/>
      <c r="AV33" s="129"/>
      <c r="AW33" s="126"/>
      <c r="AX33" s="140"/>
    </row>
    <row r="34" spans="1:50">
      <c r="A34" s="65" t="s">
        <v>50</v>
      </c>
      <c r="B34" s="104" t="s">
        <v>22</v>
      </c>
      <c r="C34" s="105">
        <v>1</v>
      </c>
      <c r="D34" s="106">
        <v>227</v>
      </c>
      <c r="E34" s="107">
        <f t="shared" si="0"/>
        <v>0.44052863436123352</v>
      </c>
      <c r="F34" s="105">
        <v>0</v>
      </c>
      <c r="G34" s="106">
        <v>226</v>
      </c>
      <c r="H34" s="107" t="str">
        <f t="shared" si="1"/>
        <v>0.00</v>
      </c>
      <c r="I34" s="69">
        <v>0</v>
      </c>
      <c r="J34" s="106">
        <v>225</v>
      </c>
      <c r="K34" s="107" t="str">
        <f t="shared" si="2"/>
        <v>0.00</v>
      </c>
      <c r="L34" s="69">
        <v>0</v>
      </c>
      <c r="M34" s="106">
        <v>222</v>
      </c>
      <c r="N34" s="107" t="str">
        <f t="shared" si="3"/>
        <v>0.00</v>
      </c>
      <c r="O34" s="174"/>
      <c r="P34" s="206"/>
      <c r="Q34" s="207"/>
      <c r="R34" s="178"/>
      <c r="S34" s="206"/>
      <c r="T34" s="207"/>
      <c r="U34" s="177"/>
      <c r="V34" s="206"/>
      <c r="W34" s="207"/>
      <c r="X34" s="178"/>
      <c r="Y34" s="206"/>
      <c r="Z34" s="207"/>
      <c r="AA34" s="178"/>
      <c r="AB34" s="206"/>
      <c r="AC34" s="207"/>
      <c r="AD34" s="178"/>
      <c r="AE34" s="177"/>
      <c r="AF34" s="207"/>
      <c r="AG34" s="208"/>
      <c r="AH34" s="105"/>
      <c r="AI34" s="107"/>
      <c r="AJ34" s="69"/>
      <c r="AK34" s="106"/>
      <c r="AL34" s="107"/>
      <c r="AM34" s="69"/>
      <c r="AN34" s="106"/>
      <c r="AO34" s="107"/>
      <c r="AP34" s="68"/>
      <c r="AQ34" s="106"/>
      <c r="AR34" s="107"/>
      <c r="AS34" s="139"/>
      <c r="AT34" s="126"/>
      <c r="AU34" s="107"/>
      <c r="AV34" s="129"/>
      <c r="AW34" s="126"/>
      <c r="AX34" s="140"/>
    </row>
    <row r="35" spans="1:50" ht="12" thickBot="1">
      <c r="A35" s="75" t="s">
        <v>46</v>
      </c>
      <c r="B35" s="110" t="s">
        <v>13</v>
      </c>
      <c r="C35" s="111">
        <v>40</v>
      </c>
      <c r="D35" s="112">
        <v>2764</v>
      </c>
      <c r="E35" s="113">
        <f t="shared" si="0"/>
        <v>1.4471780028943559</v>
      </c>
      <c r="F35" s="111">
        <v>27</v>
      </c>
      <c r="G35" s="112">
        <v>2761</v>
      </c>
      <c r="H35" s="113">
        <f t="shared" si="1"/>
        <v>0.97790655559579864</v>
      </c>
      <c r="I35" s="79">
        <v>47</v>
      </c>
      <c r="J35" s="112">
        <v>2754</v>
      </c>
      <c r="K35" s="113">
        <f t="shared" si="2"/>
        <v>1.7066085693536674</v>
      </c>
      <c r="L35" s="79">
        <v>37</v>
      </c>
      <c r="M35" s="112">
        <v>2721</v>
      </c>
      <c r="N35" s="113">
        <f t="shared" si="3"/>
        <v>1.3597941933112825</v>
      </c>
      <c r="O35" s="187"/>
      <c r="P35" s="209"/>
      <c r="Q35" s="210"/>
      <c r="R35" s="191"/>
      <c r="S35" s="209"/>
      <c r="T35" s="210"/>
      <c r="U35" s="190"/>
      <c r="V35" s="209"/>
      <c r="W35" s="210"/>
      <c r="X35" s="191"/>
      <c r="Y35" s="209"/>
      <c r="Z35" s="210"/>
      <c r="AA35" s="191"/>
      <c r="AB35" s="209"/>
      <c r="AC35" s="210"/>
      <c r="AD35" s="191"/>
      <c r="AE35" s="190"/>
      <c r="AF35" s="210"/>
      <c r="AG35" s="211"/>
      <c r="AH35" s="111"/>
      <c r="AI35" s="113"/>
      <c r="AJ35" s="79"/>
      <c r="AK35" s="112"/>
      <c r="AL35" s="113"/>
      <c r="AM35" s="79"/>
      <c r="AN35" s="112"/>
      <c r="AO35" s="113"/>
      <c r="AP35" s="78"/>
      <c r="AQ35" s="112"/>
      <c r="AR35" s="113"/>
      <c r="AS35" s="125"/>
      <c r="AT35" s="127"/>
      <c r="AU35" s="113"/>
      <c r="AV35" s="130"/>
      <c r="AW35" s="127"/>
      <c r="AX35" s="141"/>
    </row>
    <row r="36" spans="1:50" s="91" customFormat="1" ht="12" thickTop="1">
      <c r="A36" s="114"/>
      <c r="B36" s="114"/>
      <c r="C36" s="81">
        <f>SUM(C9:C35)</f>
        <v>459</v>
      </c>
      <c r="D36" s="114">
        <f>SUM(D9:D35)</f>
        <v>64025</v>
      </c>
      <c r="E36" s="115">
        <f t="shared" si="0"/>
        <v>0.7169074580242093</v>
      </c>
      <c r="F36" s="81">
        <f>SUM(F9:F35)</f>
        <v>447</v>
      </c>
      <c r="G36" s="114">
        <f>SUM(G9:G35)</f>
        <v>63828</v>
      </c>
      <c r="H36" s="115">
        <f>IF(F36=0,"0.00",(F36/G36)*100)</f>
        <v>0.70031960894905054</v>
      </c>
      <c r="I36" s="81">
        <f>SUM(I9:I35)</f>
        <v>422</v>
      </c>
      <c r="J36" s="114">
        <f>SUM(J9:J35)</f>
        <v>63447</v>
      </c>
      <c r="K36" s="115">
        <f>IF(I36=0,"0.00",(I36/J36)*100)</f>
        <v>0.66512207038945892</v>
      </c>
      <c r="L36" s="81">
        <f>SUM(L9:L35)</f>
        <v>463</v>
      </c>
      <c r="M36" s="114">
        <f>SUM(M9:M35)</f>
        <v>63057</v>
      </c>
      <c r="N36" s="115">
        <f>IF(L36=0,"0.00",(L36/M36)*100)</f>
        <v>0.73425630778501993</v>
      </c>
      <c r="O36" s="197"/>
      <c r="P36" s="212"/>
      <c r="Q36" s="213"/>
      <c r="R36" s="197"/>
      <c r="S36" s="197"/>
      <c r="T36" s="213"/>
      <c r="U36" s="197"/>
      <c r="V36" s="197"/>
      <c r="W36" s="213"/>
      <c r="X36" s="197"/>
      <c r="Y36" s="197"/>
      <c r="Z36" s="213"/>
      <c r="AA36" s="197"/>
      <c r="AB36" s="197"/>
      <c r="AC36" s="213"/>
      <c r="AD36" s="197"/>
      <c r="AE36" s="197"/>
      <c r="AF36" s="213"/>
      <c r="AG36" s="197"/>
      <c r="AH36" s="81">
        <f>SUM(AH9:AH35)</f>
        <v>0</v>
      </c>
      <c r="AI36" s="115" t="str">
        <f>IF(AG36=0,"0.00",(AG36/AH36)*100)</f>
        <v>0.00</v>
      </c>
      <c r="AJ36" s="81">
        <f>SUM(AJ9:AJ35)</f>
        <v>0</v>
      </c>
      <c r="AK36" s="81">
        <f>SUM(AK9:AK35)</f>
        <v>0</v>
      </c>
      <c r="AL36" s="115" t="str">
        <f>IF(AJ36=0,"0.00",(AJ36/AK36)*100)</f>
        <v>0.00</v>
      </c>
      <c r="AM36" s="81">
        <f>SUM(AM9:AM35)</f>
        <v>0</v>
      </c>
      <c r="AN36" s="81">
        <f>SUM(AN9:AN35)</f>
        <v>0</v>
      </c>
      <c r="AO36" s="115" t="str">
        <f>IF(AM36=0,"0.00",(AM36/AN36)*100)</f>
        <v>0.00</v>
      </c>
      <c r="AP36" s="81">
        <f>SUM(AP9:AP35)</f>
        <v>0</v>
      </c>
      <c r="AQ36" s="81">
        <f>SUM(AQ9:AQ35)</f>
        <v>0</v>
      </c>
      <c r="AR36" s="115" t="str">
        <f>IF(AP36=0,"0.00",(AP36/AQ36)*100)</f>
        <v>0.00</v>
      </c>
      <c r="AS36" s="81">
        <f>SUM(AS9:AS35)</f>
        <v>0</v>
      </c>
      <c r="AT36" s="81">
        <f>SUM(AT9:AT35)</f>
        <v>0</v>
      </c>
      <c r="AU36" s="115" t="str">
        <f>IF(AS36=0,"0.00",(AS36/AT36)*100)</f>
        <v>0.00</v>
      </c>
      <c r="AV36" s="81"/>
      <c r="AW36" s="128"/>
      <c r="AX36" s="115" t="str">
        <f>IF(AV36=0,"0.00",(AV36/AW36)*100)</f>
        <v>0.00</v>
      </c>
    </row>
    <row r="37" spans="1:50">
      <c r="O37" s="205"/>
      <c r="P37" s="205"/>
      <c r="Q37" s="205"/>
      <c r="R37" s="205"/>
      <c r="S37" s="205"/>
      <c r="T37" s="205"/>
      <c r="U37" s="205"/>
      <c r="V37" s="205"/>
      <c r="W37" s="205"/>
      <c r="X37" s="205"/>
      <c r="Y37" s="205"/>
      <c r="Z37" s="205"/>
      <c r="AA37" s="205"/>
      <c r="AB37" s="205"/>
      <c r="AC37" s="205"/>
      <c r="AD37" s="205"/>
      <c r="AE37" s="205"/>
      <c r="AF37" s="205"/>
      <c r="AG37" s="214"/>
    </row>
    <row r="44" spans="1:50">
      <c r="A44" s="63" t="s">
        <v>61</v>
      </c>
    </row>
    <row r="45" spans="1:50">
      <c r="A45" s="63" t="s">
        <v>59</v>
      </c>
    </row>
    <row r="46" spans="1:50">
      <c r="A46" s="63" t="s">
        <v>58</v>
      </c>
    </row>
    <row r="49" spans="34:48">
      <c r="AJ49" s="71"/>
      <c r="AM49" s="71"/>
      <c r="AP49" s="71"/>
      <c r="AS49" s="71"/>
      <c r="AV49" s="71"/>
    </row>
    <row r="50" spans="34:48">
      <c r="AJ50" s="71"/>
      <c r="AM50" s="71"/>
      <c r="AP50" s="71"/>
      <c r="AS50" s="71"/>
      <c r="AV50" s="71"/>
    </row>
    <row r="51" spans="34:48">
      <c r="AH51" s="71"/>
      <c r="AJ51" s="71"/>
      <c r="AM51" s="71"/>
      <c r="AP51" s="71"/>
      <c r="AS51" s="71"/>
      <c r="AV51" s="71"/>
    </row>
    <row r="52" spans="34:48">
      <c r="AH52" s="71"/>
      <c r="AJ52" s="71"/>
      <c r="AM52" s="71"/>
      <c r="AP52" s="71"/>
      <c r="AS52" s="71"/>
      <c r="AV52" s="71"/>
    </row>
    <row r="53" spans="34:48">
      <c r="AH53" s="71"/>
      <c r="AJ53" s="71"/>
      <c r="AM53" s="71"/>
      <c r="AP53" s="71"/>
      <c r="AS53" s="71"/>
      <c r="AV53" s="71"/>
    </row>
    <row r="54" spans="34:48">
      <c r="AH54" s="71"/>
      <c r="AJ54" s="71"/>
      <c r="AM54" s="71"/>
      <c r="AP54" s="71"/>
      <c r="AS54" s="71"/>
      <c r="AV54" s="71"/>
    </row>
    <row r="55" spans="34:48">
      <c r="AH55" s="71"/>
      <c r="AJ55" s="71"/>
      <c r="AM55" s="71"/>
      <c r="AP55" s="71"/>
      <c r="AS55" s="71"/>
      <c r="AV55" s="71"/>
    </row>
    <row r="56" spans="34:48">
      <c r="AH56" s="71"/>
      <c r="AJ56" s="71"/>
      <c r="AM56" s="71"/>
      <c r="AP56" s="71"/>
      <c r="AS56" s="71"/>
      <c r="AV56" s="71"/>
    </row>
    <row r="57" spans="34:48">
      <c r="AH57" s="71"/>
      <c r="AJ57" s="71"/>
      <c r="AM57" s="71"/>
      <c r="AP57" s="71"/>
      <c r="AS57" s="71"/>
      <c r="AV57" s="71"/>
    </row>
    <row r="58" spans="34:48">
      <c r="AH58" s="71"/>
      <c r="AJ58" s="71"/>
      <c r="AM58" s="71"/>
      <c r="AP58" s="71"/>
      <c r="AS58" s="71"/>
      <c r="AV58" s="71"/>
    </row>
    <row r="59" spans="34:48">
      <c r="AH59" s="71"/>
      <c r="AJ59" s="71"/>
      <c r="AM59" s="71"/>
      <c r="AP59" s="71"/>
      <c r="AS59" s="71"/>
      <c r="AV59" s="71"/>
    </row>
    <row r="60" spans="34:48">
      <c r="AH60" s="71"/>
      <c r="AJ60" s="71"/>
      <c r="AM60" s="71"/>
      <c r="AP60" s="71"/>
      <c r="AS60" s="71"/>
      <c r="AV60" s="71"/>
    </row>
    <row r="61" spans="34:48">
      <c r="AH61" s="71"/>
      <c r="AJ61" s="71"/>
      <c r="AM61" s="71"/>
      <c r="AP61" s="71"/>
      <c r="AS61" s="71"/>
      <c r="AV61" s="71"/>
    </row>
    <row r="62" spans="34:48">
      <c r="AH62" s="71"/>
      <c r="AJ62" s="71"/>
      <c r="AM62" s="71"/>
      <c r="AP62" s="71"/>
      <c r="AS62" s="71"/>
      <c r="AV62" s="71"/>
    </row>
    <row r="63" spans="34:48">
      <c r="AH63" s="71"/>
      <c r="AJ63" s="71"/>
      <c r="AM63" s="71"/>
      <c r="AP63" s="71"/>
      <c r="AS63" s="71"/>
      <c r="AV63" s="71"/>
    </row>
    <row r="64" spans="34:48">
      <c r="AH64" s="71"/>
      <c r="AJ64" s="71"/>
      <c r="AM64" s="71"/>
      <c r="AP64" s="71"/>
      <c r="AS64" s="71"/>
      <c r="AV64" s="71"/>
    </row>
    <row r="65" spans="34:48">
      <c r="AH65" s="71"/>
      <c r="AJ65" s="71"/>
      <c r="AM65" s="71"/>
      <c r="AP65" s="71"/>
      <c r="AS65" s="71"/>
      <c r="AV65" s="71"/>
    </row>
    <row r="66" spans="34:48">
      <c r="AH66" s="71"/>
      <c r="AJ66" s="71"/>
      <c r="AM66" s="71"/>
      <c r="AP66" s="71"/>
      <c r="AS66" s="71"/>
      <c r="AV66" s="71"/>
    </row>
    <row r="67" spans="34:48">
      <c r="AH67" s="71"/>
      <c r="AJ67" s="71"/>
      <c r="AM67" s="71"/>
      <c r="AP67" s="71"/>
      <c r="AS67" s="71"/>
      <c r="AV67" s="71"/>
    </row>
    <row r="68" spans="34:48">
      <c r="AH68" s="71"/>
      <c r="AJ68" s="71"/>
      <c r="AM68" s="71"/>
      <c r="AP68" s="71"/>
      <c r="AS68" s="71"/>
      <c r="AV68" s="71"/>
    </row>
    <row r="69" spans="34:48">
      <c r="AH69" s="71"/>
      <c r="AJ69" s="71"/>
      <c r="AM69" s="71"/>
      <c r="AP69" s="71"/>
      <c r="AS69" s="71"/>
      <c r="AV69" s="71"/>
    </row>
    <row r="70" spans="34:48">
      <c r="AH70" s="71"/>
      <c r="AJ70" s="71"/>
      <c r="AM70" s="71"/>
      <c r="AP70" s="71"/>
      <c r="AS70" s="71"/>
      <c r="AV70" s="71"/>
    </row>
    <row r="71" spans="34:48">
      <c r="AH71" s="71"/>
      <c r="AJ71" s="71"/>
      <c r="AM71" s="71"/>
      <c r="AP71" s="71"/>
      <c r="AS71" s="71"/>
      <c r="AV71" s="71"/>
    </row>
    <row r="72" spans="34:48">
      <c r="AH72" s="71"/>
      <c r="AJ72" s="71"/>
      <c r="AM72" s="71"/>
      <c r="AP72" s="71"/>
      <c r="AS72" s="71"/>
      <c r="AV72" s="71"/>
    </row>
    <row r="73" spans="34:48">
      <c r="AH73" s="71"/>
      <c r="AJ73" s="71"/>
      <c r="AM73" s="71"/>
      <c r="AP73" s="71"/>
      <c r="AS73" s="71"/>
      <c r="AV73" s="71"/>
    </row>
    <row r="74" spans="34:48">
      <c r="AH74" s="71"/>
      <c r="AJ74" s="71"/>
      <c r="AM74" s="71"/>
      <c r="AP74" s="71"/>
      <c r="AS74" s="71"/>
      <c r="AV74" s="71"/>
    </row>
    <row r="75" spans="34:48">
      <c r="AH75" s="71"/>
      <c r="AJ75" s="71"/>
      <c r="AM75" s="71"/>
      <c r="AP75" s="71"/>
      <c r="AS75" s="71"/>
      <c r="AV75" s="71"/>
    </row>
    <row r="76" spans="34:48">
      <c r="AH76" s="71"/>
    </row>
    <row r="77" spans="34:48">
      <c r="AH77" s="71"/>
    </row>
  </sheetData>
  <sheetProtection selectLockedCells="1" selectUnlockedCells="1"/>
  <mergeCells count="21">
    <mergeCell ref="AS6:AU6"/>
    <mergeCell ref="AP6:AR6"/>
    <mergeCell ref="AM6:AO6"/>
    <mergeCell ref="R6:T6"/>
    <mergeCell ref="AG6:AI6"/>
    <mergeCell ref="AV6:AX6"/>
    <mergeCell ref="A1:AX1"/>
    <mergeCell ref="A2:AX2"/>
    <mergeCell ref="A3:AX3"/>
    <mergeCell ref="A4:AX4"/>
    <mergeCell ref="A5:AX5"/>
    <mergeCell ref="AJ6:AL6"/>
    <mergeCell ref="C6:E6"/>
    <mergeCell ref="F6:H6"/>
    <mergeCell ref="I6:K6"/>
    <mergeCell ref="L6:N6"/>
    <mergeCell ref="AA6:AC6"/>
    <mergeCell ref="AD6:AF6"/>
    <mergeCell ref="O6:Q6"/>
    <mergeCell ref="X6:Z6"/>
    <mergeCell ref="U6:W6"/>
  </mergeCells>
  <phoneticPr fontId="5" type="noConversion"/>
  <conditionalFormatting sqref="AI9:AI36 AO9:AO36 E9:E36 H9:H36 K9:K36 N9:N36 Q9:Q36 T9:T36 W9:W36 Z9:Z36 AC9:AC36 AF9:AF36 AU9:AU36 AL9:AL36 AR9:AR36 AX9:AX36">
    <cfRule type="cellIs" dxfId="1" priority="1" stopIfTrue="1" operator="between">
      <formula>4</formula>
      <formula>10000</formula>
    </cfRule>
  </conditionalFormatting>
  <conditionalFormatting sqref="AI37:AI44 AR37:AR44 AO37:AO44 AL37:AL44 AU37:AU44 AX37:AX44">
    <cfRule type="cellIs" dxfId="0" priority="2" stopIfTrue="1" operator="greaterThan">
      <formula>8</formula>
    </cfRule>
  </conditionalFormatting>
  <printOptions horizontalCentered="1"/>
  <pageMargins left="0" right="0" top="1" bottom="0.5" header="0.5" footer="0.25"/>
  <pageSetup scale="49" orientation="landscape" r:id="rId1"/>
  <headerFooter alignWithMargins="0">
    <oddFooter>&amp;CREDACTED
CONFIDENTIAL PER WAC 480-07-160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0F9B5D292227934091036147406B0D14" ma:contentTypeVersion="160" ma:contentTypeDescription="" ma:contentTypeScope="" ma:versionID="192e484c6109257b15ac0e5e55e24b58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c67bbc6b01ef53d9eb67ed595f238ae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DocumentOrder xmlns="dc463f71-b30c-4ab2-9473-d307f9d35888" xsi:nil="true"/>
    <IsHighlyConfidential xmlns="dc463f71-b30c-4ab2-9473-d307f9d35888">false</IsHighlyConfidential>
    <CaseType xmlns="dc463f71-b30c-4ab2-9473-d307f9d35888">Rulemaking</CaseType>
    <OpenedDate xmlns="dc463f71-b30c-4ab2-9473-d307f9d35888">1992-10-19T07:00:00+00:00</OpenedDate>
    <CaseCompanyNames xmlns="dc463f71-b30c-4ab2-9473-d307f9d35888" xsi:nil="true"/>
    <IndustryCode xmlns="dc463f71-b30c-4ab2-9473-d307f9d35888">170</IndustryCode>
    <DelegatedOrder xmlns="dc463f71-b30c-4ab2-9473-d307f9d35888">false</DelegatedOrder>
    <IsConfidential xmlns="dc463f71-b30c-4ab2-9473-d307f9d35888">false</IsConfidential>
    <Date1 xmlns="dc463f71-b30c-4ab2-9473-d307f9d35888">2011-07-15T07:00:00+00:00</Date1>
    <AgendaOrder xmlns="dc463f71-b30c-4ab2-9473-d307f9d35888">false</AgendaOrder>
    <CaseStatus xmlns="dc463f71-b30c-4ab2-9473-d307f9d35888">Closed</CaseStatus>
    <DocumentSetType xmlns="dc463f71-b30c-4ab2-9473-d307f9d35888">Compliance</DocumentSetType>
    <Prefix xmlns="dc463f71-b30c-4ab2-9473-d307f9d35888">UT</Prefix>
    <DocketNumber xmlns="dc463f71-b30c-4ab2-9473-d307f9d35888">921192</DocketNumb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EFC1F70C-856D-4561-ACCF-49333833836E}"/>
</file>

<file path=customXml/itemProps2.xml><?xml version="1.0" encoding="utf-8"?>
<ds:datastoreItem xmlns:ds="http://schemas.openxmlformats.org/officeDocument/2006/customXml" ds:itemID="{B4D29F74-2CE3-49BD-A092-67FE8393F24B}"/>
</file>

<file path=customXml/itemProps3.xml><?xml version="1.0" encoding="utf-8"?>
<ds:datastoreItem xmlns:ds="http://schemas.openxmlformats.org/officeDocument/2006/customXml" ds:itemID="{2F843000-63F2-44C8-912D-B9D11029FFB7}"/>
</file>

<file path=customXml/itemProps4.xml><?xml version="1.0" encoding="utf-8"?>
<ds:datastoreItem xmlns:ds="http://schemas.openxmlformats.org/officeDocument/2006/customXml" ds:itemID="{6878D014-2B92-4C22-8A5E-C58918D9F05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2</vt:i4>
      </vt:variant>
    </vt:vector>
  </HeadingPairs>
  <TitlesOfParts>
    <vt:vector size="11" baseType="lpstr">
      <vt:lpstr>SUMMARY JAN</vt:lpstr>
      <vt:lpstr>SUMMARY FEB</vt:lpstr>
      <vt:lpstr>SUMMARY MAR</vt:lpstr>
      <vt:lpstr>SUMMARY MAY</vt:lpstr>
      <vt:lpstr>SUMMARY JUN</vt:lpstr>
      <vt:lpstr>SVC ACT - 5 BUS DAYS</vt:lpstr>
      <vt:lpstr>SVC ACT - 90 DAYS</vt:lpstr>
      <vt:lpstr>SVC ACT - 180 DAYS</vt:lpstr>
      <vt:lpstr>Trbl 100 AL</vt:lpstr>
      <vt:lpstr>'SVC ACT - 5 BUS DAYS'!Print_Area</vt:lpstr>
      <vt:lpstr>'SVC ACT - 5 BUS DAYS'!Print_Titles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Washington Quality of Service</dc:title>
  <dc:creator>Sprint -- UTNW</dc:creator>
  <cp:lastModifiedBy>Johnson, Leslie</cp:lastModifiedBy>
  <cp:lastPrinted>2011-07-14T21:41:02Z</cp:lastPrinted>
  <dcterms:created xsi:type="dcterms:W3CDTF">1998-02-11T21:19:51Z</dcterms:created>
  <dcterms:modified xsi:type="dcterms:W3CDTF">2011-07-15T20:13:09Z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0x0101006E56B4D1795A2E4DB2F0B01679ED314A000F9B5D292227934091036147406B0D14</vt:lpwstr>
  </property>
  <property fmtid="{D5CDD505-2E9C-101B-9397-08002B2CF9AE}" pid="4" name="_docset_NoMedatataSyncRequired">
    <vt:lpwstr>False</vt:lpwstr>
  </property>
</Properties>
</file>