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535"/>
  </bookViews>
  <sheets>
    <sheet name="Page 8.1" sheetId="89" r:id="rId1"/>
    <sheet name="Page 8.1.1" sheetId="51" r:id="rId2"/>
  </sheets>
  <externalReferences>
    <externalReference r:id="rId3"/>
    <externalReference r:id="rId4"/>
    <externalReference r:id="rId5"/>
    <externalReference r:id="rId6"/>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localSheetId="0" hidden="1">#REF!</definedName>
    <definedName name="_Fill" hidden="1">#REF!</definedName>
    <definedName name="_xlnm._FilterDatabase" localSheetId="0"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0"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hidden="1">{"Factors Pages 1-2",#N/A,FALSE,"Factors";"Factors Page 3",#N/A,FALSE,"Factors";"Factors Page 4",#N/A,FALSE,"Factors";"Factors Page 5",#N/A,FALSE,"Factors";"Factors Pages 8-27",#N/A,FALSE,"Factors"}</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localSheetId="0" hidden="1">#REF!</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[3]Inputs!#REF!</definedName>
    <definedName name="PricingInfo" hidden="1">[3]Inputs!#REF!</definedName>
    <definedName name="_xlnm.Print_Area" localSheetId="0">'Page 8.1'!$A$1:$J$62</definedName>
    <definedName name="_xlnm.Print_Area" localSheetId="1">'Page 8.1.1'!$A$1:$Q$32</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0" hidden="1">[4]Inputs!#REF!</definedName>
    <definedName name="w" hidden="1">[4]Inputs!#REF!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Sheet";#N/A,#N/A,FALSE,"T-Accounts";#N/A,#N/A,FALSE,"Jars Summary";#N/A,#N/A,FALSE,"Utah Monthly Amort";#N/A,#N/A,FALSE,"Pivot";#N/A,#N/A,FALSE,"June 2002 Writedowns";#N/A,#N/A,FALSE,"March 2003 Writedowns"}</definedName>
    <definedName name="wrn.All._.Pages." localSheetId="1"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_.SOURCE._.DATA." hidden="1">{"DATA_SET",#N/A,FALSE,"HOURLY SPREAD"}</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0" hidden="1">#REF!</definedName>
    <definedName name="Z_01844156_6462_4A28_9785_1A86F4D0C834_.wvu.PrintTitles" hidden="1">#REF!</definedName>
  </definedNames>
  <calcPr calcId="152511"/>
</workbook>
</file>

<file path=xl/calcChain.xml><?xml version="1.0" encoding="utf-8"?>
<calcChain xmlns="http://schemas.openxmlformats.org/spreadsheetml/2006/main">
  <c r="I25" i="89" l="1"/>
  <c r="F25" i="89"/>
  <c r="F24" i="89"/>
  <c r="F23" i="89"/>
  <c r="F22" i="89"/>
  <c r="I19" i="89"/>
  <c r="F19" i="89"/>
  <c r="F18" i="89"/>
  <c r="F17" i="89"/>
  <c r="F16" i="89"/>
  <c r="I13" i="89"/>
  <c r="F38" i="89"/>
  <c r="F37" i="89"/>
  <c r="F36" i="89"/>
  <c r="F35" i="89"/>
  <c r="I24" i="89"/>
  <c r="I23" i="89"/>
  <c r="I22" i="89"/>
  <c r="I18" i="89" l="1"/>
  <c r="I17" i="89"/>
  <c r="I16" i="89"/>
  <c r="I12" i="89"/>
  <c r="I11" i="89"/>
  <c r="I10" i="89"/>
  <c r="F13" i="89"/>
  <c r="F12" i="89"/>
  <c r="F11" i="89"/>
  <c r="F10" i="89"/>
  <c r="F32" i="89"/>
  <c r="F31" i="89"/>
  <c r="F30" i="89"/>
  <c r="F29" i="89"/>
</calcChain>
</file>

<file path=xl/sharedStrings.xml><?xml version="1.0" encoding="utf-8"?>
<sst xmlns="http://schemas.openxmlformats.org/spreadsheetml/2006/main" count="132" uniqueCount="48">
  <si>
    <t>PAGE</t>
  </si>
  <si>
    <t>TOTAL</t>
  </si>
  <si>
    <t>ACCOUNT</t>
  </si>
  <si>
    <t>Type</t>
  </si>
  <si>
    <t>COMPANY</t>
  </si>
  <si>
    <t>FACTOR</t>
  </si>
  <si>
    <t>FACTOR %</t>
  </si>
  <si>
    <t>ALLOCATED</t>
  </si>
  <si>
    <t>REF#</t>
  </si>
  <si>
    <t>Description of Adjustment:</t>
  </si>
  <si>
    <t>108MP</t>
  </si>
  <si>
    <t>186M</t>
  </si>
  <si>
    <t>Bridger Mine Rate Base</t>
  </si>
  <si>
    <t>Adjustment to Rate Base:</t>
  </si>
  <si>
    <t>Actual</t>
  </si>
  <si>
    <t>Accumulated Depreciation</t>
  </si>
  <si>
    <t>Reclamation Liability</t>
  </si>
  <si>
    <t>Description</t>
  </si>
  <si>
    <t>TOTAL RATE BASE</t>
  </si>
  <si>
    <t>Bonus Bid / Lease Payable</t>
  </si>
  <si>
    <t>(000's)</t>
  </si>
  <si>
    <t>Bridger Total</t>
  </si>
  <si>
    <t>PacifiCorp Share (66.67%)</t>
  </si>
  <si>
    <t>PacifiCorp</t>
  </si>
  <si>
    <t>JBE</t>
  </si>
  <si>
    <t>FERC Account</t>
  </si>
  <si>
    <t>Coal Mine</t>
  </si>
  <si>
    <t>Misc. Deferred Debits</t>
  </si>
  <si>
    <t>Structure, Equipment, Mine Dev.</t>
  </si>
  <si>
    <t>Deferred Long Wall Costs</t>
  </si>
  <si>
    <t>Pro Forma</t>
  </si>
  <si>
    <t>Ref 8.1</t>
  </si>
  <si>
    <t>AMA Balance</t>
  </si>
  <si>
    <t>Mining Plant Accumulated Depreciation</t>
  </si>
  <si>
    <t>WASHINGTON</t>
  </si>
  <si>
    <t>8.1.1</t>
  </si>
  <si>
    <t>RES</t>
  </si>
  <si>
    <t>PRO</t>
  </si>
  <si>
    <t>The Company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 Electric Plant in Service. The normalized costs for BCC provide no return on investment. The return on investment for BCC is removed in the fuels credit which the Company has included as an offset to fuel prices leaving no return in results. The Bridger Mine adjustment was stipulated to and approved in Washington UE-032065, and has been included in all GRC filings since. Using end-of-period rate base per Order 12 of Docket No. UE-152253.</t>
  </si>
  <si>
    <t>Washington General Rate Case - 2021</t>
  </si>
  <si>
    <t>June 2019 AMA Balance</t>
  </si>
  <si>
    <t>June 2019 YE Balance</t>
  </si>
  <si>
    <t>December 2020 YE Balance</t>
  </si>
  <si>
    <t xml:space="preserve">Page </t>
  </si>
  <si>
    <t>June 2019 EOP Balance</t>
  </si>
  <si>
    <t>December 2020 EOP Balance</t>
  </si>
  <si>
    <t>Adjustment to June 2019 EOP Balance</t>
  </si>
  <si>
    <t>Adjustment to December 2020 EOP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</si>
</sst>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yy;@"/>
    <numFmt numFmtId="166" formatCode="&quot;$&quot;#,##0\ ;\(&quot;$&quot;#,##0\)"/>
    <numFmt numFmtId="167" formatCode="_-* #,##0\ &quot;F&quot;_-;\-* #,##0\ &quot;F&quot;_-;_-* &quot;-&quot;\ &quot;F&quot;_-;_-@_-"/>
    <numFmt numFmtId="168" formatCode="#,##0.000;[Red]\-#,##0.000"/>
    <numFmt numFmtId="169" formatCode="0.000%"/>
    <numFmt numFmtId="170" formatCode="_(&quot;$&quot;* #,##0.00_);\(&quot;$&quot;* #,##0.00\);_(&quot;$&quot;* &quot;-&quot;??_);_(@_)"/>
    <numFmt numFmtId="171" formatCode="_(* #,##0.00_);[Red]_(* \(#,##0.00\);_(* &quot;-&quot;??_);_(@_)"/>
    <numFmt numFmtId="172" formatCode="&quot;$&quot;###0;[Red]\(&quot;$&quot;###0\)"/>
    <numFmt numFmtId="173" formatCode="mmmm\ d\,\ yyyy"/>
    <numFmt numFmtId="174" formatCode="########\-###\-###"/>
    <numFmt numFmtId="175" formatCode="0.0"/>
    <numFmt numFmtId="176" formatCode="#,##0.0_);\(#,##0.0\);\-\ ;"/>
    <numFmt numFmtId="177" formatCode="#,##0.0000"/>
    <numFmt numFmtId="178" formatCode="mmm\ dd\,\ yyyy"/>
    <numFmt numFmtId="179" formatCode="General_)"/>
    <numFmt numFmtId="180" formatCode="#,##0_)_%;\(#,##0\)_%;"/>
    <numFmt numFmtId="181" formatCode="_._.* #,##0.0_)_%;_._.* \(#,##0.0\)_%"/>
    <numFmt numFmtId="182" formatCode="#,##0.0_)_%;\(#,##0.0\)_%;\ \ .0_)_%"/>
    <numFmt numFmtId="183" formatCode="_._.* #,##0.00_)_%;_._.* \(#,##0.00\)_%"/>
    <numFmt numFmtId="184" formatCode="#,##0.00_)_%;\(#,##0.00\)_%;\ \ .00_)_%"/>
    <numFmt numFmtId="185" formatCode="_._.* #,##0.000_)_%;_._.* \(#,##0.000\)_%"/>
    <numFmt numFmtId="186" formatCode="#,##0.000_)_%;\(#,##0.000\)_%;\ \ .000_)_%"/>
    <numFmt numFmtId="187" formatCode="_._.* \(#,##0\)_%;_._.* #,##0_)_%;_._.* 0_)_%;_._.@_)_%"/>
    <numFmt numFmtId="188" formatCode="_._.&quot;$&quot;* \(#,##0\)_%;_._.&quot;$&quot;* #,##0_)_%;_._.&quot;$&quot;* 0_)_%;_._.@_)_%"/>
    <numFmt numFmtId="189" formatCode="&quot;$&quot;* #,##0_)_%;&quot;$&quot;* \(#,##0\)_%;&quot;$&quot;* &quot;-&quot;??_)_%;@_)_%"/>
    <numFmt numFmtId="190" formatCode="_._.&quot;$&quot;* #,##0.0_)_%;_._.&quot;$&quot;* \(#,##0.0\)_%"/>
    <numFmt numFmtId="191" formatCode="&quot;$&quot;* #,##0.0_)_%;&quot;$&quot;* \(#,##0.0\)_%;&quot;$&quot;* \ .0_)_%"/>
    <numFmt numFmtId="192" formatCode="_._.&quot;$&quot;* #,##0.00_)_%;_._.&quot;$&quot;* \(#,##0.00\)_%"/>
    <numFmt numFmtId="193" formatCode="&quot;$&quot;* #,##0.00_)_%;&quot;$&quot;* \(#,##0.00\)_%;&quot;$&quot;* \ .00_)_%"/>
    <numFmt numFmtId="194" formatCode="_._.&quot;$&quot;* #,##0.000_)_%;_._.&quot;$&quot;* \(#,##0.000\)_%"/>
    <numFmt numFmtId="195" formatCode="&quot;$&quot;* #,##0.000_)_%;&quot;$&quot;* \(#,##0.000\)_%;&quot;$&quot;* \ .000_)_%"/>
    <numFmt numFmtId="196" formatCode="_(* #,##0_);_(* \(#,##0\);_(* &quot;0&quot;_);_(@_)"/>
    <numFmt numFmtId="197" formatCode="_(0_)%;\(0\)%"/>
    <numFmt numFmtId="198" formatCode="_._._(* 0_)%;_._.* \(0\)%"/>
    <numFmt numFmtId="199" formatCode="0%_);\(0%\)"/>
    <numFmt numFmtId="200" formatCode="_(0.0_)%;\(0.0\)%"/>
    <numFmt numFmtId="201" formatCode="_._._(* 0.0_)%;_._.* \(0.0\)%"/>
    <numFmt numFmtId="202" formatCode="_(0.00_)%;\(0.00\)%"/>
    <numFmt numFmtId="203" formatCode="_._._(* 0.00_)%;_._.* \(0.00\)%"/>
    <numFmt numFmtId="204" formatCode="_(0.000_)%;\(0.000\)%"/>
    <numFmt numFmtId="205" formatCode="_._._(* 0.000_)%;_._.* \(0.000\)%"/>
    <numFmt numFmtId="206" formatCode="###,000"/>
  </numFmts>
  <fonts count="91">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8"/>
      <name val="Times New Roman"/>
      <family val="1"/>
    </font>
    <font>
      <sz val="10"/>
      <name val="Times New Roman"/>
      <family val="1"/>
    </font>
    <font>
      <sz val="10"/>
      <name val="Arial"/>
      <family val="2"/>
    </font>
    <font>
      <b/>
      <sz val="12"/>
      <name val="Arial"/>
      <family val="2"/>
    </font>
    <font>
      <b/>
      <sz val="8"/>
      <name val="Arial"/>
      <family val="2"/>
    </font>
    <font>
      <b/>
      <sz val="10"/>
      <name val="Arial"/>
      <family val="2"/>
    </font>
    <font>
      <sz val="10"/>
      <color indexed="24"/>
      <name val="Courier New"/>
      <family val="3"/>
    </font>
    <font>
      <sz val="8"/>
      <name val="Arial"/>
      <family val="2"/>
    </font>
    <font>
      <b/>
      <sz val="16"/>
      <name val="Times New Roman"/>
      <family val="1"/>
    </font>
    <font>
      <b/>
      <sz val="12"/>
      <color indexed="24"/>
      <name val="Times New Roman"/>
      <family val="1"/>
    </font>
    <font>
      <sz val="10"/>
      <color indexed="24"/>
      <name val="Times New Roman"/>
      <family val="1"/>
    </font>
    <font>
      <b/>
      <i/>
      <sz val="8"/>
      <color indexed="18"/>
      <name val="Helv"/>
    </font>
    <font>
      <b/>
      <sz val="10"/>
      <name val="Arial"/>
      <family val="2"/>
    </font>
    <font>
      <sz val="12"/>
      <name val="Arial"/>
      <family val="2"/>
    </font>
    <font>
      <u/>
      <sz val="10"/>
      <name val="Arial"/>
      <family val="2"/>
    </font>
    <font>
      <sz val="18"/>
      <name val="Arial"/>
      <family val="2"/>
    </font>
    <font>
      <sz val="11"/>
      <color indexed="8"/>
      <name val="Calibri"/>
      <family val="2"/>
    </font>
    <font>
      <sz val="11"/>
      <color indexed="9"/>
      <name val="Calibri"/>
      <family val="2"/>
    </font>
    <font>
      <b/>
      <sz val="10"/>
      <color indexed="9"/>
      <name val="Arial"/>
      <family val="2"/>
    </font>
    <font>
      <sz val="11"/>
      <color indexed="20"/>
      <name val="Calibri"/>
      <family val="2"/>
    </font>
    <font>
      <b/>
      <sz val="11"/>
      <color indexed="52"/>
      <name val="Calibri"/>
      <family val="2"/>
    </font>
    <font>
      <b/>
      <sz val="11"/>
      <color indexed="9"/>
      <name val="Calibri"/>
      <family val="2"/>
    </font>
    <font>
      <sz val="10"/>
      <name val="Courier"/>
      <family val="3"/>
    </font>
    <font>
      <sz val="10"/>
      <color indexed="8"/>
      <name val="Helv"/>
    </font>
    <font>
      <sz val="11"/>
      <color theme="1"/>
      <name val="Calibri"/>
      <family val="2"/>
    </font>
    <font>
      <sz val="12"/>
      <color theme="1"/>
      <name val="Times New Roman"/>
      <family val="2"/>
    </font>
    <font>
      <sz val="10"/>
      <color theme="1"/>
      <name val="Arial"/>
      <family val="2"/>
    </font>
    <font>
      <sz val="10"/>
      <name val="Helv"/>
    </font>
    <font>
      <sz val="11"/>
      <color theme="1"/>
      <name val="Arial"/>
      <family val="2"/>
    </font>
    <font>
      <sz val="8"/>
      <name val="Helv"/>
    </font>
    <font>
      <i/>
      <sz val="11"/>
      <color indexed="23"/>
      <name val="Calibri"/>
      <family val="2"/>
    </font>
    <font>
      <sz val="7"/>
      <name val="Arial"/>
      <family val="2"/>
    </font>
    <font>
      <sz val="11"/>
      <color indexed="17"/>
      <name val="Calibri"/>
      <family val="2"/>
    </font>
    <font>
      <b/>
      <sz val="11"/>
      <color indexed="56"/>
      <name val="Calibri"/>
      <family val="2"/>
    </font>
    <font>
      <u/>
      <sz val="10"/>
      <color indexed="12"/>
      <name val="Arial"/>
      <family val="2"/>
    </font>
    <font>
      <b/>
      <i/>
      <sz val="10"/>
      <name val="Arial"/>
      <family val="2"/>
    </font>
    <font>
      <b/>
      <u/>
      <sz val="10"/>
      <color indexed="39"/>
      <name val="Arial"/>
      <family val="2"/>
    </font>
    <font>
      <sz val="11"/>
      <color indexed="52"/>
      <name val="Calibri"/>
      <family val="2"/>
    </font>
    <font>
      <sz val="11"/>
      <color indexed="60"/>
      <name val="Calibri"/>
      <family val="2"/>
    </font>
    <font>
      <sz val="12"/>
      <color indexed="12"/>
      <name val="Times New Roman"/>
      <family val="1"/>
    </font>
    <font>
      <sz val="10"/>
      <color theme="1"/>
      <name val="Times New Roman"/>
      <family val="2"/>
    </font>
    <font>
      <sz val="11"/>
      <color theme="1"/>
      <name val="Comic Sans MS"/>
      <family val="2"/>
    </font>
    <font>
      <b/>
      <sz val="11"/>
      <color indexed="63"/>
      <name val="Calibri"/>
      <family val="2"/>
    </font>
    <font>
      <sz val="10"/>
      <color indexed="11"/>
      <name val="Geneva"/>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
      <b/>
      <sz val="14"/>
      <name val="Arial"/>
      <family val="2"/>
    </font>
    <font>
      <sz val="10"/>
      <color indexed="10"/>
      <name val="Arial"/>
      <family val="2"/>
    </font>
    <font>
      <sz val="12"/>
      <name val="Arial MT"/>
    </font>
    <font>
      <b/>
      <sz val="18"/>
      <color indexed="56"/>
      <name val="Cambria"/>
      <family val="2"/>
    </font>
    <font>
      <sz val="10"/>
      <name val="LinePrinter"/>
    </font>
    <font>
      <sz val="8"/>
      <color indexed="12"/>
      <name val="Arial"/>
      <family val="2"/>
    </font>
    <font>
      <sz val="11"/>
      <color indexed="10"/>
      <name val="Calibri"/>
      <family val="2"/>
    </font>
    <font>
      <b/>
      <sz val="11"/>
      <name val="Arial"/>
      <family val="2"/>
    </font>
    <font>
      <sz val="11"/>
      <name val="Times New Roman"/>
      <family val="1"/>
    </font>
    <font>
      <sz val="9"/>
      <name val="Arial"/>
      <family val="2"/>
    </font>
    <font>
      <u val="singleAccounting"/>
      <sz val="11"/>
      <name val="Times New Roman"/>
      <family val="1"/>
    </font>
    <font>
      <sz val="10"/>
      <name val="Geneva"/>
      <family val="2"/>
    </font>
    <font>
      <sz val="11"/>
      <color indexed="12"/>
      <name val="Times New Roman"/>
      <family val="1"/>
    </font>
    <font>
      <sz val="11"/>
      <color indexed="8"/>
      <name val="Times New Roman"/>
      <family val="1"/>
    </font>
    <font>
      <sz val="11"/>
      <color indexed="8"/>
      <name val="TimesNewRomanPS"/>
    </font>
    <font>
      <sz val="10"/>
      <name val="MS Sans Serif"/>
      <family val="2"/>
    </font>
    <font>
      <b/>
      <sz val="10"/>
      <color indexed="63"/>
      <name val="Arial"/>
      <family val="2"/>
    </font>
    <font>
      <b/>
      <sz val="10"/>
      <color indexed="1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2"/>
      <name val="Times New Roman"/>
      <family val="1"/>
    </font>
    <font>
      <sz val="10"/>
      <name val="Arial"/>
      <family val="2"/>
    </font>
    <font>
      <i/>
      <sz val="10"/>
      <name val="Arial"/>
      <family val="2"/>
    </font>
  </fonts>
  <fills count="6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8"/>
      </patternFill>
    </fill>
    <fill>
      <patternFill patternType="solid">
        <fgColor indexed="17"/>
      </patternFill>
    </fill>
    <fill>
      <patternFill patternType="solid">
        <fgColor indexed="22"/>
      </patternFill>
    </fill>
    <fill>
      <patternFill patternType="solid">
        <fgColor indexed="55"/>
      </patternFill>
    </fill>
    <fill>
      <patternFill patternType="solid">
        <fgColor indexed="21"/>
      </patternFill>
    </fill>
    <fill>
      <patternFill patternType="gray125">
        <fgColor indexed="21"/>
      </patternFill>
    </fill>
    <fill>
      <patternFill patternType="solid">
        <fgColor indexed="19"/>
      </patternFill>
    </fill>
    <fill>
      <patternFill patternType="mediumGray">
        <fgColor indexed="21"/>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14"/>
        <bgColor indexed="64"/>
      </patternFill>
    </fill>
    <fill>
      <patternFill patternType="solid">
        <fgColor rgb="FFFFFFCC"/>
      </patternFill>
    </fill>
    <fill>
      <patternFill patternType="solid">
        <fgColor indexed="27"/>
        <bgColor indexed="64"/>
      </patternFill>
    </fill>
    <fill>
      <patternFill patternType="solid">
        <fgColor indexed="62"/>
        <bgColor indexed="64"/>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64"/>
      </left>
      <right/>
      <top/>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s>
  <cellStyleXfs count="1423">
    <xf numFmtId="0" fontId="0" fillId="0" borderId="0"/>
    <xf numFmtId="43" fontId="4" fillId="0" borderId="0" applyFont="0" applyFill="0" applyBorder="0" applyAlignment="0" applyProtection="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3"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2" fontId="11" fillId="0" borderId="0" applyFont="0" applyFill="0" applyBorder="0" applyAlignment="0" applyProtection="0"/>
    <xf numFmtId="38" fontId="12" fillId="2" borderId="0" applyNumberFormat="0" applyBorder="0" applyAlignment="0" applyProtection="0"/>
    <xf numFmtId="0" fontId="13" fillId="0" borderId="0"/>
    <xf numFmtId="0" fontId="8" fillId="0" borderId="1" applyNumberFormat="0" applyAlignment="0" applyProtection="0">
      <alignment horizontal="left" vertical="center"/>
    </xf>
    <xf numFmtId="0" fontId="8" fillId="0" borderId="2">
      <alignment horizontal="left" vertical="center"/>
    </xf>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protection locked="0"/>
    </xf>
    <xf numFmtId="10" fontId="12" fillId="3" borderId="3" applyNumberFormat="0" applyBorder="0" applyAlignment="0" applyProtection="0"/>
    <xf numFmtId="168" fontId="7" fillId="0" borderId="0"/>
    <xf numFmtId="0" fontId="4" fillId="0" borderId="0"/>
    <xf numFmtId="0" fontId="7" fillId="0" borderId="0"/>
    <xf numFmtId="0" fontId="7" fillId="0" borderId="0"/>
    <xf numFmtId="9" fontId="4" fillId="0" borderId="0" applyFont="0" applyFill="0" applyBorder="0" applyAlignment="0" applyProtection="0"/>
    <xf numFmtId="10" fontId="7" fillId="0" borderId="0" applyFont="0" applyFill="0" applyBorder="0" applyAlignment="0" applyProtection="0"/>
    <xf numFmtId="0" fontId="17" fillId="0" borderId="3">
      <alignment horizontal="center" vertical="center" wrapText="1"/>
    </xf>
    <xf numFmtId="0" fontId="11" fillId="0" borderId="4" applyNumberFormat="0" applyFont="0" applyFill="0" applyAlignment="0" applyProtection="0"/>
    <xf numFmtId="43" fontId="7" fillId="0" borderId="0" applyFont="0" applyFill="0" applyBorder="0" applyAlignment="0" applyProtection="0"/>
    <xf numFmtId="43" fontId="7" fillId="0" borderId="0" applyFont="0" applyFill="0" applyBorder="0" applyAlignment="0" applyProtection="0"/>
    <xf numFmtId="3" fontId="10" fillId="0" borderId="0" applyFont="0" applyFill="0" applyBorder="0" applyAlignment="0" applyProtection="0"/>
    <xf numFmtId="43" fontId="7"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170" fontId="10" fillId="0" borderId="0" applyFont="0" applyFill="0" applyBorder="0" applyAlignment="0" applyProtection="0"/>
    <xf numFmtId="44" fontId="7" fillId="0" borderId="0" applyFont="0" applyFill="0" applyBorder="0" applyAlignment="0" applyProtection="0"/>
    <xf numFmtId="0" fontId="18" fillId="0" borderId="0" applyFont="0" applyFill="0" applyBorder="0" applyAlignment="0" applyProtection="0"/>
    <xf numFmtId="2" fontId="18" fillId="0" borderId="0" applyFont="0" applyFill="0" applyBorder="0" applyAlignment="0" applyProtection="0"/>
    <xf numFmtId="0" fontId="20" fillId="0" borderId="0" applyNumberFormat="0" applyFill="0" applyBorder="0" applyAlignment="0" applyProtection="0"/>
    <xf numFmtId="0" fontId="12"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8" fillId="0" borderId="4" applyNumberFormat="0" applyFont="0" applyFill="0" applyAlignment="0" applyProtection="0"/>
    <xf numFmtId="0" fontId="3" fillId="0" borderId="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1" fillId="7" borderId="0" applyNumberFormat="0" applyBorder="0" applyAlignment="0" applyProtection="0"/>
    <xf numFmtId="0" fontId="21" fillId="13"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1" fillId="8" borderId="0" applyNumberFormat="0" applyBorder="0" applyAlignment="0" applyProtection="0"/>
    <xf numFmtId="0" fontId="21" fillId="14" borderId="0" applyNumberFormat="0" applyBorder="0" applyAlignment="0" applyProtection="0"/>
    <xf numFmtId="0" fontId="22" fillId="14"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2" fillId="15"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25" borderId="3" applyNumberFormat="0" applyBorder="0" applyAlignment="0" applyProtection="0"/>
    <xf numFmtId="165" fontId="23" fillId="25" borderId="3"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10" fillId="26" borderId="0" applyNumberFormat="0" applyBorder="0" applyAlignment="0" applyProtection="0"/>
    <xf numFmtId="165" fontId="10" fillId="26" borderId="0" applyNumberFormat="0" applyBorder="0" applyAlignment="0" applyProtection="0"/>
    <xf numFmtId="0" fontId="25" fillId="27" borderId="27" applyNumberFormat="0" applyAlignment="0" applyProtection="0"/>
    <xf numFmtId="0" fontId="25" fillId="27" borderId="27" applyNumberFormat="0" applyAlignment="0" applyProtection="0"/>
    <xf numFmtId="0" fontId="25" fillId="27" borderId="27" applyNumberFormat="0" applyAlignment="0" applyProtection="0"/>
    <xf numFmtId="0" fontId="25" fillId="27" borderId="27" applyNumberFormat="0" applyAlignment="0" applyProtection="0"/>
    <xf numFmtId="0" fontId="25" fillId="27" borderId="27" applyNumberFormat="0" applyAlignment="0" applyProtection="0"/>
    <xf numFmtId="0" fontId="26" fillId="28" borderId="28" applyNumberFormat="0" applyAlignment="0" applyProtection="0"/>
    <xf numFmtId="0" fontId="26" fillId="28" borderId="28" applyNumberFormat="0" applyAlignment="0" applyProtection="0"/>
    <xf numFmtId="0" fontId="26" fillId="28" borderId="28" applyNumberFormat="0" applyAlignment="0" applyProtection="0"/>
    <xf numFmtId="0" fontId="26" fillId="28" borderId="28" applyNumberFormat="0" applyAlignment="0" applyProtection="0"/>
    <xf numFmtId="0" fontId="26" fillId="28" borderId="28" applyNumberFormat="0" applyAlignment="0" applyProtection="0"/>
    <xf numFmtId="0" fontId="27" fillId="0" borderId="0"/>
    <xf numFmtId="165" fontId="2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 fontId="28" fillId="0" borderId="0"/>
    <xf numFmtId="41" fontId="7"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2" fillId="0" borderId="0"/>
    <xf numFmtId="0" fontId="32" fillId="0" borderId="0"/>
    <xf numFmtId="0" fontId="32" fillId="0" borderId="0"/>
    <xf numFmtId="165" fontId="32" fillId="0" borderId="0"/>
    <xf numFmtId="0" fontId="32" fillId="0" borderId="0"/>
    <xf numFmtId="165" fontId="32" fillId="0" borderId="0"/>
    <xf numFmtId="37" fontId="7" fillId="0" borderId="0" applyFill="0" applyBorder="0" applyAlignment="0" applyProtection="0"/>
    <xf numFmtId="0" fontId="32" fillId="0" borderId="0"/>
    <xf numFmtId="165" fontId="32" fillId="0" borderId="0"/>
    <xf numFmtId="0" fontId="32" fillId="0" borderId="0"/>
    <xf numFmtId="0" fontId="32"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2" fontId="34" fillId="0" borderId="0" applyFont="0" applyFill="0" applyBorder="0" applyProtection="0">
      <alignment horizontal="right"/>
    </xf>
    <xf numFmtId="5" fontId="32" fillId="0" borderId="0"/>
    <xf numFmtId="0" fontId="32" fillId="0" borderId="0"/>
    <xf numFmtId="0" fontId="32" fillId="0" borderId="0"/>
    <xf numFmtId="165" fontId="32" fillId="0" borderId="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3" fontId="7" fillId="0" borderId="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2" fillId="0" borderId="0"/>
    <xf numFmtId="0" fontId="36" fillId="0" borderId="0" applyFont="0" applyFill="0" applyBorder="0" applyAlignment="0" applyProtection="0">
      <alignment horizontal="left"/>
    </xf>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38" fontId="12" fillId="2" borderId="0" applyNumberFormat="0" applyBorder="0" applyAlignment="0" applyProtection="0"/>
    <xf numFmtId="38" fontId="12" fillId="2" borderId="0" applyNumberFormat="0" applyBorder="0" applyAlignment="0" applyProtection="0"/>
    <xf numFmtId="165" fontId="13" fillId="0" borderId="0"/>
    <xf numFmtId="165" fontId="8" fillId="0" borderId="1" applyNumberFormat="0" applyAlignment="0" applyProtection="0">
      <alignment horizontal="left" vertical="center"/>
    </xf>
    <xf numFmtId="165" fontId="8" fillId="0" borderId="2">
      <alignment horizontal="left" vertical="center"/>
    </xf>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9" fontId="7" fillId="0" borderId="0">
      <protection locked="0"/>
    </xf>
    <xf numFmtId="169" fontId="7" fillId="0" borderId="0">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0" fontId="12" fillId="3" borderId="3" applyNumberFormat="0" applyBorder="0" applyAlignment="0" applyProtection="0"/>
    <xf numFmtId="10" fontId="12" fillId="3" borderId="3" applyNumberFormat="0" applyBorder="0" applyAlignment="0" applyProtection="0"/>
    <xf numFmtId="38" fontId="40" fillId="0" borderId="0">
      <alignment horizontal="left" wrapText="1"/>
    </xf>
    <xf numFmtId="38" fontId="41" fillId="0" borderId="0">
      <alignment horizontal="left" wrapText="1"/>
    </xf>
    <xf numFmtId="0" fontId="42" fillId="0" borderId="30" applyNumberFormat="0" applyFill="0" applyAlignment="0" applyProtection="0"/>
    <xf numFmtId="0" fontId="42" fillId="0" borderId="30" applyNumberFormat="0" applyFill="0" applyAlignment="0" applyProtection="0"/>
    <xf numFmtId="0" fontId="42" fillId="0" borderId="30" applyNumberFormat="0" applyFill="0" applyAlignment="0" applyProtection="0"/>
    <xf numFmtId="0" fontId="42" fillId="0" borderId="30" applyNumberFormat="0" applyFill="0" applyAlignment="0" applyProtection="0"/>
    <xf numFmtId="0" fontId="42" fillId="0" borderId="30" applyNumberFormat="0" applyFill="0" applyAlignment="0" applyProtection="0"/>
    <xf numFmtId="0" fontId="5" fillId="29" borderId="0"/>
    <xf numFmtId="165" fontId="5" fillId="29" borderId="0"/>
    <xf numFmtId="0" fontId="5" fillId="30" borderId="0"/>
    <xf numFmtId="165" fontId="5" fillId="30" borderId="0"/>
    <xf numFmtId="0" fontId="10" fillId="31" borderId="23" applyBorder="0"/>
    <xf numFmtId="0" fontId="7" fillId="32" borderId="31" applyNumberFormat="0" applyFont="0" applyBorder="0" applyAlignment="0" applyProtection="0"/>
    <xf numFmtId="165" fontId="7" fillId="32" borderId="31" applyNumberFormat="0" applyFont="0" applyBorder="0" applyAlignment="0" applyProtection="0"/>
    <xf numFmtId="174" fontId="7" fillId="0" borderId="0"/>
    <xf numFmtId="175" fontId="9" fillId="0" borderId="0" applyNumberFormat="0" applyFill="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164" fontId="44" fillId="0" borderId="0" applyFont="0" applyAlignment="0" applyProtection="0"/>
    <xf numFmtId="0" fontId="12" fillId="0" borderId="32" applyNumberFormat="0" applyBorder="0" applyAlignment="0"/>
    <xf numFmtId="0" fontId="12" fillId="0" borderId="32" applyNumberFormat="0" applyBorder="0" applyAlignment="0"/>
    <xf numFmtId="0" fontId="12" fillId="0" borderId="32" applyNumberFormat="0" applyBorder="0" applyAlignment="0"/>
    <xf numFmtId="168" fontId="7" fillId="0" borderId="0"/>
    <xf numFmtId="168" fontId="7" fillId="0" borderId="0"/>
    <xf numFmtId="0" fontId="33" fillId="0" borderId="0"/>
    <xf numFmtId="0" fontId="7" fillId="0" borderId="0"/>
    <xf numFmtId="0" fontId="45" fillId="0" borderId="0"/>
    <xf numFmtId="0" fontId="7" fillId="0" borderId="0"/>
    <xf numFmtId="0" fontId="3" fillId="0" borderId="0"/>
    <xf numFmtId="0" fontId="7" fillId="0" borderId="0"/>
    <xf numFmtId="0" fontId="3" fillId="0" borderId="0"/>
    <xf numFmtId="0" fontId="3" fillId="0" borderId="0"/>
    <xf numFmtId="0" fontId="7" fillId="0" borderId="0"/>
    <xf numFmtId="0" fontId="7" fillId="0" borderId="0"/>
    <xf numFmtId="0" fontId="7" fillId="0" borderId="0"/>
    <xf numFmtId="41" fontId="6" fillId="0" borderId="0"/>
    <xf numFmtId="165" fontId="7" fillId="0" borderId="0"/>
    <xf numFmtId="0" fontId="29"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0" borderId="0"/>
    <xf numFmtId="0" fontId="3" fillId="0" borderId="0"/>
    <xf numFmtId="0" fontId="7" fillId="0" borderId="0"/>
    <xf numFmtId="0" fontId="3" fillId="0" borderId="0"/>
    <xf numFmtId="0" fontId="3" fillId="0" borderId="0"/>
    <xf numFmtId="0" fontId="3" fillId="0" borderId="0"/>
    <xf numFmtId="0" fontId="3"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1" fontId="6" fillId="0" borderId="0"/>
    <xf numFmtId="41" fontId="6" fillId="0" borderId="0"/>
    <xf numFmtId="41" fontId="6" fillId="0" borderId="0"/>
    <xf numFmtId="41" fontId="6" fillId="0" borderId="0"/>
    <xf numFmtId="41" fontId="6" fillId="0" borderId="0"/>
    <xf numFmtId="41" fontId="6" fillId="0" borderId="0"/>
    <xf numFmtId="0" fontId="46" fillId="0" borderId="0"/>
    <xf numFmtId="41"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3" fillId="0" borderId="0"/>
    <xf numFmtId="0" fontId="7" fillId="0" borderId="0"/>
    <xf numFmtId="0" fontId="7" fillId="0" borderId="0"/>
    <xf numFmtId="0" fontId="3" fillId="0" borderId="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29" fillId="0" borderId="0"/>
    <xf numFmtId="0" fontId="7" fillId="0" borderId="0"/>
    <xf numFmtId="0" fontId="3" fillId="0" borderId="0"/>
    <xf numFmtId="37" fontId="32" fillId="0" borderId="0"/>
    <xf numFmtId="0" fontId="7" fillId="34" borderId="33" applyNumberFormat="0" applyFont="0" applyAlignment="0" applyProtection="0"/>
    <xf numFmtId="0" fontId="7" fillId="34" borderId="33" applyNumberFormat="0" applyFont="0" applyAlignment="0" applyProtection="0"/>
    <xf numFmtId="0" fontId="7" fillId="34" borderId="33" applyNumberFormat="0" applyFont="0" applyAlignment="0" applyProtection="0"/>
    <xf numFmtId="0" fontId="7" fillId="34" borderId="33" applyNumberFormat="0" applyFont="0" applyAlignment="0" applyProtection="0"/>
    <xf numFmtId="0" fontId="7" fillId="34" borderId="33" applyNumberFormat="0" applyFont="0" applyAlignment="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0" fontId="47" fillId="27" borderId="34" applyNumberFormat="0" applyAlignment="0" applyProtection="0"/>
    <xf numFmtId="0" fontId="47" fillId="27" borderId="34" applyNumberFormat="0" applyAlignment="0" applyProtection="0"/>
    <xf numFmtId="0" fontId="47" fillId="27" borderId="34" applyNumberFormat="0" applyAlignment="0" applyProtection="0"/>
    <xf numFmtId="0" fontId="47" fillId="27" borderId="34" applyNumberFormat="0" applyAlignment="0" applyProtection="0"/>
    <xf numFmtId="0" fontId="47" fillId="27" borderId="34" applyNumberFormat="0" applyAlignment="0" applyProtection="0"/>
    <xf numFmtId="12" fontId="8" fillId="35" borderId="11">
      <alignment horizontal="left"/>
    </xf>
    <xf numFmtId="0" fontId="32" fillId="0" borderId="0"/>
    <xf numFmtId="165" fontId="32" fillId="0" borderId="0"/>
    <xf numFmtId="0" fontId="32" fillId="0" borderId="0"/>
    <xf numFmtId="165" fontId="32" fillId="0" borderId="0"/>
    <xf numFmtId="10" fontId="7" fillId="0" borderId="0" applyFont="0" applyFill="0" applyBorder="0" applyAlignment="0" applyProtection="0"/>
    <xf numFmtId="10"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48" fillId="0" borderId="0"/>
    <xf numFmtId="4" fontId="49" fillId="33" borderId="35" applyNumberFormat="0" applyProtection="0">
      <alignment vertical="center"/>
    </xf>
    <xf numFmtId="4" fontId="50" fillId="36" borderId="35" applyNumberFormat="0" applyProtection="0">
      <alignment vertical="center"/>
    </xf>
    <xf numFmtId="4" fontId="49" fillId="36" borderId="35" applyNumberFormat="0" applyProtection="0">
      <alignment vertical="center"/>
    </xf>
    <xf numFmtId="4" fontId="49" fillId="36" borderId="35" applyNumberFormat="0" applyProtection="0">
      <alignment horizontal="left" vertical="center" indent="1"/>
    </xf>
    <xf numFmtId="4" fontId="49" fillId="36" borderId="35" applyNumberFormat="0" applyProtection="0">
      <alignment horizontal="left" vertical="center" indent="1"/>
    </xf>
    <xf numFmtId="4" fontId="49" fillId="36" borderId="35" applyNumberFormat="0" applyProtection="0">
      <alignment horizontal="left" vertical="center" indent="1"/>
    </xf>
    <xf numFmtId="4" fontId="49" fillId="36" borderId="35" applyNumberFormat="0" applyProtection="0">
      <alignment horizontal="left" vertical="center" indent="1"/>
    </xf>
    <xf numFmtId="4" fontId="49" fillId="36" borderId="35" applyNumberFormat="0" applyProtection="0">
      <alignment horizontal="left" vertical="center" indent="1"/>
    </xf>
    <xf numFmtId="4" fontId="49" fillId="36" borderId="35" applyNumberFormat="0" applyProtection="0">
      <alignment horizontal="left" vertical="center" indent="1"/>
    </xf>
    <xf numFmtId="0" fontId="49" fillId="36" borderId="35" applyNumberFormat="0" applyProtection="0">
      <alignment horizontal="left" vertical="top" indent="1"/>
    </xf>
    <xf numFmtId="4" fontId="49" fillId="37" borderId="36" applyNumberFormat="0" applyProtection="0">
      <alignment vertical="center"/>
    </xf>
    <xf numFmtId="4" fontId="49" fillId="37" borderId="35" applyNumberFormat="0" applyProtection="0"/>
    <xf numFmtId="4" fontId="49" fillId="37" borderId="35" applyNumberFormat="0" applyProtection="0"/>
    <xf numFmtId="4" fontId="49" fillId="37" borderId="35" applyNumberFormat="0" applyProtection="0"/>
    <xf numFmtId="4" fontId="49" fillId="37" borderId="35" applyNumberFormat="0" applyProtection="0"/>
    <xf numFmtId="4" fontId="49" fillId="37" borderId="35" applyNumberFormat="0" applyProtection="0"/>
    <xf numFmtId="4" fontId="49" fillId="37" borderId="35" applyNumberFormat="0" applyProtection="0"/>
    <xf numFmtId="4" fontId="51" fillId="8" borderId="35" applyNumberFormat="0" applyProtection="0">
      <alignment horizontal="right" vertical="center"/>
    </xf>
    <xf numFmtId="4" fontId="51" fillId="14" borderId="35" applyNumberFormat="0" applyProtection="0">
      <alignment horizontal="right" vertical="center"/>
    </xf>
    <xf numFmtId="4" fontId="51" fillId="22" borderId="35" applyNumberFormat="0" applyProtection="0">
      <alignment horizontal="right" vertical="center"/>
    </xf>
    <xf numFmtId="4" fontId="51" fillId="16" borderId="35" applyNumberFormat="0" applyProtection="0">
      <alignment horizontal="right" vertical="center"/>
    </xf>
    <xf numFmtId="4" fontId="51" fillId="20" borderId="35" applyNumberFormat="0" applyProtection="0">
      <alignment horizontal="right" vertical="center"/>
    </xf>
    <xf numFmtId="4" fontId="51" fillId="24" borderId="35" applyNumberFormat="0" applyProtection="0">
      <alignment horizontal="right" vertical="center"/>
    </xf>
    <xf numFmtId="4" fontId="51" fillId="23" borderId="35" applyNumberFormat="0" applyProtection="0">
      <alignment horizontal="right" vertical="center"/>
    </xf>
    <xf numFmtId="4" fontId="51" fillId="38" borderId="35" applyNumberFormat="0" applyProtection="0">
      <alignment horizontal="right" vertical="center"/>
    </xf>
    <xf numFmtId="4" fontId="51" fillId="15" borderId="35" applyNumberFormat="0" applyProtection="0">
      <alignment horizontal="right" vertical="center"/>
    </xf>
    <xf numFmtId="4" fontId="49" fillId="39" borderId="37" applyNumberFormat="0" applyProtection="0">
      <alignment horizontal="left" vertical="center" indent="1"/>
    </xf>
    <xf numFmtId="4" fontId="51" fillId="40" borderId="0" applyNumberFormat="0" applyProtection="0">
      <alignment horizontal="left" vertical="center"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1" fillId="42" borderId="35" applyNumberFormat="0" applyProtection="0">
      <alignment horizontal="right" vertical="center"/>
    </xf>
    <xf numFmtId="4" fontId="53" fillId="0" borderId="0" applyNumberFormat="0" applyProtection="0">
      <alignment horizontal="left" vertical="center"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5" fillId="0" borderId="0" applyNumberFormat="0" applyProtection="0">
      <alignment horizontal="left" vertical="center" indent="1"/>
    </xf>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4" fontId="51" fillId="3" borderId="35" applyNumberFormat="0" applyProtection="0">
      <alignment vertical="center"/>
    </xf>
    <xf numFmtId="4" fontId="56" fillId="3" borderId="35" applyNumberFormat="0" applyProtection="0">
      <alignment vertical="center"/>
    </xf>
    <xf numFmtId="4" fontId="51" fillId="3" borderId="35" applyNumberFormat="0" applyProtection="0">
      <alignment horizontal="left" vertical="center" indent="1"/>
    </xf>
    <xf numFmtId="0" fontId="51" fillId="3" borderId="35" applyNumberFormat="0" applyProtection="0">
      <alignment horizontal="left" vertical="top" indent="1"/>
    </xf>
    <xf numFmtId="4" fontId="51" fillId="45" borderId="38"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6" fillId="40" borderId="35" applyNumberFormat="0" applyProtection="0">
      <alignment horizontal="right" vertical="center"/>
    </xf>
    <xf numFmtId="4" fontId="51" fillId="45"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0" fontId="51" fillId="37" borderId="35" applyNumberFormat="0" applyProtection="0">
      <alignment horizontal="center" vertical="top"/>
    </xf>
    <xf numFmtId="0" fontId="51" fillId="37" borderId="35" applyNumberFormat="0" applyProtection="0">
      <alignment horizontal="left" vertical="top"/>
    </xf>
    <xf numFmtId="0" fontId="51" fillId="37" borderId="35" applyNumberFormat="0" applyProtection="0">
      <alignment horizontal="left" vertical="top"/>
    </xf>
    <xf numFmtId="0" fontId="51" fillId="37" borderId="35" applyNumberFormat="0" applyProtection="0">
      <alignment horizontal="left" vertical="top"/>
    </xf>
    <xf numFmtId="0" fontId="51" fillId="37" borderId="35" applyNumberFormat="0" applyProtection="0">
      <alignment horizontal="left" vertical="top"/>
    </xf>
    <xf numFmtId="0" fontId="51" fillId="37" borderId="35" applyNumberFormat="0" applyProtection="0">
      <alignment horizontal="left" vertical="top"/>
    </xf>
    <xf numFmtId="0" fontId="51" fillId="37" borderId="35" applyNumberFormat="0" applyProtection="0">
      <alignment horizontal="left" vertical="top"/>
    </xf>
    <xf numFmtId="4" fontId="57" fillId="0" borderId="0" applyNumberFormat="0" applyProtection="0">
      <alignment horizontal="left" vertical="center"/>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9" fillId="40" borderId="35" applyNumberFormat="0" applyProtection="0">
      <alignment horizontal="right" vertical="center"/>
    </xf>
    <xf numFmtId="37" fontId="60" fillId="47" borderId="0" applyNumberFormat="0" applyFont="0" applyBorder="0" applyAlignment="0" applyProtection="0"/>
    <xf numFmtId="0" fontId="61" fillId="0" borderId="0" applyNumberFormat="0" applyFill="0" applyBorder="0" applyAlignment="0" applyProtection="0"/>
    <xf numFmtId="177" fontId="7" fillId="0" borderId="39">
      <alignment horizontal="justify" vertical="top" wrapText="1"/>
    </xf>
    <xf numFmtId="177" fontId="7" fillId="0" borderId="39">
      <alignment horizontal="justify" vertical="top" wrapText="1"/>
    </xf>
    <xf numFmtId="177" fontId="7" fillId="0" borderId="39">
      <alignment horizontal="justify" vertical="top" wrapText="1"/>
    </xf>
    <xf numFmtId="0" fontId="7" fillId="0" borderId="0">
      <alignment horizontal="left" wrapText="1"/>
    </xf>
    <xf numFmtId="165" fontId="7" fillId="0" borderId="0">
      <alignment horizontal="left" wrapText="1"/>
    </xf>
    <xf numFmtId="178" fontId="7" fillId="0" borderId="0" applyFill="0" applyBorder="0" applyAlignment="0" applyProtection="0">
      <alignment wrapText="1"/>
    </xf>
    <xf numFmtId="0" fontId="10" fillId="0" borderId="0" applyNumberFormat="0" applyFill="0" applyBorder="0">
      <alignment horizontal="center" wrapText="1"/>
    </xf>
    <xf numFmtId="0" fontId="10" fillId="0" borderId="0" applyNumberFormat="0" applyFill="0" applyBorder="0">
      <alignment horizontal="center" wrapText="1"/>
    </xf>
    <xf numFmtId="0" fontId="10" fillId="0" borderId="0" applyNumberFormat="0" applyFill="0" applyBorder="0">
      <alignment horizontal="center" wrapText="1"/>
    </xf>
    <xf numFmtId="0" fontId="10" fillId="0" borderId="0" applyNumberFormat="0" applyFill="0" applyBorder="0">
      <alignment horizontal="center" wrapText="1"/>
    </xf>
    <xf numFmtId="38" fontId="7" fillId="0" borderId="0">
      <alignment horizontal="left" wrapText="1"/>
    </xf>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10" fillId="0" borderId="3">
      <alignment horizontal="center" vertical="center" wrapText="1"/>
    </xf>
    <xf numFmtId="0" fontId="32" fillId="0" borderId="40"/>
    <xf numFmtId="165" fontId="32" fillId="0" borderId="40"/>
    <xf numFmtId="179" fontId="62" fillId="0" borderId="0">
      <alignment horizontal="left"/>
    </xf>
    <xf numFmtId="0" fontId="32" fillId="0" borderId="41"/>
    <xf numFmtId="165" fontId="32" fillId="0" borderId="41"/>
    <xf numFmtId="38" fontId="51" fillId="0" borderId="13" applyFill="0" applyBorder="0" applyAlignment="0" applyProtection="0">
      <protection locked="0"/>
    </xf>
    <xf numFmtId="37" fontId="12" fillId="36" borderId="0" applyNumberFormat="0" applyBorder="0" applyAlignment="0" applyProtection="0"/>
    <xf numFmtId="37" fontId="12" fillId="36" borderId="0" applyNumberFormat="0" applyBorder="0" applyAlignment="0" applyProtection="0"/>
    <xf numFmtId="37" fontId="12" fillId="36" borderId="0" applyNumberFormat="0" applyBorder="0" applyAlignment="0" applyProtection="0"/>
    <xf numFmtId="37" fontId="12" fillId="0" borderId="0"/>
    <xf numFmtId="37" fontId="12" fillId="0" borderId="0"/>
    <xf numFmtId="37" fontId="12" fillId="0" borderId="0"/>
    <xf numFmtId="37" fontId="12" fillId="0" borderId="0"/>
    <xf numFmtId="3" fontId="63" fillId="48" borderId="42"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7" fillId="0" borderId="0"/>
    <xf numFmtId="42" fontId="7" fillId="0" borderId="0"/>
    <xf numFmtId="42" fontId="7" fillId="0" borderId="0"/>
    <xf numFmtId="0" fontId="4"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5" fillId="0" borderId="0" applyFill="0" applyBorder="0" applyProtection="0">
      <alignment horizontal="center"/>
      <protection locked="0"/>
    </xf>
    <xf numFmtId="0" fontId="9" fillId="0" borderId="48">
      <alignment horizontal="center"/>
    </xf>
    <xf numFmtId="180" fontId="7" fillId="0" borderId="0" applyFont="0" applyFill="0" applyBorder="0" applyAlignment="0" applyProtection="0"/>
    <xf numFmtId="41" fontId="4" fillId="0" borderId="0" applyFont="0" applyFill="0" applyBorder="0" applyAlignment="0" applyProtection="0"/>
    <xf numFmtId="181" fontId="66" fillId="0" borderId="0" applyFont="0" applyFill="0" applyBorder="0" applyAlignment="0" applyProtection="0"/>
    <xf numFmtId="182" fontId="67" fillId="0" borderId="0" applyFont="0" applyFill="0" applyBorder="0" applyAlignment="0" applyProtection="0"/>
    <xf numFmtId="183" fontId="68" fillId="0" borderId="0" applyFont="0" applyFill="0" applyBorder="0" applyAlignment="0" applyProtection="0"/>
    <xf numFmtId="184" fontId="67" fillId="0" borderId="0" applyFont="0" applyFill="0" applyBorder="0" applyAlignment="0" applyProtection="0"/>
    <xf numFmtId="185" fontId="68" fillId="0" borderId="0" applyFont="0" applyFill="0" applyBorder="0" applyAlignment="0" applyProtection="0"/>
    <xf numFmtId="186" fontId="67" fillId="0" borderId="0" applyFont="0" applyFill="0" applyBorder="0" applyAlignment="0" applyProtection="0"/>
    <xf numFmtId="4" fontId="69"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11" fillId="0" borderId="0" applyFont="0" applyFill="0" applyBorder="0" applyAlignment="0" applyProtection="0"/>
    <xf numFmtId="0" fontId="58" fillId="0" borderId="0" applyFill="0" applyBorder="0" applyAlignment="0" applyProtection="0">
      <protection locked="0"/>
    </xf>
    <xf numFmtId="187" fontId="70" fillId="0" borderId="0" applyFill="0" applyBorder="0" applyProtection="0"/>
    <xf numFmtId="188" fontId="66" fillId="0" borderId="0" applyFont="0" applyFill="0" applyBorder="0" applyAlignment="0" applyProtection="0"/>
    <xf numFmtId="189" fontId="7" fillId="0" borderId="0" applyFont="0" applyFill="0" applyBorder="0" applyAlignment="0" applyProtection="0"/>
    <xf numFmtId="190" fontId="68" fillId="0" borderId="0" applyFont="0" applyFill="0" applyBorder="0" applyAlignment="0" applyProtection="0"/>
    <xf numFmtId="191" fontId="67" fillId="0" borderId="0" applyFont="0" applyFill="0" applyBorder="0" applyAlignment="0" applyProtection="0"/>
    <xf numFmtId="192" fontId="68" fillId="0" borderId="0" applyFont="0" applyFill="0" applyBorder="0" applyAlignment="0" applyProtection="0"/>
    <xf numFmtId="193" fontId="67" fillId="0" borderId="0" applyFont="0" applyFill="0" applyBorder="0" applyAlignment="0" applyProtection="0"/>
    <xf numFmtId="194" fontId="68" fillId="0" borderId="0" applyFont="0" applyFill="0" applyBorder="0" applyAlignment="0" applyProtection="0"/>
    <xf numFmtId="195" fontId="6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11" fillId="0" borderId="0" applyFont="0" applyFill="0" applyBorder="0" applyAlignment="0" applyProtection="0"/>
    <xf numFmtId="196" fontId="71" fillId="0" borderId="0">
      <alignment horizontal="right"/>
    </xf>
    <xf numFmtId="14" fontId="10" fillId="50" borderId="11">
      <alignment horizontal="center" vertical="center" wrapText="1"/>
    </xf>
    <xf numFmtId="0" fontId="65" fillId="0" borderId="0" applyFill="0" applyAlignment="0" applyProtection="0">
      <protection locked="0"/>
    </xf>
    <xf numFmtId="0" fontId="65" fillId="0" borderId="20" applyFill="0" applyAlignment="0" applyProtection="0">
      <protection locked="0"/>
    </xf>
    <xf numFmtId="0" fontId="16" fillId="0" borderId="0" applyNumberFormat="0" applyFill="0" applyBorder="0" applyAlignment="0">
      <protection locked="0"/>
    </xf>
    <xf numFmtId="0" fontId="16" fillId="0" borderId="0" applyNumberFormat="0" applyFill="0" applyBorder="0" applyAlignment="0">
      <protection locked="0"/>
    </xf>
    <xf numFmtId="37" fontId="72" fillId="0" borderId="0" applyNumberFormat="0" applyFill="0" applyBorder="0"/>
    <xf numFmtId="0" fontId="2" fillId="0" borderId="0"/>
    <xf numFmtId="0" fontId="2" fillId="0" borderId="0"/>
    <xf numFmtId="0" fontId="2" fillId="0" borderId="0"/>
    <xf numFmtId="0" fontId="7" fillId="0" borderId="0"/>
    <xf numFmtId="0" fontId="2" fillId="0" borderId="0"/>
    <xf numFmtId="0" fontId="4" fillId="0" borderId="0"/>
    <xf numFmtId="0" fontId="7" fillId="0" borderId="0"/>
    <xf numFmtId="0" fontId="4" fillId="0" borderId="0"/>
    <xf numFmtId="0" fontId="73" fillId="0" borderId="0"/>
    <xf numFmtId="0" fontId="2" fillId="0" borderId="0"/>
    <xf numFmtId="0" fontId="4"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1" fontId="4" fillId="0" borderId="0"/>
    <xf numFmtId="0" fontId="7"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31" fillId="0" borderId="0"/>
    <xf numFmtId="0" fontId="7" fillId="0" borderId="0">
      <alignment wrapText="1"/>
    </xf>
    <xf numFmtId="0" fontId="4" fillId="0" borderId="0"/>
    <xf numFmtId="0" fontId="7" fillId="0" borderId="0"/>
    <xf numFmtId="0" fontId="2" fillId="0" borderId="0"/>
    <xf numFmtId="0" fontId="2" fillId="0" borderId="0"/>
    <xf numFmtId="0" fontId="2" fillId="0" borderId="0"/>
    <xf numFmtId="41" fontId="7" fillId="0" borderId="0"/>
    <xf numFmtId="0" fontId="2" fillId="0" borderId="0"/>
    <xf numFmtId="0" fontId="2" fillId="0" borderId="0"/>
    <xf numFmtId="0" fontId="2" fillId="0" borderId="0"/>
    <xf numFmtId="0" fontId="7" fillId="0" borderId="0"/>
    <xf numFmtId="0" fontId="7" fillId="0" borderId="0"/>
    <xf numFmtId="0" fontId="7" fillId="0" borderId="0"/>
    <xf numFmtId="0" fontId="2" fillId="49" borderId="47" applyNumberFormat="0" applyFont="0" applyAlignment="0" applyProtection="0"/>
    <xf numFmtId="0" fontId="2" fillId="49" borderId="47" applyNumberFormat="0" applyFont="0" applyAlignment="0" applyProtection="0"/>
    <xf numFmtId="197" fontId="68" fillId="0" borderId="0" applyFont="0" applyFill="0" applyBorder="0" applyAlignment="0" applyProtection="0"/>
    <xf numFmtId="198" fontId="66" fillId="0" borderId="0" applyFont="0" applyFill="0" applyBorder="0" applyAlignment="0" applyProtection="0"/>
    <xf numFmtId="199" fontId="7" fillId="0" borderId="0" applyFont="0" applyFill="0" applyBorder="0" applyAlignment="0" applyProtection="0"/>
    <xf numFmtId="200" fontId="68" fillId="0" borderId="0" applyFont="0" applyFill="0" applyBorder="0" applyAlignment="0" applyProtection="0"/>
    <xf numFmtId="201" fontId="66" fillId="0" borderId="0" applyFont="0" applyFill="0" applyBorder="0" applyAlignment="0" applyProtection="0"/>
    <xf numFmtId="202" fontId="68" fillId="0" borderId="0" applyFont="0" applyFill="0" applyBorder="0" applyAlignment="0" applyProtection="0"/>
    <xf numFmtId="203" fontId="66" fillId="0" borderId="0" applyFont="0" applyFill="0" applyBorder="0" applyAlignment="0" applyProtection="0"/>
    <xf numFmtId="204" fontId="68" fillId="0" borderId="0" applyFont="0" applyFill="0" applyBorder="0" applyAlignment="0" applyProtection="0"/>
    <xf numFmtId="205" fontId="6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48" fillId="0" borderId="0"/>
    <xf numFmtId="196" fontId="63" fillId="4" borderId="0">
      <alignment horizontal="right"/>
    </xf>
    <xf numFmtId="4" fontId="49" fillId="33" borderId="35" applyNumberFormat="0" applyProtection="0">
      <alignment vertical="center"/>
    </xf>
    <xf numFmtId="4" fontId="50" fillId="36" borderId="35" applyNumberFormat="0" applyProtection="0">
      <alignment vertical="center"/>
    </xf>
    <xf numFmtId="0" fontId="49" fillId="36" borderId="35" applyNumberFormat="0" applyProtection="0">
      <alignment horizontal="left" vertical="top" indent="1"/>
    </xf>
    <xf numFmtId="4" fontId="51" fillId="8" borderId="35" applyNumberFormat="0" applyProtection="0">
      <alignment horizontal="right" vertical="center"/>
    </xf>
    <xf numFmtId="4" fontId="51" fillId="14" borderId="35" applyNumberFormat="0" applyProtection="0">
      <alignment horizontal="right" vertical="center"/>
    </xf>
    <xf numFmtId="4" fontId="51" fillId="22" borderId="35" applyNumberFormat="0" applyProtection="0">
      <alignment horizontal="right" vertical="center"/>
    </xf>
    <xf numFmtId="4" fontId="51" fillId="16" borderId="35" applyNumberFormat="0" applyProtection="0">
      <alignment horizontal="right" vertical="center"/>
    </xf>
    <xf numFmtId="4" fontId="51" fillId="20" borderId="35" applyNumberFormat="0" applyProtection="0">
      <alignment horizontal="right" vertical="center"/>
    </xf>
    <xf numFmtId="4" fontId="51" fillId="24" borderId="35" applyNumberFormat="0" applyProtection="0">
      <alignment horizontal="right" vertical="center"/>
    </xf>
    <xf numFmtId="4" fontId="51" fillId="23" borderId="35" applyNumberFormat="0" applyProtection="0">
      <alignment horizontal="right" vertical="center"/>
    </xf>
    <xf numFmtId="4" fontId="51" fillId="38" borderId="35" applyNumberFormat="0" applyProtection="0">
      <alignment horizontal="right" vertical="center"/>
    </xf>
    <xf numFmtId="4" fontId="51" fillId="15" borderId="35" applyNumberFormat="0" applyProtection="0">
      <alignment horizontal="right" vertical="center"/>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1" fillId="42" borderId="35" applyNumberFormat="0" applyProtection="0">
      <alignment horizontal="right" vertical="center"/>
    </xf>
    <xf numFmtId="4" fontId="54" fillId="43" borderId="0" applyNumberFormat="0" applyProtection="0">
      <alignment horizontal="left" indent="1"/>
    </xf>
    <xf numFmtId="4" fontId="54" fillId="43" borderId="0" applyNumberFormat="0" applyProtection="0">
      <alignment horizontal="left" indent="1"/>
    </xf>
    <xf numFmtId="4" fontId="55" fillId="44" borderId="0" applyNumberFormat="0" applyProtection="0"/>
    <xf numFmtId="4" fontId="55" fillId="44" borderId="0" applyNumberFormat="0" applyProtection="0"/>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4" fontId="51" fillId="3" borderId="35" applyNumberFormat="0" applyProtection="0">
      <alignment vertical="center"/>
    </xf>
    <xf numFmtId="4" fontId="56" fillId="3" borderId="35" applyNumberFormat="0" applyProtection="0">
      <alignment vertical="center"/>
    </xf>
    <xf numFmtId="4" fontId="51" fillId="3" borderId="35" applyNumberFormat="0" applyProtection="0">
      <alignment horizontal="left" vertical="center" indent="1"/>
    </xf>
    <xf numFmtId="0" fontId="51" fillId="3" borderId="35" applyNumberFormat="0" applyProtection="0">
      <alignment horizontal="left" vertical="top" indent="1"/>
    </xf>
    <xf numFmtId="4" fontId="56" fillId="40" borderId="35" applyNumberFormat="0" applyProtection="0">
      <alignment horizontal="right" vertical="center"/>
    </xf>
    <xf numFmtId="4" fontId="58" fillId="46" borderId="0" applyNumberFormat="0" applyProtection="0">
      <alignment horizontal="left"/>
    </xf>
    <xf numFmtId="4" fontId="58" fillId="46" borderId="0" applyNumberFormat="0" applyProtection="0">
      <alignment horizontal="left"/>
    </xf>
    <xf numFmtId="4" fontId="59" fillId="40" borderId="35" applyNumberFormat="0" applyProtection="0">
      <alignment horizontal="right" vertical="center"/>
    </xf>
    <xf numFmtId="2" fontId="7" fillId="0" borderId="0" applyFill="0" applyBorder="0" applyProtection="0">
      <alignment horizontal="right"/>
    </xf>
    <xf numFmtId="14" fontId="74" fillId="51" borderId="49" applyProtection="0">
      <alignment horizontal="right"/>
    </xf>
    <xf numFmtId="0" fontId="74" fillId="0" borderId="0" applyNumberFormat="0" applyFill="0" applyBorder="0" applyProtection="0">
      <alignment horizontal="left"/>
    </xf>
    <xf numFmtId="0" fontId="75" fillId="0" borderId="0" applyFill="0" applyBorder="0" applyProtection="0">
      <alignment horizontal="left" vertical="top"/>
    </xf>
    <xf numFmtId="37" fontId="12" fillId="36" borderId="0" applyNumberFormat="0" applyBorder="0" applyAlignment="0" applyProtection="0"/>
    <xf numFmtId="0" fontId="76" fillId="52" borderId="50" applyNumberFormat="0" applyAlignment="0" applyProtection="0">
      <alignment horizontal="left" vertical="center" indent="1"/>
    </xf>
    <xf numFmtId="206" fontId="77" fillId="0" borderId="51" applyNumberFormat="0" applyProtection="0">
      <alignment horizontal="right" vertical="center"/>
    </xf>
    <xf numFmtId="206" fontId="76" fillId="0" borderId="52" applyNumberFormat="0" applyProtection="0">
      <alignment horizontal="right" vertical="center"/>
    </xf>
    <xf numFmtId="0" fontId="78" fillId="53" borderId="52" applyNumberFormat="0" applyAlignment="0" applyProtection="0">
      <alignment horizontal="left" vertical="center" indent="1"/>
    </xf>
    <xf numFmtId="0" fontId="78" fillId="54" borderId="52" applyNumberFormat="0" applyAlignment="0" applyProtection="0">
      <alignment horizontal="left" vertical="center" indent="1"/>
    </xf>
    <xf numFmtId="206" fontId="77" fillId="55" borderId="51" applyNumberFormat="0" applyBorder="0" applyProtection="0">
      <alignment horizontal="right" vertical="center"/>
    </xf>
    <xf numFmtId="0" fontId="78" fillId="53" borderId="52" applyNumberFormat="0" applyAlignment="0" applyProtection="0">
      <alignment horizontal="left" vertical="center" indent="1"/>
    </xf>
    <xf numFmtId="206" fontId="76" fillId="54" borderId="52" applyNumberFormat="0" applyProtection="0">
      <alignment horizontal="right" vertical="center"/>
    </xf>
    <xf numFmtId="206" fontId="76" fillId="55" borderId="52" applyNumberFormat="0" applyBorder="0" applyProtection="0">
      <alignment horizontal="right" vertical="center"/>
    </xf>
    <xf numFmtId="206" fontId="79" fillId="56" borderId="53" applyNumberFormat="0" applyBorder="0" applyAlignment="0" applyProtection="0">
      <alignment horizontal="right" vertical="center" indent="1"/>
    </xf>
    <xf numFmtId="206" fontId="80" fillId="57" borderId="53" applyNumberFormat="0" applyBorder="0" applyAlignment="0" applyProtection="0">
      <alignment horizontal="right" vertical="center" indent="1"/>
    </xf>
    <xf numFmtId="206" fontId="80" fillId="58" borderId="53" applyNumberFormat="0" applyBorder="0" applyAlignment="0" applyProtection="0">
      <alignment horizontal="right" vertical="center" indent="1"/>
    </xf>
    <xf numFmtId="206" fontId="81" fillId="59" borderId="53" applyNumberFormat="0" applyBorder="0" applyAlignment="0" applyProtection="0">
      <alignment horizontal="right" vertical="center" indent="1"/>
    </xf>
    <xf numFmtId="206" fontId="81" fillId="60" borderId="53" applyNumberFormat="0" applyBorder="0" applyAlignment="0" applyProtection="0">
      <alignment horizontal="right" vertical="center" indent="1"/>
    </xf>
    <xf numFmtId="206" fontId="81" fillId="61" borderId="53" applyNumberFormat="0" applyBorder="0" applyAlignment="0" applyProtection="0">
      <alignment horizontal="right" vertical="center" indent="1"/>
    </xf>
    <xf numFmtId="206" fontId="82" fillId="62" borderId="53" applyNumberFormat="0" applyBorder="0" applyAlignment="0" applyProtection="0">
      <alignment horizontal="right" vertical="center" indent="1"/>
    </xf>
    <xf numFmtId="206" fontId="82" fillId="63" borderId="53" applyNumberFormat="0" applyBorder="0" applyAlignment="0" applyProtection="0">
      <alignment horizontal="right" vertical="center" indent="1"/>
    </xf>
    <xf numFmtId="206" fontId="82" fillId="64" borderId="53" applyNumberFormat="0" applyBorder="0" applyAlignment="0" applyProtection="0">
      <alignment horizontal="right" vertical="center" indent="1"/>
    </xf>
    <xf numFmtId="0" fontId="83" fillId="0" borderId="50" applyNumberFormat="0" applyFont="0" applyFill="0" applyAlignment="0" applyProtection="0"/>
    <xf numFmtId="206" fontId="77" fillId="65" borderId="50" applyNumberFormat="0" applyAlignment="0" applyProtection="0">
      <alignment horizontal="left" vertical="center" indent="1"/>
    </xf>
    <xf numFmtId="0" fontId="76" fillId="52" borderId="52" applyNumberFormat="0" applyAlignment="0" applyProtection="0">
      <alignment horizontal="left" vertical="center" indent="1"/>
    </xf>
    <xf numFmtId="0" fontId="78" fillId="66" borderId="50" applyNumberFormat="0" applyAlignment="0" applyProtection="0">
      <alignment horizontal="left" vertical="center" indent="1"/>
    </xf>
    <xf numFmtId="0" fontId="78" fillId="67" borderId="50" applyNumberFormat="0" applyAlignment="0" applyProtection="0">
      <alignment horizontal="left" vertical="center" indent="1"/>
    </xf>
    <xf numFmtId="0" fontId="78" fillId="68" borderId="50" applyNumberFormat="0" applyAlignment="0" applyProtection="0">
      <alignment horizontal="left" vertical="center" indent="1"/>
    </xf>
    <xf numFmtId="0" fontId="78" fillId="55" borderId="50" applyNumberFormat="0" applyAlignment="0" applyProtection="0">
      <alignment horizontal="left" vertical="center" indent="1"/>
    </xf>
    <xf numFmtId="0" fontId="78" fillId="54" borderId="52" applyNumberFormat="0" applyAlignment="0" applyProtection="0">
      <alignment horizontal="left" vertical="center" indent="1"/>
    </xf>
    <xf numFmtId="0" fontId="84" fillId="0" borderId="54" applyNumberFormat="0" applyFill="0" applyBorder="0" applyAlignment="0" applyProtection="0"/>
    <xf numFmtId="0" fontId="85" fillId="0" borderId="54" applyBorder="0" applyAlignment="0" applyProtection="0"/>
    <xf numFmtId="0" fontId="84" fillId="53" borderId="52" applyNumberFormat="0" applyAlignment="0" applyProtection="0">
      <alignment horizontal="left" vertical="center" indent="1"/>
    </xf>
    <xf numFmtId="0" fontId="84" fillId="53" borderId="52" applyNumberFormat="0" applyAlignment="0" applyProtection="0">
      <alignment horizontal="left" vertical="center" indent="1"/>
    </xf>
    <xf numFmtId="0" fontId="84" fillId="54" borderId="52" applyNumberFormat="0" applyAlignment="0" applyProtection="0">
      <alignment horizontal="left" vertical="center" indent="1"/>
    </xf>
    <xf numFmtId="206" fontId="86" fillId="54" borderId="52" applyNumberFormat="0" applyProtection="0">
      <alignment horizontal="right" vertical="center"/>
    </xf>
    <xf numFmtId="206" fontId="87" fillId="55" borderId="51" applyNumberFormat="0" applyBorder="0" applyProtection="0">
      <alignment horizontal="right" vertical="center"/>
    </xf>
    <xf numFmtId="206" fontId="86" fillId="55" borderId="52" applyNumberFormat="0" applyBorder="0" applyProtection="0">
      <alignment horizontal="right" vertical="center"/>
    </xf>
    <xf numFmtId="0" fontId="89" fillId="0" borderId="0"/>
    <xf numFmtId="43" fontId="7" fillId="0" borderId="0" applyFont="0" applyFill="0" applyBorder="0" applyAlignment="0" applyProtection="0"/>
    <xf numFmtId="41"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7" fillId="0" borderId="0"/>
    <xf numFmtId="0" fontId="4" fillId="0" borderId="0"/>
    <xf numFmtId="0" fontId="4" fillId="0" borderId="0"/>
    <xf numFmtId="0" fontId="4" fillId="0" borderId="0"/>
    <xf numFmtId="0" fontId="4" fillId="0" borderId="0"/>
    <xf numFmtId="0" fontId="4" fillId="0" borderId="0"/>
    <xf numFmtId="0" fontId="1" fillId="0" borderId="0"/>
    <xf numFmtId="9" fontId="7" fillId="0" borderId="0" applyFont="0" applyFill="0" applyBorder="0" applyAlignment="0" applyProtection="0"/>
    <xf numFmtId="0" fontId="88" fillId="0" borderId="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protection locked="0"/>
    </xf>
    <xf numFmtId="43" fontId="4" fillId="0" borderId="0" applyFont="0" applyFill="0" applyBorder="0" applyAlignment="0" applyProtection="0"/>
    <xf numFmtId="0" fontId="11" fillId="0" borderId="4" applyNumberFormat="0" applyFont="0" applyFill="0" applyAlignment="0" applyProtection="0"/>
    <xf numFmtId="3" fontId="10" fillId="0" borderId="0" applyFont="0" applyFill="0" applyBorder="0" applyAlignment="0" applyProtection="0"/>
    <xf numFmtId="43" fontId="7"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7" fillId="0" borderId="0"/>
    <xf numFmtId="0" fontId="7" fillId="0" borderId="0"/>
    <xf numFmtId="0" fontId="7" fillId="0" borderId="0"/>
    <xf numFmtId="9" fontId="10" fillId="0" borderId="0" applyFont="0" applyFill="0" applyBorder="0" applyAlignment="0" applyProtection="0"/>
    <xf numFmtId="9" fontId="10" fillId="0" borderId="0" applyFont="0" applyFill="0" applyBorder="0" applyAlignment="0" applyProtection="0"/>
    <xf numFmtId="0" fontId="1" fillId="0" borderId="0"/>
    <xf numFmtId="41"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3" fillId="0" borderId="0"/>
    <xf numFmtId="0" fontId="1" fillId="0" borderId="0"/>
    <xf numFmtId="0" fontId="1" fillId="0" borderId="0"/>
    <xf numFmtId="0" fontId="1" fillId="0" borderId="0"/>
    <xf numFmtId="165"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88" fillId="0" borderId="0"/>
    <xf numFmtId="9" fontId="1" fillId="0" borderId="0" applyFont="0" applyFill="0" applyBorder="0" applyAlignment="0" applyProtection="0"/>
    <xf numFmtId="9" fontId="1" fillId="0" borderId="0" applyFont="0" applyFill="0" applyBorder="0" applyAlignment="0" applyProtection="0"/>
    <xf numFmtId="4" fontId="51" fillId="45" borderId="35" applyNumberFormat="0" applyProtection="0">
      <alignment horizontal="left" vertical="center" inden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9" borderId="47" applyNumberFormat="0" applyFont="0" applyAlignment="0" applyProtection="0"/>
    <xf numFmtId="0" fontId="1" fillId="49" borderId="4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6" fillId="0" borderId="0" applyNumberFormat="0" applyFill="0" applyBorder="0" applyAlignment="0">
      <protection locked="0"/>
    </xf>
    <xf numFmtId="9" fontId="4"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protection locked="0"/>
    </xf>
    <xf numFmtId="44" fontId="4" fillId="0" borderId="0" applyFont="0" applyFill="0" applyBorder="0" applyAlignment="0" applyProtection="0"/>
    <xf numFmtId="43" fontId="4" fillId="0" borderId="0" applyFont="0" applyFill="0" applyBorder="0" applyAlignment="0" applyProtection="0"/>
    <xf numFmtId="0" fontId="88" fillId="0" borderId="0"/>
  </cellStyleXfs>
  <cellXfs count="91">
    <xf numFmtId="0" fontId="0" fillId="0" borderId="0" xfId="0"/>
    <xf numFmtId="0" fontId="10" fillId="0" borderId="0" xfId="24" applyFont="1"/>
    <xf numFmtId="0" fontId="7" fillId="0" borderId="0" xfId="25" applyFont="1" applyFill="1"/>
    <xf numFmtId="0" fontId="10" fillId="0" borderId="19" xfId="24" applyFont="1" applyBorder="1" applyAlignment="1">
      <alignment horizontal="center" vertical="center" wrapText="1"/>
    </xf>
    <xf numFmtId="41" fontId="10" fillId="0" borderId="16" xfId="0" applyNumberFormat="1" applyFont="1" applyBorder="1"/>
    <xf numFmtId="0" fontId="10" fillId="0" borderId="21" xfId="24" applyFont="1" applyBorder="1" applyAlignment="1">
      <alignment horizontal="center" vertical="center" wrapText="1"/>
    </xf>
    <xf numFmtId="165" fontId="10" fillId="0" borderId="22" xfId="24" applyNumberFormat="1" applyFont="1" applyBorder="1" applyAlignment="1">
      <alignment horizontal="center" vertical="center" wrapText="1"/>
    </xf>
    <xf numFmtId="0" fontId="7" fillId="0" borderId="0" xfId="0" applyFont="1" applyAlignment="1">
      <alignment horizontal="center"/>
    </xf>
    <xf numFmtId="0" fontId="7" fillId="0" borderId="0" xfId="0" applyFont="1"/>
    <xf numFmtId="10" fontId="7" fillId="0" borderId="0" xfId="0" applyNumberFormat="1" applyFont="1"/>
    <xf numFmtId="0" fontId="7" fillId="0" borderId="8" xfId="24" applyFont="1" applyBorder="1" applyAlignment="1">
      <alignment horizontal="left" indent="1"/>
    </xf>
    <xf numFmtId="41" fontId="7" fillId="0" borderId="13" xfId="0" applyNumberFormat="1" applyFont="1" applyBorder="1"/>
    <xf numFmtId="0" fontId="7" fillId="0" borderId="18" xfId="24" applyFont="1" applyBorder="1" applyAlignment="1">
      <alignment horizontal="left"/>
    </xf>
    <xf numFmtId="41" fontId="7" fillId="0" borderId="14" xfId="0" applyNumberFormat="1" applyFont="1" applyBorder="1"/>
    <xf numFmtId="0" fontId="7" fillId="0" borderId="8" xfId="0" applyFont="1" applyBorder="1"/>
    <xf numFmtId="0" fontId="7" fillId="0" borderId="0" xfId="0" applyFont="1" applyBorder="1"/>
    <xf numFmtId="41" fontId="7" fillId="0" borderId="16" xfId="0" applyNumberFormat="1" applyFont="1" applyBorder="1"/>
    <xf numFmtId="41" fontId="7" fillId="0" borderId="0" xfId="0" applyNumberFormat="1" applyFont="1"/>
    <xf numFmtId="0" fontId="10" fillId="0" borderId="0" xfId="0" applyFont="1"/>
    <xf numFmtId="0" fontId="10" fillId="0" borderId="24" xfId="24" applyFont="1" applyBorder="1" applyAlignment="1">
      <alignment horizontal="center" vertical="center" wrapText="1"/>
    </xf>
    <xf numFmtId="0" fontId="7" fillId="0" borderId="0" xfId="0" applyNumberFormat="1" applyFont="1" applyAlignment="1">
      <alignment horizontal="center"/>
    </xf>
    <xf numFmtId="0" fontId="19" fillId="0" borderId="0" xfId="0" applyFont="1" applyAlignment="1">
      <alignment horizontal="center"/>
    </xf>
    <xf numFmtId="0" fontId="19" fillId="0" borderId="0" xfId="0" applyNumberFormat="1" applyFont="1" applyAlignment="1">
      <alignment horizontal="center"/>
    </xf>
    <xf numFmtId="0" fontId="10" fillId="0" borderId="0" xfId="0" applyFont="1" applyBorder="1" applyAlignment="1">
      <alignment horizontal="left"/>
    </xf>
    <xf numFmtId="0" fontId="7" fillId="0" borderId="0" xfId="0" applyFont="1" applyBorder="1" applyAlignment="1">
      <alignment horizontal="center"/>
    </xf>
    <xf numFmtId="164" fontId="7" fillId="0" borderId="0" xfId="1" applyNumberFormat="1" applyFont="1" applyBorder="1" applyAlignment="1">
      <alignment horizontal="center"/>
    </xf>
    <xf numFmtId="41" fontId="7" fillId="0" borderId="0" xfId="1" applyNumberFormat="1" applyFont="1" applyBorder="1" applyAlignment="1">
      <alignment horizontal="center"/>
    </xf>
    <xf numFmtId="0" fontId="7" fillId="0" borderId="0" xfId="23" applyFont="1" applyBorder="1" applyAlignment="1">
      <alignment horizontal="center"/>
    </xf>
    <xf numFmtId="0" fontId="7" fillId="0" borderId="0" xfId="1" applyNumberFormat="1" applyFont="1" applyFill="1" applyBorder="1" applyAlignment="1" applyProtection="1">
      <alignment horizontal="center"/>
      <protection locked="0"/>
    </xf>
    <xf numFmtId="0" fontId="10" fillId="0" borderId="0" xfId="0" applyFont="1" applyBorder="1"/>
    <xf numFmtId="0" fontId="7" fillId="0" borderId="0" xfId="23" applyFont="1" applyFill="1" applyBorder="1" applyAlignment="1">
      <alignment horizontal="center"/>
    </xf>
    <xf numFmtId="169" fontId="7" fillId="0" borderId="0" xfId="26" applyNumberFormat="1" applyFont="1" applyFill="1" applyBorder="1" applyAlignment="1">
      <alignment horizontal="center"/>
    </xf>
    <xf numFmtId="164" fontId="7" fillId="0" borderId="0" xfId="1" applyNumberFormat="1" applyFont="1" applyFill="1" applyBorder="1" applyAlignment="1">
      <alignment horizontal="center"/>
    </xf>
    <xf numFmtId="0" fontId="19" fillId="0" borderId="0" xfId="0" applyFont="1" applyBorder="1" applyAlignment="1">
      <alignment horizontal="center"/>
    </xf>
    <xf numFmtId="0" fontId="7" fillId="0" borderId="0" xfId="0" applyFont="1" applyAlignment="1">
      <alignment horizontal="right"/>
    </xf>
    <xf numFmtId="0" fontId="10" fillId="0" borderId="22" xfId="24" applyFont="1" applyBorder="1" applyAlignment="1">
      <alignment horizontal="center" vertical="center" wrapText="1"/>
    </xf>
    <xf numFmtId="0" fontId="7" fillId="0" borderId="13" xfId="24" applyFont="1" applyBorder="1" applyAlignment="1">
      <alignment horizontal="center"/>
    </xf>
    <xf numFmtId="0" fontId="7" fillId="0" borderId="14" xfId="24" applyFont="1" applyBorder="1" applyAlignment="1">
      <alignment horizontal="left"/>
    </xf>
    <xf numFmtId="0" fontId="7" fillId="0" borderId="0" xfId="0" applyFont="1" applyFill="1" applyBorder="1" applyAlignment="1">
      <alignment horizontal="center"/>
    </xf>
    <xf numFmtId="0" fontId="7" fillId="0" borderId="0" xfId="0" applyFont="1" applyFill="1" applyBorder="1"/>
    <xf numFmtId="0" fontId="10" fillId="0" borderId="0" xfId="24"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14" fontId="10" fillId="0" borderId="0" xfId="24" applyNumberFormat="1" applyFont="1" applyAlignment="1">
      <alignment horizontal="center" vertical="center"/>
    </xf>
    <xf numFmtId="0" fontId="7" fillId="0" borderId="0" xfId="0" applyFont="1" applyFill="1"/>
    <xf numFmtId="0" fontId="10" fillId="0" borderId="0" xfId="0" applyFont="1" applyAlignment="1">
      <alignment horizontal="center"/>
    </xf>
    <xf numFmtId="165" fontId="10" fillId="0" borderId="43" xfId="24" applyNumberFormat="1" applyFont="1" applyBorder="1" applyAlignment="1">
      <alignment horizontal="center" vertical="center" wrapText="1"/>
    </xf>
    <xf numFmtId="0" fontId="7" fillId="0" borderId="9" xfId="0" applyFont="1" applyBorder="1"/>
    <xf numFmtId="41" fontId="10" fillId="0" borderId="26" xfId="0" applyNumberFormat="1" applyFont="1" applyBorder="1"/>
    <xf numFmtId="0" fontId="10" fillId="0" borderId="0" xfId="0" applyFont="1" applyAlignment="1">
      <alignment vertical="center"/>
    </xf>
    <xf numFmtId="41" fontId="10" fillId="0" borderId="13" xfId="0" applyNumberFormat="1" applyFont="1" applyBorder="1"/>
    <xf numFmtId="41" fontId="10" fillId="0" borderId="0" xfId="0" applyNumberFormat="1" applyFont="1"/>
    <xf numFmtId="41" fontId="10" fillId="0" borderId="44" xfId="0" applyNumberFormat="1" applyFont="1" applyBorder="1"/>
    <xf numFmtId="41" fontId="10" fillId="0" borderId="45" xfId="0" applyNumberFormat="1" applyFont="1" applyBorder="1"/>
    <xf numFmtId="14" fontId="7" fillId="0" borderId="0" xfId="0" applyNumberFormat="1" applyFont="1"/>
    <xf numFmtId="41" fontId="10" fillId="0" borderId="14" xfId="0" applyNumberFormat="1" applyFont="1" applyBorder="1"/>
    <xf numFmtId="43" fontId="10" fillId="0" borderId="0" xfId="0" applyNumberFormat="1" applyFont="1"/>
    <xf numFmtId="165" fontId="10" fillId="0" borderId="55" xfId="24" applyNumberFormat="1" applyFont="1" applyBorder="1" applyAlignment="1">
      <alignment horizontal="center" vertical="center" wrapText="1"/>
    </xf>
    <xf numFmtId="0" fontId="10" fillId="0" borderId="0" xfId="0" applyFont="1" applyAlignment="1">
      <alignment horizontal="center" vertical="top"/>
    </xf>
    <xf numFmtId="0" fontId="7" fillId="0" borderId="0" xfId="50" applyFont="1" applyBorder="1" applyAlignment="1">
      <alignment horizontal="center"/>
    </xf>
    <xf numFmtId="43" fontId="7" fillId="0" borderId="0" xfId="0" applyNumberFormat="1" applyFont="1"/>
    <xf numFmtId="0" fontId="10" fillId="0" borderId="23" xfId="0" applyFont="1" applyBorder="1"/>
    <xf numFmtId="0" fontId="10" fillId="0" borderId="0" xfId="24" applyFont="1" applyBorder="1" applyAlignment="1">
      <alignment horizontal="center" wrapText="1"/>
    </xf>
    <xf numFmtId="41" fontId="10" fillId="0" borderId="0" xfId="0" applyNumberFormat="1" applyFont="1" applyBorder="1"/>
    <xf numFmtId="41" fontId="10" fillId="0" borderId="57" xfId="0" applyNumberFormat="1" applyFont="1" applyBorder="1"/>
    <xf numFmtId="41" fontId="10" fillId="0" borderId="25" xfId="0" applyNumberFormat="1" applyFont="1" applyBorder="1"/>
    <xf numFmtId="0" fontId="7" fillId="0" borderId="0" xfId="1085" applyFont="1"/>
    <xf numFmtId="169" fontId="7" fillId="0" borderId="0" xfId="26" applyNumberFormat="1" applyFont="1" applyAlignment="1">
      <alignment horizontal="center"/>
    </xf>
    <xf numFmtId="0" fontId="10" fillId="0" borderId="9" xfId="0" applyFont="1" applyBorder="1"/>
    <xf numFmtId="41" fontId="7" fillId="0" borderId="0" xfId="25" applyNumberFormat="1" applyFont="1" applyFill="1"/>
    <xf numFmtId="0" fontId="90" fillId="0" borderId="0" xfId="0" applyFont="1" applyBorder="1"/>
    <xf numFmtId="164" fontId="7" fillId="0" borderId="0" xfId="1" applyNumberFormat="1" applyFont="1" applyAlignment="1">
      <alignment horizontal="center"/>
    </xf>
    <xf numFmtId="164" fontId="19" fillId="0" borderId="0" xfId="1" applyNumberFormat="1" applyFont="1" applyAlignment="1">
      <alignment horizontal="center"/>
    </xf>
    <xf numFmtId="164" fontId="7" fillId="0" borderId="15" xfId="1" applyNumberFormat="1" applyFont="1" applyBorder="1" applyAlignment="1">
      <alignment horizontal="center"/>
    </xf>
    <xf numFmtId="164" fontId="7" fillId="0" borderId="0" xfId="1" applyNumberFormat="1" applyFont="1"/>
    <xf numFmtId="164" fontId="7" fillId="0" borderId="20" xfId="1" applyNumberFormat="1" applyFont="1" applyFill="1" applyBorder="1" applyAlignment="1">
      <alignment horizontal="center"/>
    </xf>
    <xf numFmtId="164" fontId="7" fillId="0" borderId="15" xfId="1" applyNumberFormat="1" applyFont="1" applyFill="1" applyBorder="1" applyAlignment="1">
      <alignment horizontal="center"/>
    </xf>
    <xf numFmtId="0" fontId="7" fillId="0" borderId="5" xfId="0" applyFont="1" applyBorder="1" applyAlignment="1">
      <alignment horizontal="left" vertical="top" wrapText="1" indent="1"/>
    </xf>
    <xf numFmtId="0" fontId="7" fillId="0" borderId="6" xfId="0" applyFont="1" applyBorder="1" applyAlignment="1">
      <alignment horizontal="left" vertical="top" indent="1"/>
    </xf>
    <xf numFmtId="0" fontId="7" fillId="0" borderId="7" xfId="0" applyFont="1" applyBorder="1" applyAlignment="1">
      <alignment horizontal="left" vertical="top" indent="1"/>
    </xf>
    <xf numFmtId="0" fontId="7" fillId="0" borderId="8" xfId="0" applyFont="1" applyBorder="1" applyAlignment="1">
      <alignment horizontal="left" vertical="top" indent="1"/>
    </xf>
    <xf numFmtId="0" fontId="7" fillId="0" borderId="0" xfId="0" applyFont="1" applyBorder="1" applyAlignment="1">
      <alignment horizontal="left" vertical="top" indent="1"/>
    </xf>
    <xf numFmtId="0" fontId="7" fillId="0" borderId="9" xfId="0" applyFont="1" applyBorder="1" applyAlignment="1">
      <alignment horizontal="left" vertical="top" indent="1"/>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0" borderId="12" xfId="0" applyFont="1" applyBorder="1" applyAlignment="1">
      <alignment horizontal="left" vertical="top" indent="1"/>
    </xf>
    <xf numFmtId="0" fontId="10" fillId="0" borderId="17" xfId="24" applyFont="1" applyBorder="1" applyAlignment="1">
      <alignment horizontal="center" wrapText="1"/>
    </xf>
    <xf numFmtId="0" fontId="10" fillId="0" borderId="46" xfId="24" applyFont="1" applyBorder="1" applyAlignment="1">
      <alignment horizontal="center" wrapText="1"/>
    </xf>
    <xf numFmtId="0" fontId="10" fillId="0" borderId="19" xfId="24" applyFont="1" applyBorder="1" applyAlignment="1">
      <alignment horizontal="center" wrapText="1"/>
    </xf>
    <xf numFmtId="0" fontId="10" fillId="0" borderId="56" xfId="24" applyFont="1" applyBorder="1" applyAlignment="1">
      <alignment horizontal="center" wrapText="1"/>
    </xf>
  </cellXfs>
  <cellStyles count="1423">
    <cellStyle name="20% - Accent1 2" xfId="70"/>
    <cellStyle name="20% - Accent1 3" xfId="71"/>
    <cellStyle name="20% - Accent1 4" xfId="72"/>
    <cellStyle name="20% - Accent1 5" xfId="73"/>
    <cellStyle name="20% - Accent1 6" xfId="74"/>
    <cellStyle name="20% - Accent2 2" xfId="75"/>
    <cellStyle name="20% - Accent2 3" xfId="76"/>
    <cellStyle name="20% - Accent2 4" xfId="77"/>
    <cellStyle name="20% - Accent2 5" xfId="78"/>
    <cellStyle name="20% - Accent2 6" xfId="79"/>
    <cellStyle name="20% - Accent3 2" xfId="80"/>
    <cellStyle name="20% - Accent3 3" xfId="81"/>
    <cellStyle name="20% - Accent3 4" xfId="82"/>
    <cellStyle name="20% - Accent3 5" xfId="83"/>
    <cellStyle name="20% - Accent3 6" xfId="84"/>
    <cellStyle name="20% - Accent4 2" xfId="85"/>
    <cellStyle name="20% - Accent4 3" xfId="86"/>
    <cellStyle name="20% - Accent4 4" xfId="87"/>
    <cellStyle name="20% - Accent4 5" xfId="88"/>
    <cellStyle name="20% - Accent4 6" xfId="89"/>
    <cellStyle name="20% - Accent5 2" xfId="90"/>
    <cellStyle name="20% - Accent5 3" xfId="91"/>
    <cellStyle name="20% - Accent5 4" xfId="92"/>
    <cellStyle name="20% - Accent5 5" xfId="93"/>
    <cellStyle name="20% - Accent5 6" xfId="94"/>
    <cellStyle name="20% - Accent6 2" xfId="95"/>
    <cellStyle name="20% - Accent6 3" xfId="96"/>
    <cellStyle name="20% - Accent6 4" xfId="97"/>
    <cellStyle name="20% - Accent6 5" xfId="98"/>
    <cellStyle name="20% - Accent6 6" xfId="99"/>
    <cellStyle name="40% - Accent1 2" xfId="100"/>
    <cellStyle name="40% - Accent1 3" xfId="101"/>
    <cellStyle name="40% - Accent1 4" xfId="102"/>
    <cellStyle name="40% - Accent1 5" xfId="103"/>
    <cellStyle name="40% - Accent1 6" xfId="104"/>
    <cellStyle name="40% - Accent2 2" xfId="105"/>
    <cellStyle name="40% - Accent2 3" xfId="106"/>
    <cellStyle name="40% - Accent2 4" xfId="107"/>
    <cellStyle name="40% - Accent2 5" xfId="108"/>
    <cellStyle name="40% - Accent2 6" xfId="109"/>
    <cellStyle name="40% - Accent3 2" xfId="110"/>
    <cellStyle name="40% - Accent3 3" xfId="111"/>
    <cellStyle name="40% - Accent3 4" xfId="112"/>
    <cellStyle name="40% - Accent3 5" xfId="113"/>
    <cellStyle name="40% - Accent3 6" xfId="114"/>
    <cellStyle name="40% - Accent4 2" xfId="115"/>
    <cellStyle name="40% - Accent4 3" xfId="116"/>
    <cellStyle name="40% - Accent4 4" xfId="117"/>
    <cellStyle name="40% - Accent4 5" xfId="118"/>
    <cellStyle name="40% - Accent4 6" xfId="119"/>
    <cellStyle name="40% - Accent5 2" xfId="120"/>
    <cellStyle name="40% - Accent5 3" xfId="121"/>
    <cellStyle name="40% - Accent5 4" xfId="122"/>
    <cellStyle name="40% - Accent5 5" xfId="123"/>
    <cellStyle name="40% - Accent5 6" xfId="124"/>
    <cellStyle name="40% - Accent6 2" xfId="125"/>
    <cellStyle name="40% - Accent6 3" xfId="126"/>
    <cellStyle name="40% - Accent6 4" xfId="127"/>
    <cellStyle name="40% - Accent6 5" xfId="128"/>
    <cellStyle name="40% - Accent6 6" xfId="129"/>
    <cellStyle name="60% - Accent1 2" xfId="130"/>
    <cellStyle name="60% - Accent1 3" xfId="131"/>
    <cellStyle name="60% - Accent1 4" xfId="132"/>
    <cellStyle name="60% - Accent1 5" xfId="133"/>
    <cellStyle name="60% - Accent1 6" xfId="134"/>
    <cellStyle name="60% - Accent2 2" xfId="135"/>
    <cellStyle name="60% - Accent2 3" xfId="136"/>
    <cellStyle name="60% - Accent2 4" xfId="137"/>
    <cellStyle name="60% - Accent2 5" xfId="138"/>
    <cellStyle name="60% - Accent2 6" xfId="139"/>
    <cellStyle name="60% - Accent3 2" xfId="140"/>
    <cellStyle name="60% - Accent3 3" xfId="141"/>
    <cellStyle name="60% - Accent3 4" xfId="142"/>
    <cellStyle name="60% - Accent3 5" xfId="143"/>
    <cellStyle name="60% - Accent3 6" xfId="144"/>
    <cellStyle name="60% - Accent4 2" xfId="145"/>
    <cellStyle name="60% - Accent4 3" xfId="146"/>
    <cellStyle name="60% - Accent4 4" xfId="147"/>
    <cellStyle name="60% - Accent4 5" xfId="148"/>
    <cellStyle name="60% - Accent4 6" xfId="149"/>
    <cellStyle name="60% - Accent5 2" xfId="150"/>
    <cellStyle name="60% - Accent5 3" xfId="151"/>
    <cellStyle name="60% - Accent5 4" xfId="152"/>
    <cellStyle name="60% - Accent5 5" xfId="153"/>
    <cellStyle name="60% - Accent5 6" xfId="154"/>
    <cellStyle name="60% - Accent6 2" xfId="155"/>
    <cellStyle name="60% - Accent6 3" xfId="156"/>
    <cellStyle name="60% - Accent6 4" xfId="157"/>
    <cellStyle name="60% - Accent6 5" xfId="158"/>
    <cellStyle name="60% - Accent6 6" xfId="159"/>
    <cellStyle name="Accent1 - 20%" xfId="160"/>
    <cellStyle name="Accent1 - 40%" xfId="161"/>
    <cellStyle name="Accent1 - 60%" xfId="162"/>
    <cellStyle name="Accent1 2" xfId="163"/>
    <cellStyle name="Accent1 3" xfId="164"/>
    <cellStyle name="Accent1 4" xfId="165"/>
    <cellStyle name="Accent1 5" xfId="166"/>
    <cellStyle name="Accent1 6" xfId="167"/>
    <cellStyle name="Accent2 - 20%" xfId="168"/>
    <cellStyle name="Accent2 - 40%" xfId="169"/>
    <cellStyle name="Accent2 - 60%" xfId="170"/>
    <cellStyle name="Accent2 2" xfId="171"/>
    <cellStyle name="Accent2 3" xfId="172"/>
    <cellStyle name="Accent2 4" xfId="173"/>
    <cellStyle name="Accent2 5" xfId="174"/>
    <cellStyle name="Accent2 6" xfId="175"/>
    <cellStyle name="Accent3 - 20%" xfId="176"/>
    <cellStyle name="Accent3 - 40%" xfId="177"/>
    <cellStyle name="Accent3 - 60%" xfId="178"/>
    <cellStyle name="Accent3 2" xfId="179"/>
    <cellStyle name="Accent3 3" xfId="180"/>
    <cellStyle name="Accent3 4" xfId="181"/>
    <cellStyle name="Accent3 5" xfId="182"/>
    <cellStyle name="Accent3 6" xfId="183"/>
    <cellStyle name="Accent4 - 20%" xfId="184"/>
    <cellStyle name="Accent4 - 40%" xfId="185"/>
    <cellStyle name="Accent4 - 60%" xfId="186"/>
    <cellStyle name="Accent4 2" xfId="187"/>
    <cellStyle name="Accent4 3" xfId="188"/>
    <cellStyle name="Accent4 4" xfId="189"/>
    <cellStyle name="Accent4 5" xfId="190"/>
    <cellStyle name="Accent4 6" xfId="191"/>
    <cellStyle name="Accent5 - 20%" xfId="192"/>
    <cellStyle name="Accent5 - 40%" xfId="193"/>
    <cellStyle name="Accent5 - 60%" xfId="194"/>
    <cellStyle name="Accent5 2" xfId="195"/>
    <cellStyle name="Accent5 3" xfId="196"/>
    <cellStyle name="Accent5 4" xfId="197"/>
    <cellStyle name="Accent5 5" xfId="198"/>
    <cellStyle name="Accent5 6" xfId="199"/>
    <cellStyle name="Accent6 - 20%" xfId="200"/>
    <cellStyle name="Accent6 - 40%" xfId="201"/>
    <cellStyle name="Accent6 - 60%" xfId="202"/>
    <cellStyle name="Accent6 2" xfId="203"/>
    <cellStyle name="Accent6 3" xfId="204"/>
    <cellStyle name="Accent6 4" xfId="205"/>
    <cellStyle name="Accent6 5" xfId="206"/>
    <cellStyle name="Accent6 6" xfId="207"/>
    <cellStyle name="ArrayHeading" xfId="208"/>
    <cellStyle name="ArrayHeading 2" xfId="209"/>
    <cellStyle name="Bad 2" xfId="210"/>
    <cellStyle name="Bad 3" xfId="211"/>
    <cellStyle name="Bad 4" xfId="212"/>
    <cellStyle name="Bad 5" xfId="213"/>
    <cellStyle name="Bad 6" xfId="214"/>
    <cellStyle name="BetweenMacros" xfId="215"/>
    <cellStyle name="BetweenMacros 2" xfId="216"/>
    <cellStyle name="Calculation 2" xfId="217"/>
    <cellStyle name="Calculation 3" xfId="218"/>
    <cellStyle name="Calculation 4" xfId="219"/>
    <cellStyle name="Calculation 5" xfId="220"/>
    <cellStyle name="Calculation 6" xfId="221"/>
    <cellStyle name="Centered Heading" xfId="703"/>
    <cellStyle name="Check Cell 2" xfId="222"/>
    <cellStyle name="Check Cell 3" xfId="223"/>
    <cellStyle name="Check Cell 4" xfId="224"/>
    <cellStyle name="Check Cell 5" xfId="225"/>
    <cellStyle name="Check Cell 6" xfId="226"/>
    <cellStyle name="Column total in dollars" xfId="227"/>
    <cellStyle name="Column total in dollars 2" xfId="228"/>
    <cellStyle name="Column_Title" xfId="704"/>
    <cellStyle name="Comma" xfId="1" builtinId="3"/>
    <cellStyle name="Comma  - Style1" xfId="2"/>
    <cellStyle name="Comma  - Style1 2" xfId="229"/>
    <cellStyle name="Comma  - Style1 3" xfId="230"/>
    <cellStyle name="Comma  - Style2" xfId="3"/>
    <cellStyle name="Comma  - Style2 2" xfId="231"/>
    <cellStyle name="Comma  - Style2 3" xfId="232"/>
    <cellStyle name="Comma  - Style3" xfId="4"/>
    <cellStyle name="Comma  - Style3 2" xfId="233"/>
    <cellStyle name="Comma  - Style3 3" xfId="234"/>
    <cellStyle name="Comma  - Style4" xfId="5"/>
    <cellStyle name="Comma  - Style4 2" xfId="235"/>
    <cellStyle name="Comma  - Style4 3" xfId="236"/>
    <cellStyle name="Comma  - Style5" xfId="6"/>
    <cellStyle name="Comma  - Style5 2" xfId="237"/>
    <cellStyle name="Comma  - Style5 3" xfId="238"/>
    <cellStyle name="Comma  - Style6" xfId="7"/>
    <cellStyle name="Comma  - Style6 2" xfId="239"/>
    <cellStyle name="Comma  - Style6 3" xfId="240"/>
    <cellStyle name="Comma  - Style7" xfId="8"/>
    <cellStyle name="Comma  - Style7 2" xfId="241"/>
    <cellStyle name="Comma  - Style7 3" xfId="242"/>
    <cellStyle name="Comma  - Style8" xfId="9"/>
    <cellStyle name="Comma  - Style8 2" xfId="243"/>
    <cellStyle name="Comma  - Style8 3" xfId="244"/>
    <cellStyle name="Comma %" xfId="705"/>
    <cellStyle name="Comma (0)" xfId="245"/>
    <cellStyle name="Comma [0] 2" xfId="246"/>
    <cellStyle name="Comma [0] 2 2" xfId="1125"/>
    <cellStyle name="Comma [0] 2 3" xfId="1087"/>
    <cellStyle name="Comma [0] 3" xfId="706"/>
    <cellStyle name="Comma [0] 4" xfId="1107"/>
    <cellStyle name="Comma 0.0" xfId="707"/>
    <cellStyle name="Comma 0.0%" xfId="708"/>
    <cellStyle name="Comma 0.00" xfId="709"/>
    <cellStyle name="Comma 0.00%" xfId="710"/>
    <cellStyle name="Comma 0.000" xfId="711"/>
    <cellStyle name="Comma 0.000%" xfId="712"/>
    <cellStyle name="Comma 10" xfId="30"/>
    <cellStyle name="Comma 10 2" xfId="713"/>
    <cellStyle name="Comma 11" xfId="31"/>
    <cellStyle name="Comma 11 2" xfId="247"/>
    <cellStyle name="Comma 11 3" xfId="714"/>
    <cellStyle name="Comma 11 3 2" xfId="1196"/>
    <cellStyle name="Comma 12" xfId="248"/>
    <cellStyle name="Comma 12 2" xfId="715"/>
    <cellStyle name="Comma 12 3" xfId="1126"/>
    <cellStyle name="Comma 13" xfId="249"/>
    <cellStyle name="Comma 14" xfId="716"/>
    <cellStyle name="Comma 14 2" xfId="1197"/>
    <cellStyle name="Comma 15" xfId="717"/>
    <cellStyle name="Comma 15 2" xfId="1198"/>
    <cellStyle name="Comma 16" xfId="718"/>
    <cellStyle name="Comma 16 2" xfId="1199"/>
    <cellStyle name="Comma 16 3" xfId="1088"/>
    <cellStyle name="Comma 17" xfId="719"/>
    <cellStyle name="Comma 17 2" xfId="1200"/>
    <cellStyle name="Comma 18" xfId="1106"/>
    <cellStyle name="Comma 19" xfId="1112"/>
    <cellStyle name="Comma 2" xfId="32"/>
    <cellStyle name="Comma 2 10" xfId="1114"/>
    <cellStyle name="Comma 2 12" xfId="1089"/>
    <cellStyle name="Comma 2 2" xfId="250"/>
    <cellStyle name="Comma 2 2 2" xfId="251"/>
    <cellStyle name="Comma 2 2 2 2" xfId="664"/>
    <cellStyle name="Comma 2 2 2 2 2" xfId="720"/>
    <cellStyle name="Comma 2 2 2 2 2 2" xfId="1201"/>
    <cellStyle name="Comma 2 2 2 2 3" xfId="721"/>
    <cellStyle name="Comma 2 2 2 2 3 2" xfId="1202"/>
    <cellStyle name="Comma 2 2 2 2 4" xfId="1173"/>
    <cellStyle name="Comma 2 2 2 3" xfId="722"/>
    <cellStyle name="Comma 2 2 2 3 2" xfId="1203"/>
    <cellStyle name="Comma 2 2 2 4" xfId="723"/>
    <cellStyle name="Comma 2 2 2 4 2" xfId="1204"/>
    <cellStyle name="Comma 2 2 2 5" xfId="724"/>
    <cellStyle name="Comma 2 2 2 5 2" xfId="1205"/>
    <cellStyle name="Comma 2 2 2 6" xfId="725"/>
    <cellStyle name="Comma 2 2 2 6 2" xfId="1206"/>
    <cellStyle name="Comma 2 2 3" xfId="252"/>
    <cellStyle name="Comma 2 2 3 2" xfId="726"/>
    <cellStyle name="Comma 2 2 3 2 2" xfId="727"/>
    <cellStyle name="Comma 2 2 3 2 2 2" xfId="1208"/>
    <cellStyle name="Comma 2 2 3 2 3" xfId="728"/>
    <cellStyle name="Comma 2 2 3 2 3 2" xfId="1209"/>
    <cellStyle name="Comma 2 2 3 2 4" xfId="1207"/>
    <cellStyle name="Comma 2 2 3 3" xfId="729"/>
    <cellStyle name="Comma 2 2 3 3 2" xfId="1210"/>
    <cellStyle name="Comma 2 2 3 4" xfId="730"/>
    <cellStyle name="Comma 2 2 3 4 2" xfId="1211"/>
    <cellStyle name="Comma 2 2 3 5" xfId="731"/>
    <cellStyle name="Comma 2 2 3 5 2" xfId="1212"/>
    <cellStyle name="Comma 2 2 4" xfId="732"/>
    <cellStyle name="Comma 2 2 4 2" xfId="733"/>
    <cellStyle name="Comma 2 2 4 2 2" xfId="1214"/>
    <cellStyle name="Comma 2 2 4 3" xfId="1213"/>
    <cellStyle name="Comma 2 2 5" xfId="734"/>
    <cellStyle name="Comma 2 2 5 2" xfId="1215"/>
    <cellStyle name="Comma 2 2 6" xfId="735"/>
    <cellStyle name="Comma 2 2 6 2" xfId="1216"/>
    <cellStyle name="Comma 2 2 7" xfId="736"/>
    <cellStyle name="Comma 2 2 7 2" xfId="1217"/>
    <cellStyle name="Comma 2 2 8" xfId="1090"/>
    <cellStyle name="Comma 2 3" xfId="253"/>
    <cellStyle name="Comma 2 3 2" xfId="665"/>
    <cellStyle name="Comma 2 3 2 2" xfId="737"/>
    <cellStyle name="Comma 2 3 2 2 2" xfId="1218"/>
    <cellStyle name="Comma 2 3 2 3" xfId="738"/>
    <cellStyle name="Comma 2 3 2 3 2" xfId="1219"/>
    <cellStyle name="Comma 2 3 2 4" xfId="1174"/>
    <cellStyle name="Comma 2 3 3" xfId="739"/>
    <cellStyle name="Comma 2 3 3 2" xfId="1220"/>
    <cellStyle name="Comma 2 3 4" xfId="740"/>
    <cellStyle name="Comma 2 3 4 2" xfId="1221"/>
    <cellStyle name="Comma 2 3 5" xfId="741"/>
    <cellStyle name="Comma 2 3 5 2" xfId="1222"/>
    <cellStyle name="Comma 2 3 6" xfId="742"/>
    <cellStyle name="Comma 2 3 6 2" xfId="1223"/>
    <cellStyle name="Comma 2 4" xfId="254"/>
    <cellStyle name="Comma 2 4 2" xfId="666"/>
    <cellStyle name="Comma 2 4 2 2" xfId="743"/>
    <cellStyle name="Comma 2 4 2 2 2" xfId="1224"/>
    <cellStyle name="Comma 2 4 2 3" xfId="744"/>
    <cellStyle name="Comma 2 4 2 3 2" xfId="1225"/>
    <cellStyle name="Comma 2 4 2 4" xfId="1175"/>
    <cellStyle name="Comma 2 4 3" xfId="745"/>
    <cellStyle name="Comma 2 4 3 2" xfId="1226"/>
    <cellStyle name="Comma 2 4 4" xfId="746"/>
    <cellStyle name="Comma 2 4 4 2" xfId="1227"/>
    <cellStyle name="Comma 2 4 5" xfId="747"/>
    <cellStyle name="Comma 2 4 5 2" xfId="1228"/>
    <cellStyle name="Comma 2 4 6" xfId="1127"/>
    <cellStyle name="Comma 2 4 7" xfId="1091"/>
    <cellStyle name="Comma 2 5" xfId="255"/>
    <cellStyle name="Comma 2 5 2" xfId="748"/>
    <cellStyle name="Comma 2 5 2 2" xfId="749"/>
    <cellStyle name="Comma 2 5 2 2 2" xfId="1230"/>
    <cellStyle name="Comma 2 5 2 3" xfId="750"/>
    <cellStyle name="Comma 2 5 2 3 2" xfId="1231"/>
    <cellStyle name="Comma 2 5 2 4" xfId="1229"/>
    <cellStyle name="Comma 2 5 3" xfId="751"/>
    <cellStyle name="Comma 2 5 3 2" xfId="1232"/>
    <cellStyle name="Comma 2 5 4" xfId="752"/>
    <cellStyle name="Comma 2 5 4 2" xfId="1233"/>
    <cellStyle name="Comma 2 5 5" xfId="753"/>
    <cellStyle name="Comma 2 5 5 2" xfId="1234"/>
    <cellStyle name="Comma 2 6" xfId="256"/>
    <cellStyle name="Comma 2 6 2" xfId="754"/>
    <cellStyle name="Comma 2 6 2 2" xfId="1235"/>
    <cellStyle name="Comma 2 6 3" xfId="755"/>
    <cellStyle name="Comma 2 6 3 2" xfId="1236"/>
    <cellStyle name="Comma 2 6 4" xfId="756"/>
    <cellStyle name="Comma 2 6 4 2" xfId="1237"/>
    <cellStyle name="Comma 2 7" xfId="257"/>
    <cellStyle name="Comma 2 8" xfId="258"/>
    <cellStyle name="Comma 2 9" xfId="259"/>
    <cellStyle name="Comma 20" xfId="1421"/>
    <cellStyle name="Comma 21" xfId="1086"/>
    <cellStyle name="Comma 3" xfId="33"/>
    <cellStyle name="Comma 3 2" xfId="260"/>
    <cellStyle name="Comma 3 2 2" xfId="757"/>
    <cellStyle name="Comma 3 3" xfId="758"/>
    <cellStyle name="Comma 3 3 2" xfId="1238"/>
    <cellStyle name="Comma 3 3 2 2" xfId="759"/>
    <cellStyle name="Comma 3 3 3" xfId="1093"/>
    <cellStyle name="Comma 3 4" xfId="1115"/>
    <cellStyle name="Comma 3 5" xfId="1092"/>
    <cellStyle name="Comma 4" xfId="34"/>
    <cellStyle name="Comma 4 2" xfId="261"/>
    <cellStyle name="Comma 4 3" xfId="262"/>
    <cellStyle name="Comma 4 3 2" xfId="263"/>
    <cellStyle name="Comma 4 4" xfId="1116"/>
    <cellStyle name="Comma 4 5" xfId="1094"/>
    <cellStyle name="Comma 5" xfId="35"/>
    <cellStyle name="Comma 5 2" xfId="760"/>
    <cellStyle name="Comma 5 2 2" xfId="1239"/>
    <cellStyle name="Comma 5 3" xfId="1117"/>
    <cellStyle name="Comma 5 4" xfId="1095"/>
    <cellStyle name="Comma 6" xfId="36"/>
    <cellStyle name="Comma 6 2" xfId="264"/>
    <cellStyle name="Comma 6 2 2" xfId="761"/>
    <cellStyle name="Comma 6 2 2 2" xfId="1240"/>
    <cellStyle name="Comma 6 2 3" xfId="762"/>
    <cellStyle name="Comma 6 2 3 2" xfId="1241"/>
    <cellStyle name="Comma 6 2 4" xfId="1128"/>
    <cellStyle name="Comma 6 3" xfId="1118"/>
    <cellStyle name="Comma 6 4" xfId="1096"/>
    <cellStyle name="Comma 7" xfId="37"/>
    <cellStyle name="Comma 7 2" xfId="265"/>
    <cellStyle name="Comma 7 2 2" xfId="1129"/>
    <cellStyle name="Comma 8" xfId="38"/>
    <cellStyle name="Comma 9" xfId="39"/>
    <cellStyle name="Comma0" xfId="10"/>
    <cellStyle name="Comma0 - Style1" xfId="266"/>
    <cellStyle name="Comma0 - Style2" xfId="267"/>
    <cellStyle name="Comma0 - Style3" xfId="268"/>
    <cellStyle name="Comma0 - Style3 2" xfId="269"/>
    <cellStyle name="Comma0 - Style4" xfId="270"/>
    <cellStyle name="Comma0 - Style4 2" xfId="271"/>
    <cellStyle name="Comma0 2" xfId="667"/>
    <cellStyle name="Comma0 3" xfId="763"/>
    <cellStyle name="Comma0_1st Qtr 2009 Global Insight Factors" xfId="272"/>
    <cellStyle name="Comma1 - Style1" xfId="273"/>
    <cellStyle name="Comma1 - Style1 2" xfId="274"/>
    <cellStyle name="Company Name" xfId="764"/>
    <cellStyle name="CR Comma" xfId="765"/>
    <cellStyle name="CR Currency" xfId="766"/>
    <cellStyle name="Curren - Style2" xfId="275"/>
    <cellStyle name="Curren - Style3" xfId="276"/>
    <cellStyle name="Currency %" xfId="767"/>
    <cellStyle name="Currency 0.0" xfId="768"/>
    <cellStyle name="Currency 0.0%" xfId="769"/>
    <cellStyle name="Currency 0.00" xfId="770"/>
    <cellStyle name="Currency 0.00%" xfId="771"/>
    <cellStyle name="Currency 0.000" xfId="772"/>
    <cellStyle name="Currency 0.000%" xfId="773"/>
    <cellStyle name="Currency 10" xfId="277"/>
    <cellStyle name="Currency 10 2" xfId="1130"/>
    <cellStyle name="Currency 11" xfId="278"/>
    <cellStyle name="Currency 11 2" xfId="1131"/>
    <cellStyle name="Currency 12" xfId="279"/>
    <cellStyle name="Currency 12 2" xfId="1132"/>
    <cellStyle name="Currency 13" xfId="280"/>
    <cellStyle name="Currency 14" xfId="281"/>
    <cellStyle name="Currency 14 2" xfId="1133"/>
    <cellStyle name="Currency 15" xfId="1108"/>
    <cellStyle name="Currency 16" xfId="1415"/>
    <cellStyle name="Currency 17" xfId="1420"/>
    <cellStyle name="Currency 2" xfId="40"/>
    <cellStyle name="Currency 2 2" xfId="282"/>
    <cellStyle name="Currency 2 2 2" xfId="283"/>
    <cellStyle name="Currency 2 3" xfId="774"/>
    <cellStyle name="Currency 3" xfId="41"/>
    <cellStyle name="Currency 3 2" xfId="284"/>
    <cellStyle name="Currency 3 3" xfId="775"/>
    <cellStyle name="Currency 4" xfId="285"/>
    <cellStyle name="Currency 4 2" xfId="776"/>
    <cellStyle name="Currency 4 2 2" xfId="1242"/>
    <cellStyle name="Currency 4 3" xfId="1134"/>
    <cellStyle name="Currency 5" xfId="286"/>
    <cellStyle name="Currency 5 2" xfId="777"/>
    <cellStyle name="Currency 5 2 2" xfId="1243"/>
    <cellStyle name="Currency 5 3" xfId="778"/>
    <cellStyle name="Currency 5 3 2" xfId="1244"/>
    <cellStyle name="Currency 6" xfId="287"/>
    <cellStyle name="Currency 6 2" xfId="779"/>
    <cellStyle name="Currency 6 2 2" xfId="1245"/>
    <cellStyle name="Currency 6 3" xfId="1135"/>
    <cellStyle name="Currency 7" xfId="288"/>
    <cellStyle name="Currency 7 2" xfId="1136"/>
    <cellStyle name="Currency 8" xfId="289"/>
    <cellStyle name="Currency 8 2" xfId="780"/>
    <cellStyle name="Currency 8 2 2" xfId="1246"/>
    <cellStyle name="Currency 8 3" xfId="781"/>
    <cellStyle name="Currency 8 3 2" xfId="1247"/>
    <cellStyle name="Currency 8 4" xfId="1137"/>
    <cellStyle name="Currency 9" xfId="290"/>
    <cellStyle name="Currency 9 2" xfId="1138"/>
    <cellStyle name="Currency No Comma" xfId="291"/>
    <cellStyle name="Currency(0)" xfId="292"/>
    <cellStyle name="Currency0" xfId="11"/>
    <cellStyle name="Currency0 2" xfId="668"/>
    <cellStyle name="Currency0 3" xfId="782"/>
    <cellStyle name="Currency0_2012 Craig Deliveries" xfId="669"/>
    <cellStyle name="Date" xfId="12"/>
    <cellStyle name="Date - Style1" xfId="293"/>
    <cellStyle name="Date - Style3" xfId="294"/>
    <cellStyle name="Date - Style3 2" xfId="295"/>
    <cellStyle name="Date 10" xfId="296"/>
    <cellStyle name="Date 11" xfId="297"/>
    <cellStyle name="Date 12" xfId="298"/>
    <cellStyle name="Date 13" xfId="299"/>
    <cellStyle name="Date 14" xfId="300"/>
    <cellStyle name="Date 2" xfId="42"/>
    <cellStyle name="Date 3" xfId="301"/>
    <cellStyle name="Date 4" xfId="302"/>
    <cellStyle name="Date 5" xfId="303"/>
    <cellStyle name="Date 6" xfId="304"/>
    <cellStyle name="Date 7" xfId="305"/>
    <cellStyle name="Date 8" xfId="306"/>
    <cellStyle name="Date 9" xfId="307"/>
    <cellStyle name="Date_1st Qtr 2009 Global Insight Factors" xfId="308"/>
    <cellStyle name="Explanatory Text 2" xfId="309"/>
    <cellStyle name="Explanatory Text 3" xfId="310"/>
    <cellStyle name="Explanatory Text 4" xfId="311"/>
    <cellStyle name="Explanatory Text 5" xfId="312"/>
    <cellStyle name="Explanatory Text 6" xfId="313"/>
    <cellStyle name="financials" xfId="783"/>
    <cellStyle name="Fixed" xfId="13"/>
    <cellStyle name="Fixed 2" xfId="43"/>
    <cellStyle name="Fixed2 - Style2" xfId="314"/>
    <cellStyle name="General" xfId="315"/>
    <cellStyle name="Good 2" xfId="316"/>
    <cellStyle name="Good 3" xfId="317"/>
    <cellStyle name="Good 4" xfId="318"/>
    <cellStyle name="Good 5" xfId="319"/>
    <cellStyle name="Good 6" xfId="320"/>
    <cellStyle name="Grey" xfId="14"/>
    <cellStyle name="Grey 2" xfId="321"/>
    <cellStyle name="Grey 3" xfId="322"/>
    <cellStyle name="header" xfId="15"/>
    <cellStyle name="header 2" xfId="323"/>
    <cellStyle name="Header1" xfId="16"/>
    <cellStyle name="Header1 2" xfId="324"/>
    <cellStyle name="Header2" xfId="17"/>
    <cellStyle name="Header2 2" xfId="325"/>
    <cellStyle name="Heading" xfId="784"/>
    <cellStyle name="Heading 1" xfId="18" builtinId="16" customBuiltin="1"/>
    <cellStyle name="Heading 1 2" xfId="44"/>
    <cellStyle name="Heading 1 3" xfId="1109"/>
    <cellStyle name="Heading 2" xfId="19" builtinId="17" customBuiltin="1"/>
    <cellStyle name="Heading 2 2" xfId="45"/>
    <cellStyle name="Heading 2 3" xfId="1110"/>
    <cellStyle name="Heading 3 2" xfId="326"/>
    <cellStyle name="Heading 3 3" xfId="327"/>
    <cellStyle name="Heading 3 4" xfId="328"/>
    <cellStyle name="Heading 3 5" xfId="329"/>
    <cellStyle name="Heading 3 6" xfId="330"/>
    <cellStyle name="Heading 4 2" xfId="331"/>
    <cellStyle name="Heading 4 3" xfId="332"/>
    <cellStyle name="Heading 4 4" xfId="333"/>
    <cellStyle name="Heading 4 5" xfId="334"/>
    <cellStyle name="Heading 4 6" xfId="335"/>
    <cellStyle name="Heading No Underline" xfId="785"/>
    <cellStyle name="Heading With Underline" xfId="786"/>
    <cellStyle name="Heading1" xfId="336"/>
    <cellStyle name="Heading2" xfId="337"/>
    <cellStyle name="Hyperlink 2" xfId="338"/>
    <cellStyle name="Hyperlink 2 2" xfId="339"/>
    <cellStyle name="Hyperlink 2 3" xfId="340"/>
    <cellStyle name="Hyperlink 3" xfId="341"/>
    <cellStyle name="Hyperlink 4" xfId="342"/>
    <cellStyle name="Input" xfId="20" builtinId="20" customBuiltin="1"/>
    <cellStyle name="Input [yellow]" xfId="21"/>
    <cellStyle name="Input [yellow] 2" xfId="343"/>
    <cellStyle name="Input [yellow] 3" xfId="344"/>
    <cellStyle name="Input 2" xfId="787"/>
    <cellStyle name="Input 2 2" xfId="788"/>
    <cellStyle name="Input 3" xfId="1111"/>
    <cellStyle name="Input 4" xfId="1416"/>
    <cellStyle name="Input 5" xfId="1419"/>
    <cellStyle name="Inst. Sections" xfId="345"/>
    <cellStyle name="Inst. Subheading" xfId="346"/>
    <cellStyle name="Linked Cell 2" xfId="347"/>
    <cellStyle name="Linked Cell 3" xfId="348"/>
    <cellStyle name="Linked Cell 4" xfId="349"/>
    <cellStyle name="Linked Cell 5" xfId="350"/>
    <cellStyle name="Linked Cell 6" xfId="351"/>
    <cellStyle name="Macro" xfId="352"/>
    <cellStyle name="Macro 2" xfId="353"/>
    <cellStyle name="macro descr" xfId="354"/>
    <cellStyle name="macro descr 2" xfId="355"/>
    <cellStyle name="Macro_Comments" xfId="356"/>
    <cellStyle name="MacroText" xfId="357"/>
    <cellStyle name="MacroText 2" xfId="358"/>
    <cellStyle name="Marathon" xfId="359"/>
    <cellStyle name="MCP" xfId="360"/>
    <cellStyle name="Neutral 2" xfId="361"/>
    <cellStyle name="Neutral 3" xfId="362"/>
    <cellStyle name="Neutral 4" xfId="363"/>
    <cellStyle name="Neutral 5" xfId="364"/>
    <cellStyle name="Neutral 6" xfId="365"/>
    <cellStyle name="nONE" xfId="366"/>
    <cellStyle name="nONE 2" xfId="789"/>
    <cellStyle name="noninput" xfId="367"/>
    <cellStyle name="noninput 2" xfId="368"/>
    <cellStyle name="noninput 3" xfId="369"/>
    <cellStyle name="Normal" xfId="0" builtinId="0"/>
    <cellStyle name="Normal - Style1" xfId="22"/>
    <cellStyle name="Normal - Style1 2" xfId="370"/>
    <cellStyle name="Normal - Style1 3" xfId="371"/>
    <cellStyle name="Normal 10" xfId="46"/>
    <cellStyle name="Normal 10 2" xfId="790"/>
    <cellStyle name="Normal 10 2 2" xfId="791"/>
    <cellStyle name="Normal 10 2 2 2" xfId="1249"/>
    <cellStyle name="Normal 10 2 3" xfId="792"/>
    <cellStyle name="Normal 10 2 3 2" xfId="1250"/>
    <cellStyle name="Normal 10 2 4" xfId="1248"/>
    <cellStyle name="Normal 10 3" xfId="793"/>
    <cellStyle name="Normal 11" xfId="372"/>
    <cellStyle name="Normal 11 2" xfId="794"/>
    <cellStyle name="Normal 11 2 2" xfId="1251"/>
    <cellStyle name="Normal 11 3" xfId="1139"/>
    <cellStyle name="Normal 11 4" xfId="1097"/>
    <cellStyle name="Normal 117" xfId="373"/>
    <cellStyle name="Normal 12" xfId="374"/>
    <cellStyle name="Normal 12 2" xfId="795"/>
    <cellStyle name="Normal 12 3" xfId="796"/>
    <cellStyle name="Normal 122" xfId="375"/>
    <cellStyle name="Normal 13" xfId="376"/>
    <cellStyle name="Normal 13 2" xfId="797"/>
    <cellStyle name="Normal 13 3" xfId="798"/>
    <cellStyle name="Normal 13 4" xfId="799"/>
    <cellStyle name="Normal 13 4 2" xfId="1252"/>
    <cellStyle name="Normal 13 5" xfId="1140"/>
    <cellStyle name="Normal 14" xfId="377"/>
    <cellStyle name="Normal 14 2" xfId="800"/>
    <cellStyle name="Normal 14 2 2" xfId="801"/>
    <cellStyle name="Normal 14 2 2 2" xfId="1253"/>
    <cellStyle name="Normal 15" xfId="378"/>
    <cellStyle name="Normal 15 2" xfId="1141"/>
    <cellStyle name="Normal 16" xfId="379"/>
    <cellStyle name="Normal 16 2" xfId="802"/>
    <cellStyle name="Normal 16 3" xfId="1142"/>
    <cellStyle name="Normal 17" xfId="380"/>
    <cellStyle name="Normal 18" xfId="381"/>
    <cellStyle name="Normal 19" xfId="382"/>
    <cellStyle name="Normal 2" xfId="47"/>
    <cellStyle name="Normal 2 10" xfId="383"/>
    <cellStyle name="Normal 2 11" xfId="1098"/>
    <cellStyle name="Normal 2 2" xfId="48"/>
    <cellStyle name="Normal 2 2 2" xfId="384"/>
    <cellStyle name="Normal 2 2 2 2" xfId="1143"/>
    <cellStyle name="Normal 2 2 2 3" xfId="1099"/>
    <cellStyle name="Normal 2 2 3" xfId="803"/>
    <cellStyle name="Normal 2 2_2012 Craig Deliveries" xfId="670"/>
    <cellStyle name="Normal 2 3" xfId="385"/>
    <cellStyle name="Normal 2 3 2" xfId="386"/>
    <cellStyle name="Normal 2 3 2 2" xfId="387"/>
    <cellStyle name="Normal 2 3 3" xfId="388"/>
    <cellStyle name="Normal 2 3 4" xfId="389"/>
    <cellStyle name="Normal 2 3 5" xfId="390"/>
    <cellStyle name="Normal 2 3 6" xfId="391"/>
    <cellStyle name="Normal 2 3 7" xfId="392"/>
    <cellStyle name="Normal 2 3 8" xfId="1144"/>
    <cellStyle name="Normal 2 3 9" xfId="1100"/>
    <cellStyle name="Normal 2 4" xfId="393"/>
    <cellStyle name="Normal 2 4 2" xfId="1145"/>
    <cellStyle name="Normal 2 5" xfId="394"/>
    <cellStyle name="Normal 2 5 2" xfId="395"/>
    <cellStyle name="Normal 2 5 2 2" xfId="804"/>
    <cellStyle name="Normal 2 5 2 2 2" xfId="1254"/>
    <cellStyle name="Normal 2 5 2 3" xfId="805"/>
    <cellStyle name="Normal 2 5 2 3 2" xfId="1255"/>
    <cellStyle name="Normal 2 5 2 4" xfId="1146"/>
    <cellStyle name="Normal 2 5 3" xfId="806"/>
    <cellStyle name="Normal 2 5 3 2" xfId="1256"/>
    <cellStyle name="Normal 2 5 4" xfId="807"/>
    <cellStyle name="Normal 2 5 4 2" xfId="1257"/>
    <cellStyle name="Normal 2 6" xfId="396"/>
    <cellStyle name="Normal 2 6 2" xfId="808"/>
    <cellStyle name="Normal 2 6 2 2" xfId="1258"/>
    <cellStyle name="Normal 2 6 3" xfId="809"/>
    <cellStyle name="Normal 2 6 3 2" xfId="1259"/>
    <cellStyle name="Normal 2 6 4" xfId="1147"/>
    <cellStyle name="Normal 2 7" xfId="397"/>
    <cellStyle name="Normal 2 7 2" xfId="810"/>
    <cellStyle name="Normal 2 7 2 2" xfId="1260"/>
    <cellStyle name="Normal 2 7 3" xfId="811"/>
    <cellStyle name="Normal 2 7 3 2" xfId="1261"/>
    <cellStyle name="Normal 2 7 4" xfId="1148"/>
    <cellStyle name="Normal 2 8" xfId="398"/>
    <cellStyle name="Normal 2 8 2" xfId="812"/>
    <cellStyle name="Normal 2 8 2 2" xfId="1262"/>
    <cellStyle name="Normal 2 8 3" xfId="813"/>
    <cellStyle name="Normal 2 8 3 2" xfId="1263"/>
    <cellStyle name="Normal 2 8 4" xfId="1149"/>
    <cellStyle name="Normal 2 9" xfId="399"/>
    <cellStyle name="Normal 2_2010 Net Income" xfId="671"/>
    <cellStyle name="Normal 20" xfId="400"/>
    <cellStyle name="Normal 21" xfId="401"/>
    <cellStyle name="Normal 22" xfId="402"/>
    <cellStyle name="Normal 23" xfId="403"/>
    <cellStyle name="Normal 24" xfId="404"/>
    <cellStyle name="Normal 25" xfId="405"/>
    <cellStyle name="Normal 26" xfId="406"/>
    <cellStyle name="Normal 27" xfId="407"/>
    <cellStyle name="Normal 28" xfId="408"/>
    <cellStyle name="Normal 29" xfId="49"/>
    <cellStyle name="Normal 3" xfId="50"/>
    <cellStyle name="Normal 3 10" xfId="409"/>
    <cellStyle name="Normal 3 2" xfId="51"/>
    <cellStyle name="Normal 3 2 2" xfId="410"/>
    <cellStyle name="Normal 3 2 2 2" xfId="411"/>
    <cellStyle name="Normal 3 2 3" xfId="412"/>
    <cellStyle name="Normal 3 2 4" xfId="413"/>
    <cellStyle name="Normal 3 2 5" xfId="414"/>
    <cellStyle name="Normal 3 2 6" xfId="415"/>
    <cellStyle name="Normal 3 2 7" xfId="814"/>
    <cellStyle name="Normal 3 3" xfId="416"/>
    <cellStyle name="Normal 3 3 2" xfId="815"/>
    <cellStyle name="Normal 3 3 2 2" xfId="816"/>
    <cellStyle name="Normal 3 4" xfId="417"/>
    <cellStyle name="Normal 3 5" xfId="418"/>
    <cellStyle name="Normal 3 5 2" xfId="419"/>
    <cellStyle name="Normal 3 5 2 2" xfId="817"/>
    <cellStyle name="Normal 3 5 2 2 2" xfId="1264"/>
    <cellStyle name="Normal 3 5 2 3" xfId="818"/>
    <cellStyle name="Normal 3 5 2 3 2" xfId="1265"/>
    <cellStyle name="Normal 3 5 2 4" xfId="1151"/>
    <cellStyle name="Normal 3 5 3" xfId="420"/>
    <cellStyle name="Normal 3 5 3 2" xfId="1152"/>
    <cellStyle name="Normal 3 5 4" xfId="819"/>
    <cellStyle name="Normal 3 5 4 2" xfId="1266"/>
    <cellStyle name="Normal 3 5 5" xfId="1150"/>
    <cellStyle name="Normal 3 6" xfId="421"/>
    <cellStyle name="Normal 3 6 2" xfId="820"/>
    <cellStyle name="Normal 3 6 2 2" xfId="1267"/>
    <cellStyle name="Normal 3 6 3" xfId="821"/>
    <cellStyle name="Normal 3 6 3 2" xfId="1268"/>
    <cellStyle name="Normal 3 6 4" xfId="1153"/>
    <cellStyle name="Normal 3 7" xfId="422"/>
    <cellStyle name="Normal 3 7 2" xfId="822"/>
    <cellStyle name="Normal 3 7 2 2" xfId="1269"/>
    <cellStyle name="Normal 3 7 3" xfId="823"/>
    <cellStyle name="Normal 3 7 3 2" xfId="1270"/>
    <cellStyle name="Normal 3 7 4" xfId="1154"/>
    <cellStyle name="Normal 3 8" xfId="423"/>
    <cellStyle name="Normal 3 8 2" xfId="824"/>
    <cellStyle name="Normal 3 8 2 2" xfId="1271"/>
    <cellStyle name="Normal 3 8 3" xfId="825"/>
    <cellStyle name="Normal 3 8 3 2" xfId="1272"/>
    <cellStyle name="Normal 3 8 4" xfId="1155"/>
    <cellStyle name="Normal 3 9" xfId="424"/>
    <cellStyle name="Normal 3_2012 Craig Deliveries" xfId="672"/>
    <cellStyle name="Normal 30" xfId="425"/>
    <cellStyle name="Normal 30 2" xfId="1156"/>
    <cellStyle name="Normal 31" xfId="426"/>
    <cellStyle name="Normal 31 2" xfId="1157"/>
    <cellStyle name="Normal 32" xfId="427"/>
    <cellStyle name="Normal 32 2" xfId="428"/>
    <cellStyle name="Normal 32 3" xfId="1158"/>
    <cellStyle name="Normal 33" xfId="429"/>
    <cellStyle name="Normal 34" xfId="430"/>
    <cellStyle name="Normal 35" xfId="431"/>
    <cellStyle name="Normal 35 2" xfId="1159"/>
    <cellStyle name="Normal 36" xfId="432"/>
    <cellStyle name="Normal 37" xfId="433"/>
    <cellStyle name="Normal 37 2" xfId="1160"/>
    <cellStyle name="Normal 38" xfId="69"/>
    <cellStyle name="Normal 38 2" xfId="1124"/>
    <cellStyle name="Normal 39" xfId="434"/>
    <cellStyle name="Normal 4" xfId="52"/>
    <cellStyle name="Normal 4 10" xfId="826"/>
    <cellStyle name="Normal 4 10 2" xfId="1273"/>
    <cellStyle name="Normal 4 11" xfId="827"/>
    <cellStyle name="Normal 4 11 2" xfId="1274"/>
    <cellStyle name="Normal 4 12" xfId="1119"/>
    <cellStyle name="Normal 4 13" xfId="1101"/>
    <cellStyle name="Normal 4 2" xfId="53"/>
    <cellStyle name="Normal 4 2 2" xfId="673"/>
    <cellStyle name="Normal 4 2 2 2" xfId="674"/>
    <cellStyle name="Normal 4 2 2 2 2" xfId="828"/>
    <cellStyle name="Normal 4 2 2 2 2 2" xfId="1275"/>
    <cellStyle name="Normal 4 2 2 2 3" xfId="829"/>
    <cellStyle name="Normal 4 2 2 2 3 2" xfId="1276"/>
    <cellStyle name="Normal 4 2 2 2 4" xfId="1177"/>
    <cellStyle name="Normal 4 2 2 3" xfId="830"/>
    <cellStyle name="Normal 4 2 2 3 2" xfId="1277"/>
    <cellStyle name="Normal 4 2 2 4" xfId="831"/>
    <cellStyle name="Normal 4 2 2 4 2" xfId="1278"/>
    <cellStyle name="Normal 4 2 2 5" xfId="832"/>
    <cellStyle name="Normal 4 2 2 5 2" xfId="1279"/>
    <cellStyle name="Normal 4 2 2 6" xfId="833"/>
    <cellStyle name="Normal 4 2 2 6 2" xfId="1280"/>
    <cellStyle name="Normal 4 2 2 7" xfId="1176"/>
    <cellStyle name="Normal 4 2 2_2012 Craig Deliveries" xfId="675"/>
    <cellStyle name="Normal 4 2 3" xfId="676"/>
    <cellStyle name="Normal 4 2 3 2" xfId="834"/>
    <cellStyle name="Normal 4 2 3 2 2" xfId="835"/>
    <cellStyle name="Normal 4 2 3 2 2 2" xfId="1282"/>
    <cellStyle name="Normal 4 2 3 2 3" xfId="836"/>
    <cellStyle name="Normal 4 2 3 2 3 2" xfId="1283"/>
    <cellStyle name="Normal 4 2 3 2 4" xfId="1281"/>
    <cellStyle name="Normal 4 2 3 3" xfId="837"/>
    <cellStyle name="Normal 4 2 3 3 2" xfId="1284"/>
    <cellStyle name="Normal 4 2 3 4" xfId="838"/>
    <cellStyle name="Normal 4 2 3 4 2" xfId="1285"/>
    <cellStyle name="Normal 4 2 3 5" xfId="839"/>
    <cellStyle name="Normal 4 2 3 5 2" xfId="1286"/>
    <cellStyle name="Normal 4 2 3 6" xfId="1178"/>
    <cellStyle name="Normal 4 2 4" xfId="840"/>
    <cellStyle name="Normal 4 2 4 2" xfId="841"/>
    <cellStyle name="Normal 4 2 4 2 2" xfId="1288"/>
    <cellStyle name="Normal 4 2 4 3" xfId="1287"/>
    <cellStyle name="Normal 4 2 5" xfId="842"/>
    <cellStyle name="Normal 4 2 5 2" xfId="1289"/>
    <cellStyle name="Normal 4 2 6" xfId="843"/>
    <cellStyle name="Normal 4 2 6 2" xfId="1290"/>
    <cellStyle name="Normal 4 2_2012 Craig Deliveries" xfId="677"/>
    <cellStyle name="Normal 4 3" xfId="435"/>
    <cellStyle name="Normal 4 3 2" xfId="678"/>
    <cellStyle name="Normal 4 3 2 2" xfId="679"/>
    <cellStyle name="Normal 4 3 2 2 2" xfId="844"/>
    <cellStyle name="Normal 4 3 2 2 2 2" xfId="1291"/>
    <cellStyle name="Normal 4 3 2 2 3" xfId="845"/>
    <cellStyle name="Normal 4 3 2 2 3 2" xfId="1292"/>
    <cellStyle name="Normal 4 3 2 2 4" xfId="1180"/>
    <cellStyle name="Normal 4 3 2 3" xfId="846"/>
    <cellStyle name="Normal 4 3 2 3 2" xfId="1293"/>
    <cellStyle name="Normal 4 3 2 4" xfId="847"/>
    <cellStyle name="Normal 4 3 2 4 2" xfId="1294"/>
    <cellStyle name="Normal 4 3 2 5" xfId="848"/>
    <cellStyle name="Normal 4 3 2 5 2" xfId="1295"/>
    <cellStyle name="Normal 4 3 2 6" xfId="849"/>
    <cellStyle name="Normal 4 3 2 6 2" xfId="1296"/>
    <cellStyle name="Normal 4 3 2 7" xfId="1179"/>
    <cellStyle name="Normal 4 3 2_2012 Craig Deliveries" xfId="680"/>
    <cellStyle name="Normal 4 3 3" xfId="681"/>
    <cellStyle name="Normal 4 3 3 2" xfId="850"/>
    <cellStyle name="Normal 4 3 3 2 2" xfId="851"/>
    <cellStyle name="Normal 4 3 3 2 2 2" xfId="1298"/>
    <cellStyle name="Normal 4 3 3 2 3" xfId="852"/>
    <cellStyle name="Normal 4 3 3 2 3 2" xfId="1299"/>
    <cellStyle name="Normal 4 3 3 2 4" xfId="1297"/>
    <cellStyle name="Normal 4 3 3 3" xfId="853"/>
    <cellStyle name="Normal 4 3 3 3 2" xfId="1300"/>
    <cellStyle name="Normal 4 3 3 4" xfId="854"/>
    <cellStyle name="Normal 4 3 3 4 2" xfId="1301"/>
    <cellStyle name="Normal 4 3 3 5" xfId="855"/>
    <cellStyle name="Normal 4 3 3 5 2" xfId="1302"/>
    <cellStyle name="Normal 4 3 3 6" xfId="1181"/>
    <cellStyle name="Normal 4 3 4" xfId="856"/>
    <cellStyle name="Normal 4 3 4 2" xfId="857"/>
    <cellStyle name="Normal 4 3 4 2 2" xfId="1304"/>
    <cellStyle name="Normal 4 3 4 3" xfId="1303"/>
    <cellStyle name="Normal 4 3 5" xfId="858"/>
    <cellStyle name="Normal 4 3 5 2" xfId="1305"/>
    <cellStyle name="Normal 4 3 6" xfId="859"/>
    <cellStyle name="Normal 4 3 6 2" xfId="1306"/>
    <cellStyle name="Normal 4 3 7" xfId="860"/>
    <cellStyle name="Normal 4 3 7 2" xfId="1307"/>
    <cellStyle name="Normal 4 3 8" xfId="1161"/>
    <cellStyle name="Normal 4 3_2012 Craig Deliveries" xfId="682"/>
    <cellStyle name="Normal 4 4" xfId="436"/>
    <cellStyle name="Normal 4 4 2" xfId="683"/>
    <cellStyle name="Normal 4 4 2 2" xfId="684"/>
    <cellStyle name="Normal 4 4 2 2 2" xfId="861"/>
    <cellStyle name="Normal 4 4 2 2 2 2" xfId="1308"/>
    <cellStyle name="Normal 4 4 2 2 3" xfId="862"/>
    <cellStyle name="Normal 4 4 2 2 3 2" xfId="1309"/>
    <cellStyle name="Normal 4 4 2 2 4" xfId="1183"/>
    <cellStyle name="Normal 4 4 2 3" xfId="863"/>
    <cellStyle name="Normal 4 4 2 3 2" xfId="1310"/>
    <cellStyle name="Normal 4 4 2 4" xfId="864"/>
    <cellStyle name="Normal 4 4 2 4 2" xfId="1311"/>
    <cellStyle name="Normal 4 4 2 5" xfId="865"/>
    <cellStyle name="Normal 4 4 2 5 2" xfId="1312"/>
    <cellStyle name="Normal 4 4 2 6" xfId="866"/>
    <cellStyle name="Normal 4 4 2 6 2" xfId="1313"/>
    <cellStyle name="Normal 4 4 2 7" xfId="1182"/>
    <cellStyle name="Normal 4 4 2_2012 Craig Deliveries" xfId="685"/>
    <cellStyle name="Normal 4 4 3" xfId="686"/>
    <cellStyle name="Normal 4 4 3 2" xfId="867"/>
    <cellStyle name="Normal 4 4 3 2 2" xfId="868"/>
    <cellStyle name="Normal 4 4 3 2 2 2" xfId="1315"/>
    <cellStyle name="Normal 4 4 3 2 3" xfId="869"/>
    <cellStyle name="Normal 4 4 3 2 3 2" xfId="1316"/>
    <cellStyle name="Normal 4 4 3 2 4" xfId="1314"/>
    <cellStyle name="Normal 4 4 3 3" xfId="870"/>
    <cellStyle name="Normal 4 4 3 3 2" xfId="1317"/>
    <cellStyle name="Normal 4 4 3 4" xfId="871"/>
    <cellStyle name="Normal 4 4 3 4 2" xfId="1318"/>
    <cellStyle name="Normal 4 4 3 5" xfId="872"/>
    <cellStyle name="Normal 4 4 3 5 2" xfId="1319"/>
    <cellStyle name="Normal 4 4 3 6" xfId="1184"/>
    <cellStyle name="Normal 4 4 4" xfId="873"/>
    <cellStyle name="Normal 4 4 4 2" xfId="874"/>
    <cellStyle name="Normal 4 4 4 2 2" xfId="1321"/>
    <cellStyle name="Normal 4 4 4 3" xfId="1320"/>
    <cellStyle name="Normal 4 4 5" xfId="875"/>
    <cellStyle name="Normal 4 4 5 2" xfId="1322"/>
    <cellStyle name="Normal 4 4 6" xfId="876"/>
    <cellStyle name="Normal 4 4 6 2" xfId="1323"/>
    <cellStyle name="Normal 4 4 7" xfId="877"/>
    <cellStyle name="Normal 4 4 7 2" xfId="1324"/>
    <cellStyle name="Normal 4 4 8" xfId="1162"/>
    <cellStyle name="Normal 4 4_2012 Craig Deliveries" xfId="687"/>
    <cellStyle name="Normal 4 5" xfId="437"/>
    <cellStyle name="Normal 4 5 2" xfId="688"/>
    <cellStyle name="Normal 4 5 2 2" xfId="878"/>
    <cellStyle name="Normal 4 5 2 2 2" xfId="1325"/>
    <cellStyle name="Normal 4 5 2 3" xfId="879"/>
    <cellStyle name="Normal 4 5 2 3 2" xfId="1326"/>
    <cellStyle name="Normal 4 5 2 4" xfId="1185"/>
    <cellStyle name="Normal 4 5 3" xfId="880"/>
    <cellStyle name="Normal 4 5 3 2" xfId="1327"/>
    <cellStyle name="Normal 4 5 4" xfId="881"/>
    <cellStyle name="Normal 4 5 4 2" xfId="1328"/>
    <cellStyle name="Normal 4 5 5" xfId="882"/>
    <cellStyle name="Normal 4 5 5 2" xfId="1329"/>
    <cellStyle name="Normal 4 5 6" xfId="883"/>
    <cellStyle name="Normal 4 5 6 2" xfId="1330"/>
    <cellStyle name="Normal 4 5 7" xfId="1163"/>
    <cellStyle name="Normal 4 5_2012 Craig Deliveries" xfId="689"/>
    <cellStyle name="Normal 4 6" xfId="438"/>
    <cellStyle name="Normal 4 6 2" xfId="690"/>
    <cellStyle name="Normal 4 6 2 2" xfId="884"/>
    <cellStyle name="Normal 4 6 2 2 2" xfId="1331"/>
    <cellStyle name="Normal 4 6 2 3" xfId="885"/>
    <cellStyle name="Normal 4 6 2 3 2" xfId="1332"/>
    <cellStyle name="Normal 4 6 2 4" xfId="1186"/>
    <cellStyle name="Normal 4 6 3" xfId="886"/>
    <cellStyle name="Normal 4 6 3 2" xfId="1333"/>
    <cellStyle name="Normal 4 6 4" xfId="887"/>
    <cellStyle name="Normal 4 6 4 2" xfId="1334"/>
    <cellStyle name="Normal 4 6 5" xfId="888"/>
    <cellStyle name="Normal 4 6 5 2" xfId="1335"/>
    <cellStyle name="Normal 4 6 6" xfId="1164"/>
    <cellStyle name="Normal 4 6_2012 Craig Deliveries" xfId="691"/>
    <cellStyle name="Normal 4 7" xfId="439"/>
    <cellStyle name="Normal 4 7 2" xfId="889"/>
    <cellStyle name="Normal 4 7 2 2" xfId="890"/>
    <cellStyle name="Normal 4 7 2 2 2" xfId="1337"/>
    <cellStyle name="Normal 4 7 2 3" xfId="891"/>
    <cellStyle name="Normal 4 7 2 3 2" xfId="1338"/>
    <cellStyle name="Normal 4 7 2 4" xfId="1336"/>
    <cellStyle name="Normal 4 7 3" xfId="892"/>
    <cellStyle name="Normal 4 7 3 2" xfId="1339"/>
    <cellStyle name="Normal 4 7 4" xfId="893"/>
    <cellStyle name="Normal 4 7 4 2" xfId="1340"/>
    <cellStyle name="Normal 4 7 5" xfId="894"/>
    <cellStyle name="Normal 4 7 5 2" xfId="1341"/>
    <cellStyle name="Normal 4 8" xfId="895"/>
    <cellStyle name="Normal 4 8 2" xfId="896"/>
    <cellStyle name="Normal 4 8 2 2" xfId="897"/>
    <cellStyle name="Normal 4 8 2 2 2" xfId="1344"/>
    <cellStyle name="Normal 4 8 2 3" xfId="898"/>
    <cellStyle name="Normal 4 8 2 3 2" xfId="1345"/>
    <cellStyle name="Normal 4 8 2 4" xfId="1343"/>
    <cellStyle name="Normal 4 8 3" xfId="899"/>
    <cellStyle name="Normal 4 8 3 2" xfId="1346"/>
    <cellStyle name="Normal 4 8 4" xfId="900"/>
    <cellStyle name="Normal 4 8 4 2" xfId="1347"/>
    <cellStyle name="Normal 4 8 5" xfId="901"/>
    <cellStyle name="Normal 4 8 5 2" xfId="1348"/>
    <cellStyle name="Normal 4 8 6" xfId="1342"/>
    <cellStyle name="Normal 4 9" xfId="902"/>
    <cellStyle name="Normal 4 9 2" xfId="903"/>
    <cellStyle name="Normal 4 9 2 2" xfId="1350"/>
    <cellStyle name="Normal 4 9 3" xfId="904"/>
    <cellStyle name="Normal 4 9 3 2" xfId="1351"/>
    <cellStyle name="Normal 4 9 4" xfId="1349"/>
    <cellStyle name="Normal 4_2012 Craig Deliveries" xfId="692"/>
    <cellStyle name="Normal 40" xfId="1105"/>
    <cellStyle name="Normal 41" xfId="1169"/>
    <cellStyle name="Normal 42" xfId="1422"/>
    <cellStyle name="Normal 43" xfId="1085"/>
    <cellStyle name="Normal 5" xfId="54"/>
    <cellStyle name="Normal 5 2" xfId="55"/>
    <cellStyle name="Normal 5 2 2" xfId="440"/>
    <cellStyle name="Normal 5 2 2 2" xfId="1165"/>
    <cellStyle name="Normal 5 2 3" xfId="905"/>
    <cellStyle name="Normal 5 2 3 2" xfId="1352"/>
    <cellStyle name="Normal 5 3" xfId="906"/>
    <cellStyle name="Normal 5 3 2" xfId="907"/>
    <cellStyle name="Normal 5 3 2 2" xfId="1354"/>
    <cellStyle name="Normal 5 3 3" xfId="1353"/>
    <cellStyle name="Normal 5 4" xfId="908"/>
    <cellStyle name="Normal 5 5" xfId="1120"/>
    <cellStyle name="Normal 5 6" xfId="1102"/>
    <cellStyle name="Normal 6" xfId="56"/>
    <cellStyle name="Normal 6 2" xfId="57"/>
    <cellStyle name="Normal 6 2 2" xfId="909"/>
    <cellStyle name="Normal 6 2 2 2" xfId="1355"/>
    <cellStyle name="Normal 6 2 3" xfId="910"/>
    <cellStyle name="Normal 6 2 3 2" xfId="1356"/>
    <cellStyle name="Normal 6 3" xfId="441"/>
    <cellStyle name="Normal 6 3 2" xfId="911"/>
    <cellStyle name="Normal 6 3 2 2" xfId="1357"/>
    <cellStyle name="Normal 6 3 3" xfId="912"/>
    <cellStyle name="Normal 6 3 3 2" xfId="1358"/>
    <cellStyle name="Normal 6 3 4" xfId="1166"/>
    <cellStyle name="Normal 6 31" xfId="913"/>
    <cellStyle name="Normal 6 4" xfId="442"/>
    <cellStyle name="Normal 6 5" xfId="1121"/>
    <cellStyle name="Normal 6 6" xfId="1103"/>
    <cellStyle name="Normal 7" xfId="58"/>
    <cellStyle name="Normal 7 2" xfId="59"/>
    <cellStyle name="Normal 7 2 2" xfId="914"/>
    <cellStyle name="Normal 7 3" xfId="915"/>
    <cellStyle name="Normal 7 4" xfId="916"/>
    <cellStyle name="Normal 7 5" xfId="917"/>
    <cellStyle name="Normal 7 5 2" xfId="1359"/>
    <cellStyle name="Normal 7 6" xfId="918"/>
    <cellStyle name="Normal 7 6 2" xfId="1360"/>
    <cellStyle name="Normal 7 7" xfId="919"/>
    <cellStyle name="Normal 7 7 2" xfId="1361"/>
    <cellStyle name="Normal 7_2012 Craig Deliveries" xfId="693"/>
    <cellStyle name="Normal 8" xfId="60"/>
    <cellStyle name="Normal 8 2" xfId="443"/>
    <cellStyle name="Normal 8 2 2" xfId="920"/>
    <cellStyle name="Normal 8 3" xfId="921"/>
    <cellStyle name="Normal 8 3 2" xfId="1362"/>
    <cellStyle name="Normal 8 4" xfId="922"/>
    <cellStyle name="Normal 8 4 2" xfId="1363"/>
    <cellStyle name="Normal 8 5" xfId="923"/>
    <cellStyle name="Normal 8 5 2" xfId="1364"/>
    <cellStyle name="Normal 9" xfId="61"/>
    <cellStyle name="Normal 9 2" xfId="444"/>
    <cellStyle name="Normal 9 2 2" xfId="1167"/>
    <cellStyle name="Normal 9 3" xfId="924"/>
    <cellStyle name="Normal 9 4" xfId="925"/>
    <cellStyle name="Normal 9 5" xfId="926"/>
    <cellStyle name="Normal(0)" xfId="445"/>
    <cellStyle name="Normal_Adjustment Template" xfId="23"/>
    <cellStyle name="Normal_Bridger Coal Adjustment" xfId="24"/>
    <cellStyle name="Normal_Bridger Mine RateBase Forecast FY06 - FY09 v3a" xfId="25"/>
    <cellStyle name="Note 2" xfId="446"/>
    <cellStyle name="Note 2 2" xfId="927"/>
    <cellStyle name="Note 2 2 2" xfId="1365"/>
    <cellStyle name="Note 3" xfId="447"/>
    <cellStyle name="Note 3 2" xfId="928"/>
    <cellStyle name="Note 3 2 2" xfId="1366"/>
    <cellStyle name="Note 4" xfId="448"/>
    <cellStyle name="Note 5" xfId="449"/>
    <cellStyle name="Note 6" xfId="450"/>
    <cellStyle name="Number" xfId="451"/>
    <cellStyle name="Number 10" xfId="452"/>
    <cellStyle name="Number 11" xfId="453"/>
    <cellStyle name="Number 12" xfId="454"/>
    <cellStyle name="Number 13" xfId="455"/>
    <cellStyle name="Number 14" xfId="456"/>
    <cellStyle name="Number 2" xfId="457"/>
    <cellStyle name="Number 3" xfId="458"/>
    <cellStyle name="Number 4" xfId="459"/>
    <cellStyle name="Number 5" xfId="460"/>
    <cellStyle name="Number 6" xfId="461"/>
    <cellStyle name="Number 7" xfId="462"/>
    <cellStyle name="Number 8" xfId="463"/>
    <cellStyle name="Number 9" xfId="464"/>
    <cellStyle name="Output 2" xfId="465"/>
    <cellStyle name="Output 3" xfId="466"/>
    <cellStyle name="Output 4" xfId="467"/>
    <cellStyle name="Output 5" xfId="468"/>
    <cellStyle name="Output 6" xfId="469"/>
    <cellStyle name="Password" xfId="470"/>
    <cellStyle name="Percen - Style1" xfId="471"/>
    <cellStyle name="Percen - Style1 2" xfId="472"/>
    <cellStyle name="Percen - Style2" xfId="473"/>
    <cellStyle name="Percen - Style2 2" xfId="474"/>
    <cellStyle name="Percent" xfId="26" builtinId="5"/>
    <cellStyle name="Percent %" xfId="929"/>
    <cellStyle name="Percent % Long Underline" xfId="930"/>
    <cellStyle name="Percent (0)" xfId="931"/>
    <cellStyle name="Percent [2]" xfId="27"/>
    <cellStyle name="Percent [2] 2" xfId="475"/>
    <cellStyle name="Percent [2] 3" xfId="476"/>
    <cellStyle name="Percent 0.0%" xfId="932"/>
    <cellStyle name="Percent 0.0% Long Underline" xfId="933"/>
    <cellStyle name="Percent 0.00%" xfId="934"/>
    <cellStyle name="Percent 0.00% Long Underline" xfId="935"/>
    <cellStyle name="Percent 0.000%" xfId="936"/>
    <cellStyle name="Percent 0.000% Long Underline" xfId="937"/>
    <cellStyle name="Percent 10" xfId="938"/>
    <cellStyle name="Percent 10 2" xfId="1367"/>
    <cellStyle name="Percent 11" xfId="939"/>
    <cellStyle name="Percent 11 2" xfId="1368"/>
    <cellStyle name="Percent 12" xfId="940"/>
    <cellStyle name="Percent 12 2" xfId="1369"/>
    <cellStyle name="Percent 13" xfId="941"/>
    <cellStyle name="Percent 13 2" xfId="1370"/>
    <cellStyle name="Percent 14" xfId="942"/>
    <cellStyle name="Percent 14 2" xfId="1371"/>
    <cellStyle name="Percent 15" xfId="943"/>
    <cellStyle name="Percent 15 2" xfId="1372"/>
    <cellStyle name="Percent 16" xfId="1417"/>
    <cellStyle name="Percent 17" xfId="1418"/>
    <cellStyle name="Percent 18" xfId="1104"/>
    <cellStyle name="Percent 2" xfId="62"/>
    <cellStyle name="Percent 2 2" xfId="477"/>
    <cellStyle name="Percent 2 2 2" xfId="478"/>
    <cellStyle name="Percent 2 2 3" xfId="1168"/>
    <cellStyle name="Percent 2 3" xfId="479"/>
    <cellStyle name="Percent 2 3 2" xfId="944"/>
    <cellStyle name="Percent 2 4" xfId="480"/>
    <cellStyle name="Percent 2 5" xfId="1122"/>
    <cellStyle name="Percent 3" xfId="63"/>
    <cellStyle name="Percent 3 10" xfId="1123"/>
    <cellStyle name="Percent 3 2" xfId="481"/>
    <cellStyle name="Percent 3 2 2" xfId="694"/>
    <cellStyle name="Percent 3 2 2 2" xfId="695"/>
    <cellStyle name="Percent 3 2 2 2 2" xfId="945"/>
    <cellStyle name="Percent 3 2 2 2 2 2" xfId="1373"/>
    <cellStyle name="Percent 3 2 2 2 3" xfId="946"/>
    <cellStyle name="Percent 3 2 2 2 3 2" xfId="1374"/>
    <cellStyle name="Percent 3 2 2 2 4" xfId="1188"/>
    <cellStyle name="Percent 3 2 2 3" xfId="947"/>
    <cellStyle name="Percent 3 2 2 3 2" xfId="1375"/>
    <cellStyle name="Percent 3 2 2 4" xfId="948"/>
    <cellStyle name="Percent 3 2 2 4 2" xfId="1376"/>
    <cellStyle name="Percent 3 2 2 5" xfId="949"/>
    <cellStyle name="Percent 3 2 2 5 2" xfId="1377"/>
    <cellStyle name="Percent 3 2 2 6" xfId="950"/>
    <cellStyle name="Percent 3 2 2 6 2" xfId="1378"/>
    <cellStyle name="Percent 3 2 2 7" xfId="1187"/>
    <cellStyle name="Percent 3 2 3" xfId="696"/>
    <cellStyle name="Percent 3 2 3 2" xfId="951"/>
    <cellStyle name="Percent 3 2 3 2 2" xfId="952"/>
    <cellStyle name="Percent 3 2 3 2 2 2" xfId="1380"/>
    <cellStyle name="Percent 3 2 3 2 3" xfId="953"/>
    <cellStyle name="Percent 3 2 3 2 3 2" xfId="1381"/>
    <cellStyle name="Percent 3 2 3 2 4" xfId="1379"/>
    <cellStyle name="Percent 3 2 3 3" xfId="954"/>
    <cellStyle name="Percent 3 2 3 3 2" xfId="1382"/>
    <cellStyle name="Percent 3 2 3 4" xfId="955"/>
    <cellStyle name="Percent 3 2 3 4 2" xfId="1383"/>
    <cellStyle name="Percent 3 2 3 5" xfId="956"/>
    <cellStyle name="Percent 3 2 3 5 2" xfId="1384"/>
    <cellStyle name="Percent 3 2 3 6" xfId="1189"/>
    <cellStyle name="Percent 3 2 4" xfId="957"/>
    <cellStyle name="Percent 3 2 4 2" xfId="958"/>
    <cellStyle name="Percent 3 2 4 2 2" xfId="1386"/>
    <cellStyle name="Percent 3 2 4 3" xfId="1385"/>
    <cellStyle name="Percent 3 2 5" xfId="959"/>
    <cellStyle name="Percent 3 2 5 2" xfId="1387"/>
    <cellStyle name="Percent 3 2 6" xfId="960"/>
    <cellStyle name="Percent 3 2 6 2" xfId="1388"/>
    <cellStyle name="Percent 3 2 7" xfId="961"/>
    <cellStyle name="Percent 3 2 7 2" xfId="1389"/>
    <cellStyle name="Percent 3 2 8" xfId="1170"/>
    <cellStyle name="Percent 3 3" xfId="697"/>
    <cellStyle name="Percent 3 3 2" xfId="698"/>
    <cellStyle name="Percent 3 3 2 2" xfId="962"/>
    <cellStyle name="Percent 3 3 2 2 2" xfId="1390"/>
    <cellStyle name="Percent 3 3 2 3" xfId="963"/>
    <cellStyle name="Percent 3 3 2 3 2" xfId="1391"/>
    <cellStyle name="Percent 3 3 2 4" xfId="1191"/>
    <cellStyle name="Percent 3 3 3" xfId="699"/>
    <cellStyle name="Percent 3 3 3 2" xfId="964"/>
    <cellStyle name="Percent 3 3 3 2 2" xfId="1392"/>
    <cellStyle name="Percent 3 3 3 3" xfId="1192"/>
    <cellStyle name="Percent 3 3 4" xfId="965"/>
    <cellStyle name="Percent 3 3 4 2" xfId="1393"/>
    <cellStyle name="Percent 3 3 5" xfId="966"/>
    <cellStyle name="Percent 3 3 5 2" xfId="1394"/>
    <cellStyle name="Percent 3 3 6" xfId="967"/>
    <cellStyle name="Percent 3 3 6 2" xfId="1395"/>
    <cellStyle name="Percent 3 3 7" xfId="968"/>
    <cellStyle name="Percent 3 3 7 2" xfId="1396"/>
    <cellStyle name="Percent 3 3 8" xfId="1190"/>
    <cellStyle name="Percent 3 4" xfId="700"/>
    <cellStyle name="Percent 3 4 2" xfId="701"/>
    <cellStyle name="Percent 3 4 2 2" xfId="969"/>
    <cellStyle name="Percent 3 4 2 2 2" xfId="1397"/>
    <cellStyle name="Percent 3 4 2 3" xfId="970"/>
    <cellStyle name="Percent 3 4 2 3 2" xfId="1398"/>
    <cellStyle name="Percent 3 4 2 4" xfId="1194"/>
    <cellStyle name="Percent 3 4 3" xfId="971"/>
    <cellStyle name="Percent 3 4 3 2" xfId="1399"/>
    <cellStyle name="Percent 3 4 4" xfId="972"/>
    <cellStyle name="Percent 3 4 4 2" xfId="1400"/>
    <cellStyle name="Percent 3 4 5" xfId="973"/>
    <cellStyle name="Percent 3 4 5 2" xfId="1401"/>
    <cellStyle name="Percent 3 4 6" xfId="1193"/>
    <cellStyle name="Percent 3 5" xfId="702"/>
    <cellStyle name="Percent 3 5 2" xfId="974"/>
    <cellStyle name="Percent 3 5 2 2" xfId="975"/>
    <cellStyle name="Percent 3 5 2 2 2" xfId="1403"/>
    <cellStyle name="Percent 3 5 2 3" xfId="976"/>
    <cellStyle name="Percent 3 5 2 3 2" xfId="1404"/>
    <cellStyle name="Percent 3 5 2 4" xfId="1402"/>
    <cellStyle name="Percent 3 5 3" xfId="977"/>
    <cellStyle name="Percent 3 5 3 2" xfId="1405"/>
    <cellStyle name="Percent 3 5 4" xfId="978"/>
    <cellStyle name="Percent 3 5 4 2" xfId="1406"/>
    <cellStyle name="Percent 3 5 5" xfId="979"/>
    <cellStyle name="Percent 3 5 5 2" xfId="1407"/>
    <cellStyle name="Percent 3 5 6" xfId="1195"/>
    <cellStyle name="Percent 3 6" xfId="980"/>
    <cellStyle name="Percent 3 6 2" xfId="981"/>
    <cellStyle name="Percent 3 6 3" xfId="982"/>
    <cellStyle name="Percent 3 6 3 2" xfId="1408"/>
    <cellStyle name="Percent 3 6 4" xfId="983"/>
    <cellStyle name="Percent 3 6 4 2" xfId="1409"/>
    <cellStyle name="Percent 3 6 5" xfId="984"/>
    <cellStyle name="Percent 3 6 5 2" xfId="1410"/>
    <cellStyle name="Percent 3 7" xfId="985"/>
    <cellStyle name="Percent 3 7 2" xfId="1411"/>
    <cellStyle name="Percent 3 8" xfId="986"/>
    <cellStyle name="Percent 3 8 2" xfId="1412"/>
    <cellStyle name="Percent 3 9" xfId="987"/>
    <cellStyle name="Percent 3 9 2" xfId="1413"/>
    <cellStyle name="Percent 4" xfId="64"/>
    <cellStyle name="Percent 4 2" xfId="482"/>
    <cellStyle name="Percent 4 2 2" xfId="988"/>
    <cellStyle name="Percent 4 3" xfId="989"/>
    <cellStyle name="Percent 5" xfId="65"/>
    <cellStyle name="Percent 5 2" xfId="990"/>
    <cellStyle name="Percent 6" xfId="66"/>
    <cellStyle name="Percent 6 2" xfId="483"/>
    <cellStyle name="Percent 7" xfId="67"/>
    <cellStyle name="Percent 8" xfId="484"/>
    <cellStyle name="Percent 9" xfId="485"/>
    <cellStyle name="Percent 9 2" xfId="991"/>
    <cellStyle name="Percent 9 3" xfId="992"/>
    <cellStyle name="Percent 9 3 2" xfId="1414"/>
    <cellStyle name="Percent 9 4" xfId="1171"/>
    <cellStyle name="Percent(0)" xfId="486"/>
    <cellStyle name="Percent(0) 2" xfId="993"/>
    <cellStyle name="reference" xfId="994"/>
    <cellStyle name="SAPBEXaggData" xfId="487"/>
    <cellStyle name="SAPBEXaggData 2" xfId="995"/>
    <cellStyle name="SAPBEXaggDataEmph" xfId="488"/>
    <cellStyle name="SAPBEXaggDataEmph 2" xfId="996"/>
    <cellStyle name="SAPBEXaggItem" xfId="489"/>
    <cellStyle name="SAPBEXaggItem 2" xfId="490"/>
    <cellStyle name="SAPBEXaggItem 3" xfId="491"/>
    <cellStyle name="SAPBEXaggItem 4" xfId="492"/>
    <cellStyle name="SAPBEXaggItem 5" xfId="493"/>
    <cellStyle name="SAPBEXaggItem 6" xfId="494"/>
    <cellStyle name="SAPBEXaggItem_Copy of xSAPtemp5457" xfId="495"/>
    <cellStyle name="SAPBEXaggItemX" xfId="496"/>
    <cellStyle name="SAPBEXaggItemX 2" xfId="997"/>
    <cellStyle name="SAPBEXchaText" xfId="497"/>
    <cellStyle name="SAPBEXchaText 2" xfId="498"/>
    <cellStyle name="SAPBEXchaText 3" xfId="499"/>
    <cellStyle name="SAPBEXchaText 4" xfId="500"/>
    <cellStyle name="SAPBEXchaText 5" xfId="501"/>
    <cellStyle name="SAPBEXchaText 6" xfId="502"/>
    <cellStyle name="SAPBEXchaText_Copy of xSAPtemp5457" xfId="503"/>
    <cellStyle name="SAPBEXexcBad7" xfId="504"/>
    <cellStyle name="SAPBEXexcBad7 2" xfId="998"/>
    <cellStyle name="SAPBEXexcBad8" xfId="505"/>
    <cellStyle name="SAPBEXexcBad8 2" xfId="999"/>
    <cellStyle name="SAPBEXexcBad9" xfId="506"/>
    <cellStyle name="SAPBEXexcBad9 2" xfId="1000"/>
    <cellStyle name="SAPBEXexcCritical4" xfId="507"/>
    <cellStyle name="SAPBEXexcCritical4 2" xfId="1001"/>
    <cellStyle name="SAPBEXexcCritical5" xfId="508"/>
    <cellStyle name="SAPBEXexcCritical5 2" xfId="1002"/>
    <cellStyle name="SAPBEXexcCritical6" xfId="509"/>
    <cellStyle name="SAPBEXexcCritical6 2" xfId="1003"/>
    <cellStyle name="SAPBEXexcGood1" xfId="510"/>
    <cellStyle name="SAPBEXexcGood1 2" xfId="1004"/>
    <cellStyle name="SAPBEXexcGood2" xfId="511"/>
    <cellStyle name="SAPBEXexcGood2 2" xfId="1005"/>
    <cellStyle name="SAPBEXexcGood3" xfId="512"/>
    <cellStyle name="SAPBEXexcGood3 2" xfId="1006"/>
    <cellStyle name="SAPBEXfilterDrill" xfId="513"/>
    <cellStyle name="SAPBEXfilterItem" xfId="514"/>
    <cellStyle name="SAPBEXfilterItem 2" xfId="515"/>
    <cellStyle name="SAPBEXfilterItem 3" xfId="516"/>
    <cellStyle name="SAPBEXfilterItem 4" xfId="517"/>
    <cellStyle name="SAPBEXfilterItem 5" xfId="518"/>
    <cellStyle name="SAPBEXfilterItem 6" xfId="519"/>
    <cellStyle name="SAPBEXfilterItem_Copy of xSAPtemp5457" xfId="520"/>
    <cellStyle name="SAPBEXfilterText" xfId="521"/>
    <cellStyle name="SAPBEXfilterText 2" xfId="522"/>
    <cellStyle name="SAPBEXfilterText 2 2" xfId="1007"/>
    <cellStyle name="SAPBEXfilterText 3" xfId="523"/>
    <cellStyle name="SAPBEXfilterText 4" xfId="524"/>
    <cellStyle name="SAPBEXfilterText 5" xfId="525"/>
    <cellStyle name="SAPBEXfilterText 6" xfId="1008"/>
    <cellStyle name="SAPBEXformats" xfId="526"/>
    <cellStyle name="SAPBEXformats 2" xfId="1009"/>
    <cellStyle name="SAPBEXheaderItem" xfId="527"/>
    <cellStyle name="SAPBEXheaderItem 2" xfId="528"/>
    <cellStyle name="SAPBEXheaderItem 2 2" xfId="1010"/>
    <cellStyle name="SAPBEXheaderItem 3" xfId="529"/>
    <cellStyle name="SAPBEXheaderItem 4" xfId="530"/>
    <cellStyle name="SAPBEXheaderItem 5" xfId="531"/>
    <cellStyle name="SAPBEXheaderItem 6" xfId="532"/>
    <cellStyle name="SAPBEXheaderItem 7" xfId="533"/>
    <cellStyle name="SAPBEXheaderItem 8" xfId="1011"/>
    <cellStyle name="SAPBEXheaderItem_Copy of xSAPtemp5457" xfId="534"/>
    <cellStyle name="SAPBEXheaderText" xfId="535"/>
    <cellStyle name="SAPBEXheaderText 2" xfId="536"/>
    <cellStyle name="SAPBEXheaderText 2 2" xfId="1012"/>
    <cellStyle name="SAPBEXheaderText 3" xfId="537"/>
    <cellStyle name="SAPBEXheaderText 4" xfId="538"/>
    <cellStyle name="SAPBEXheaderText 5" xfId="539"/>
    <cellStyle name="SAPBEXheaderText 6" xfId="540"/>
    <cellStyle name="SAPBEXheaderText 7" xfId="541"/>
    <cellStyle name="SAPBEXheaderText 8" xfId="1013"/>
    <cellStyle name="SAPBEXheaderText_Copy of xSAPtemp5457" xfId="542"/>
    <cellStyle name="SAPBEXHLevel0" xfId="543"/>
    <cellStyle name="SAPBEXHLevel0 2" xfId="544"/>
    <cellStyle name="SAPBEXHLevel0 2 2" xfId="1014"/>
    <cellStyle name="SAPBEXHLevel0 3" xfId="545"/>
    <cellStyle name="SAPBEXHLevel0 4" xfId="546"/>
    <cellStyle name="SAPBEXHLevel0 5" xfId="547"/>
    <cellStyle name="SAPBEXHLevel0 6" xfId="548"/>
    <cellStyle name="SAPBEXHLevel0 7" xfId="1015"/>
    <cellStyle name="SAPBEXHLevel0 8" xfId="1016"/>
    <cellStyle name="SAPBEXHLevel0X" xfId="549"/>
    <cellStyle name="SAPBEXHLevel0X 2" xfId="550"/>
    <cellStyle name="SAPBEXHLevel0X 2 2" xfId="1017"/>
    <cellStyle name="SAPBEXHLevel0X 3" xfId="551"/>
    <cellStyle name="SAPBEXHLevel0X 4" xfId="552"/>
    <cellStyle name="SAPBEXHLevel0X 5" xfId="553"/>
    <cellStyle name="SAPBEXHLevel0X 6" xfId="554"/>
    <cellStyle name="SAPBEXHLevel0X 7" xfId="1018"/>
    <cellStyle name="SAPBEXHLevel0X 8" xfId="1019"/>
    <cellStyle name="SAPBEXHLevel1" xfId="555"/>
    <cellStyle name="SAPBEXHLevel1 2" xfId="556"/>
    <cellStyle name="SAPBEXHLevel1 2 2" xfId="1020"/>
    <cellStyle name="SAPBEXHLevel1 3" xfId="557"/>
    <cellStyle name="SAPBEXHLevel1 4" xfId="558"/>
    <cellStyle name="SAPBEXHLevel1 5" xfId="559"/>
    <cellStyle name="SAPBEXHLevel1 6" xfId="560"/>
    <cellStyle name="SAPBEXHLevel1 7" xfId="1021"/>
    <cellStyle name="SAPBEXHLevel1 8" xfId="1022"/>
    <cellStyle name="SAPBEXHLevel1X" xfId="561"/>
    <cellStyle name="SAPBEXHLevel1X 2" xfId="562"/>
    <cellStyle name="SAPBEXHLevel1X 2 2" xfId="1023"/>
    <cellStyle name="SAPBEXHLevel1X 3" xfId="563"/>
    <cellStyle name="SAPBEXHLevel1X 4" xfId="564"/>
    <cellStyle name="SAPBEXHLevel1X 5" xfId="565"/>
    <cellStyle name="SAPBEXHLevel1X 6" xfId="566"/>
    <cellStyle name="SAPBEXHLevel1X 7" xfId="1024"/>
    <cellStyle name="SAPBEXHLevel1X 8" xfId="1025"/>
    <cellStyle name="SAPBEXHLevel2" xfId="567"/>
    <cellStyle name="SAPBEXHLevel2 2" xfId="568"/>
    <cellStyle name="SAPBEXHLevel2 2 2" xfId="1026"/>
    <cellStyle name="SAPBEXHLevel2 3" xfId="569"/>
    <cellStyle name="SAPBEXHLevel2 4" xfId="570"/>
    <cellStyle name="SAPBEXHLevel2 5" xfId="571"/>
    <cellStyle name="SAPBEXHLevel2 6" xfId="572"/>
    <cellStyle name="SAPBEXHLevel2 7" xfId="1027"/>
    <cellStyle name="SAPBEXHLevel2 8" xfId="1028"/>
    <cellStyle name="SAPBEXHLevel2X" xfId="573"/>
    <cellStyle name="SAPBEXHLevel2X 2" xfId="574"/>
    <cellStyle name="SAPBEXHLevel2X 2 2" xfId="1029"/>
    <cellStyle name="SAPBEXHLevel2X 3" xfId="575"/>
    <cellStyle name="SAPBEXHLevel2X 4" xfId="576"/>
    <cellStyle name="SAPBEXHLevel2X 5" xfId="577"/>
    <cellStyle name="SAPBEXHLevel2X 6" xfId="578"/>
    <cellStyle name="SAPBEXHLevel2X 7" xfId="1030"/>
    <cellStyle name="SAPBEXHLevel2X 8" xfId="1031"/>
    <cellStyle name="SAPBEXHLevel3" xfId="579"/>
    <cellStyle name="SAPBEXHLevel3 2" xfId="580"/>
    <cellStyle name="SAPBEXHLevel3 2 2" xfId="1032"/>
    <cellStyle name="SAPBEXHLevel3 3" xfId="581"/>
    <cellStyle name="SAPBEXHLevel3 4" xfId="582"/>
    <cellStyle name="SAPBEXHLevel3 5" xfId="583"/>
    <cellStyle name="SAPBEXHLevel3 6" xfId="584"/>
    <cellStyle name="SAPBEXHLevel3 7" xfId="1033"/>
    <cellStyle name="SAPBEXHLevel3 8" xfId="1034"/>
    <cellStyle name="SAPBEXHLevel3X" xfId="585"/>
    <cellStyle name="SAPBEXHLevel3X 2" xfId="586"/>
    <cellStyle name="SAPBEXHLevel3X 2 2" xfId="1035"/>
    <cellStyle name="SAPBEXHLevel3X 3" xfId="587"/>
    <cellStyle name="SAPBEXHLevel3X 4" xfId="588"/>
    <cellStyle name="SAPBEXHLevel3X 5" xfId="589"/>
    <cellStyle name="SAPBEXHLevel3X 6" xfId="590"/>
    <cellStyle name="SAPBEXHLevel3X 7" xfId="1036"/>
    <cellStyle name="SAPBEXHLevel3X 8" xfId="1037"/>
    <cellStyle name="SAPBEXresData" xfId="591"/>
    <cellStyle name="SAPBEXresData 2" xfId="1038"/>
    <cellStyle name="SAPBEXresDataEmph" xfId="592"/>
    <cellStyle name="SAPBEXresDataEmph 2" xfId="1039"/>
    <cellStyle name="SAPBEXresItem" xfId="593"/>
    <cellStyle name="SAPBEXresItem 2" xfId="1040"/>
    <cellStyle name="SAPBEXresItemX" xfId="594"/>
    <cellStyle name="SAPBEXresItemX 2" xfId="1041"/>
    <cellStyle name="SAPBEXstdData" xfId="595"/>
    <cellStyle name="SAPBEXstdData 2" xfId="596"/>
    <cellStyle name="SAPBEXstdData 3" xfId="597"/>
    <cellStyle name="SAPBEXstdData 4" xfId="598"/>
    <cellStyle name="SAPBEXstdData 5" xfId="599"/>
    <cellStyle name="SAPBEXstdData 6" xfId="600"/>
    <cellStyle name="SAPBEXstdData_Copy of xSAPtemp5457" xfId="601"/>
    <cellStyle name="SAPBEXstdDataEmph" xfId="602"/>
    <cellStyle name="SAPBEXstdDataEmph 2" xfId="1042"/>
    <cellStyle name="SAPBEXstdItem" xfId="603"/>
    <cellStyle name="SAPBEXstdItem 2" xfId="604"/>
    <cellStyle name="SAPBEXstdItem 3" xfId="605"/>
    <cellStyle name="SAPBEXstdItem 4" xfId="606"/>
    <cellStyle name="SAPBEXstdItem 5" xfId="607"/>
    <cellStyle name="SAPBEXstdItem 6" xfId="608"/>
    <cellStyle name="SAPBEXstdItem 7" xfId="1172"/>
    <cellStyle name="SAPBEXstdItem_Copy of xSAPtemp5457" xfId="609"/>
    <cellStyle name="SAPBEXstdItemX" xfId="610"/>
    <cellStyle name="SAPBEXstdItemX 2" xfId="611"/>
    <cellStyle name="SAPBEXstdItemX 3" xfId="612"/>
    <cellStyle name="SAPBEXstdItemX 4" xfId="613"/>
    <cellStyle name="SAPBEXstdItemX 5" xfId="614"/>
    <cellStyle name="SAPBEXstdItemX 6" xfId="615"/>
    <cellStyle name="SAPBEXstdItemX_Copy of xSAPtemp5457" xfId="616"/>
    <cellStyle name="SAPBEXtitle" xfId="617"/>
    <cellStyle name="SAPBEXtitle 2" xfId="618"/>
    <cellStyle name="SAPBEXtitle 2 2" xfId="1043"/>
    <cellStyle name="SAPBEXtitle 3" xfId="619"/>
    <cellStyle name="SAPBEXtitle 4" xfId="620"/>
    <cellStyle name="SAPBEXtitle 5" xfId="621"/>
    <cellStyle name="SAPBEXtitle 6" xfId="622"/>
    <cellStyle name="SAPBEXtitle 7" xfId="623"/>
    <cellStyle name="SAPBEXtitle 8" xfId="1044"/>
    <cellStyle name="SAPBEXtitle_Copy of xSAPtemp5457" xfId="624"/>
    <cellStyle name="SAPBEXundefined" xfId="625"/>
    <cellStyle name="SAPBEXundefined 2" xfId="1045"/>
    <cellStyle name="SAPBorder" xfId="1069"/>
    <cellStyle name="SAPDataCell" xfId="1052"/>
    <cellStyle name="SAPDataTotalCell" xfId="1053"/>
    <cellStyle name="SAPDimensionCell" xfId="1051"/>
    <cellStyle name="SAPEditableDataCell" xfId="1054"/>
    <cellStyle name="SAPEditableDataTotalCell" xfId="1057"/>
    <cellStyle name="SAPEmphasized" xfId="1077"/>
    <cellStyle name="SAPEmphasizedEditableDataCell" xfId="1079"/>
    <cellStyle name="SAPEmphasizedEditableDataTotalCell" xfId="1080"/>
    <cellStyle name="SAPEmphasizedLockedDataCell" xfId="1083"/>
    <cellStyle name="SAPEmphasizedLockedDataTotalCell" xfId="1084"/>
    <cellStyle name="SAPEmphasizedReadonlyDataCell" xfId="1081"/>
    <cellStyle name="SAPEmphasizedReadonlyDataTotalCell" xfId="1082"/>
    <cellStyle name="SAPEmphasizedTotal" xfId="1078"/>
    <cellStyle name="SAPExceptionLevel1" xfId="1060"/>
    <cellStyle name="SAPExceptionLevel2" xfId="1061"/>
    <cellStyle name="SAPExceptionLevel3" xfId="1062"/>
    <cellStyle name="SAPExceptionLevel4" xfId="1063"/>
    <cellStyle name="SAPExceptionLevel5" xfId="1064"/>
    <cellStyle name="SAPExceptionLevel6" xfId="1065"/>
    <cellStyle name="SAPExceptionLevel7" xfId="1066"/>
    <cellStyle name="SAPExceptionLevel8" xfId="1067"/>
    <cellStyle name="SAPExceptionLevel9" xfId="1068"/>
    <cellStyle name="SAPHierarchyCell0" xfId="1072"/>
    <cellStyle name="SAPHierarchyCell1" xfId="1073"/>
    <cellStyle name="SAPHierarchyCell2" xfId="1074"/>
    <cellStyle name="SAPHierarchyCell3" xfId="1075"/>
    <cellStyle name="SAPHierarchyCell4" xfId="1076"/>
    <cellStyle name="SAPLockedDataCell" xfId="1056"/>
    <cellStyle name="SAPLockedDataTotalCell" xfId="1059"/>
    <cellStyle name="SAPMemberCell" xfId="1070"/>
    <cellStyle name="SAPMemberTotalCell" xfId="1071"/>
    <cellStyle name="SAPReadonlyDataCell" xfId="1055"/>
    <cellStyle name="SAPReadonlyDataTotalCell" xfId="1058"/>
    <cellStyle name="Shade" xfId="626"/>
    <cellStyle name="Sheet Title" xfId="627"/>
    <cellStyle name="Special" xfId="628"/>
    <cellStyle name="Special 2" xfId="629"/>
    <cellStyle name="Special 3" xfId="630"/>
    <cellStyle name="Style 1" xfId="631"/>
    <cellStyle name="Style 1 2" xfId="632"/>
    <cellStyle name="Style 21" xfId="1046"/>
    <cellStyle name="Style 22" xfId="1047"/>
    <cellStyle name="Style 24" xfId="1048"/>
    <cellStyle name="Style 27" xfId="633"/>
    <cellStyle name="Style 35" xfId="634"/>
    <cellStyle name="Style 35 2" xfId="635"/>
    <cellStyle name="Style 36" xfId="636"/>
    <cellStyle name="Style 36 2" xfId="637"/>
    <cellStyle name="Text" xfId="638"/>
    <cellStyle name="Tickmark" xfId="1049"/>
    <cellStyle name="Title 2" xfId="639"/>
    <cellStyle name="Title 3" xfId="640"/>
    <cellStyle name="Title 4" xfId="641"/>
    <cellStyle name="Title 5" xfId="642"/>
    <cellStyle name="Title 6" xfId="643"/>
    <cellStyle name="Titles" xfId="28"/>
    <cellStyle name="Titles 2" xfId="644"/>
    <cellStyle name="Total" xfId="29" builtinId="25" customBuiltin="1"/>
    <cellStyle name="Total 2" xfId="68"/>
    <cellStyle name="Total 3" xfId="1113"/>
    <cellStyle name="Total2 - Style2" xfId="645"/>
    <cellStyle name="Total2 - Style2 2" xfId="646"/>
    <cellStyle name="TRANSMISSION RELIABILITY PORTION OF PROJECT" xfId="647"/>
    <cellStyle name="Underl - Style4" xfId="648"/>
    <cellStyle name="Underl - Style4 2" xfId="649"/>
    <cellStyle name="UNLocked" xfId="650"/>
    <cellStyle name="Unprot" xfId="651"/>
    <cellStyle name="Unprot 2" xfId="652"/>
    <cellStyle name="Unprot 3" xfId="653"/>
    <cellStyle name="Unprot$" xfId="654"/>
    <cellStyle name="Unprot$ 2" xfId="655"/>
    <cellStyle name="Unprot$ 3" xfId="656"/>
    <cellStyle name="Unprot$ 4" xfId="657"/>
    <cellStyle name="Unprot_CA Blocking Jun08 - GRC" xfId="1050"/>
    <cellStyle name="Unprotect" xfId="658"/>
    <cellStyle name="Warning Text 2" xfId="659"/>
    <cellStyle name="Warning Text 3" xfId="660"/>
    <cellStyle name="Warning Text 4" xfId="661"/>
    <cellStyle name="Warning Text 5" xfId="662"/>
    <cellStyle name="Warning Text 6" xfId="663"/>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cificorp.us\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cificorp.us\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1"/>
  <sheetViews>
    <sheetView tabSelected="1" view="pageBreakPreview" zoomScale="85" zoomScaleNormal="85" zoomScaleSheetLayoutView="85" workbookViewId="0"/>
  </sheetViews>
  <sheetFormatPr defaultColWidth="8.75" defaultRowHeight="12.75"/>
  <cols>
    <col min="1" max="1" width="2.25" style="8" customWidth="1"/>
    <col min="2" max="2" width="6.25" style="8" customWidth="1"/>
    <col min="3" max="3" width="29.375" style="8" customWidth="1"/>
    <col min="4" max="4" width="8.5" style="8" customWidth="1"/>
    <col min="5" max="5" width="6.25" style="8" customWidth="1"/>
    <col min="6" max="6" width="12.625" style="75" customWidth="1"/>
    <col min="7" max="7" width="7.375" style="8" bestFit="1" customWidth="1"/>
    <col min="8" max="8" width="9.375" style="8" bestFit="1" customWidth="1"/>
    <col min="9" max="9" width="11.375" style="8" customWidth="1"/>
    <col min="10" max="10" width="5" style="8" bestFit="1" customWidth="1"/>
    <col min="11" max="12" width="8.75" style="8"/>
    <col min="13" max="13" width="14" style="8" bestFit="1" customWidth="1"/>
    <col min="14" max="16384" width="8.75" style="8"/>
  </cols>
  <sheetData>
    <row r="1" spans="1:12">
      <c r="B1" s="18" t="s">
        <v>23</v>
      </c>
      <c r="D1" s="7"/>
      <c r="E1" s="7"/>
      <c r="F1" s="72"/>
      <c r="G1" s="7"/>
      <c r="H1" s="7"/>
      <c r="I1" s="7" t="s">
        <v>0</v>
      </c>
      <c r="J1" s="20">
        <v>8.1</v>
      </c>
    </row>
    <row r="2" spans="1:12">
      <c r="B2" s="18" t="s">
        <v>39</v>
      </c>
      <c r="D2" s="7"/>
      <c r="E2" s="7"/>
      <c r="F2" s="72"/>
      <c r="G2" s="7"/>
      <c r="H2" s="7"/>
      <c r="I2" s="7"/>
      <c r="J2" s="20"/>
    </row>
    <row r="3" spans="1:12">
      <c r="B3" s="18" t="s">
        <v>12</v>
      </c>
      <c r="D3" s="7"/>
      <c r="E3" s="7"/>
      <c r="F3" s="72"/>
      <c r="G3" s="7"/>
      <c r="H3" s="7"/>
      <c r="I3" s="7"/>
      <c r="J3" s="20"/>
    </row>
    <row r="4" spans="1:12">
      <c r="D4" s="7"/>
      <c r="E4" s="7"/>
      <c r="F4" s="72"/>
      <c r="G4" s="7"/>
      <c r="H4" s="7"/>
      <c r="I4" s="7"/>
      <c r="J4" s="20"/>
    </row>
    <row r="5" spans="1:12">
      <c r="D5" s="7"/>
      <c r="E5" s="7"/>
      <c r="F5" s="72"/>
      <c r="G5" s="7"/>
      <c r="H5" s="7"/>
      <c r="I5" s="7"/>
      <c r="J5" s="20"/>
    </row>
    <row r="6" spans="1:12">
      <c r="D6" s="7"/>
      <c r="E6" s="7"/>
      <c r="F6" s="72"/>
      <c r="G6" s="7"/>
      <c r="H6" s="7"/>
      <c r="I6" s="7"/>
      <c r="J6" s="20"/>
    </row>
    <row r="7" spans="1:12">
      <c r="D7" s="7"/>
      <c r="E7" s="7"/>
      <c r="F7" s="72" t="s">
        <v>1</v>
      </c>
      <c r="G7" s="7"/>
      <c r="H7" s="7"/>
      <c r="I7" s="7" t="s">
        <v>34</v>
      </c>
      <c r="J7" s="20"/>
    </row>
    <row r="8" spans="1:12">
      <c r="D8" s="21" t="s">
        <v>2</v>
      </c>
      <c r="E8" s="21" t="s">
        <v>3</v>
      </c>
      <c r="F8" s="73" t="s">
        <v>4</v>
      </c>
      <c r="G8" s="21" t="s">
        <v>5</v>
      </c>
      <c r="H8" s="21" t="s">
        <v>6</v>
      </c>
      <c r="I8" s="21" t="s">
        <v>7</v>
      </c>
      <c r="J8" s="22" t="s">
        <v>8</v>
      </c>
      <c r="L8" s="60"/>
    </row>
    <row r="9" spans="1:12">
      <c r="A9" s="15"/>
      <c r="B9" s="23" t="s">
        <v>13</v>
      </c>
      <c r="C9" s="15"/>
      <c r="D9" s="24"/>
      <c r="E9" s="24"/>
      <c r="F9" s="25"/>
      <c r="G9" s="24"/>
      <c r="H9" s="24"/>
      <c r="I9" s="25"/>
      <c r="J9" s="20"/>
    </row>
    <row r="10" spans="1:12">
      <c r="A10" s="15"/>
      <c r="B10" s="8" t="s">
        <v>26</v>
      </c>
      <c r="C10" s="15"/>
      <c r="D10" s="24">
        <v>399</v>
      </c>
      <c r="E10" s="32" t="s">
        <v>36</v>
      </c>
      <c r="F10" s="25">
        <f>'Page 8.1.1'!Q8*2/3*1000</f>
        <v>298609878.13055575</v>
      </c>
      <c r="G10" s="27" t="s">
        <v>24</v>
      </c>
      <c r="H10" s="68">
        <v>0.22591574269314921</v>
      </c>
      <c r="I10" s="25">
        <f>H10*F10</f>
        <v>67460672.393375278</v>
      </c>
      <c r="J10" s="28"/>
    </row>
    <row r="11" spans="1:12">
      <c r="A11" s="15"/>
      <c r="B11" s="8" t="s">
        <v>27</v>
      </c>
      <c r="C11" s="15"/>
      <c r="D11" s="24" t="s">
        <v>11</v>
      </c>
      <c r="E11" s="32" t="s">
        <v>36</v>
      </c>
      <c r="F11" s="25">
        <f>'Page 8.1.1'!Q9*2/3*1000</f>
        <v>1195097.3166666669</v>
      </c>
      <c r="G11" s="27" t="s">
        <v>24</v>
      </c>
      <c r="H11" s="68">
        <v>0.22591574269314921</v>
      </c>
      <c r="I11" s="25">
        <f t="shared" ref="I11:I12" si="0">H11*F11</f>
        <v>269991.29788533977</v>
      </c>
      <c r="J11" s="28"/>
    </row>
    <row r="12" spans="1:12">
      <c r="A12" s="15"/>
      <c r="B12" s="8" t="s">
        <v>33</v>
      </c>
      <c r="C12" s="15"/>
      <c r="D12" s="24" t="s">
        <v>10</v>
      </c>
      <c r="E12" s="32" t="s">
        <v>36</v>
      </c>
      <c r="F12" s="25">
        <f>'Page 8.1.1'!Q11*2/3*1000</f>
        <v>-221294862.20789897</v>
      </c>
      <c r="G12" s="27" t="s">
        <v>24</v>
      </c>
      <c r="H12" s="68">
        <v>0.22591574269314921</v>
      </c>
      <c r="I12" s="25">
        <f t="shared" si="0"/>
        <v>-49993993.149875611</v>
      </c>
      <c r="J12" s="28"/>
    </row>
    <row r="13" spans="1:12" ht="13.5" thickBot="1">
      <c r="A13" s="15"/>
      <c r="B13" s="29" t="s">
        <v>40</v>
      </c>
      <c r="C13" s="15"/>
      <c r="D13" s="24"/>
      <c r="E13" s="24"/>
      <c r="F13" s="74">
        <f>SUM(F10:F12)</f>
        <v>78510113.239323437</v>
      </c>
      <c r="G13" s="27"/>
      <c r="H13" s="68"/>
      <c r="I13" s="74">
        <f>SUM(I10:I12)</f>
        <v>17736670.54138501</v>
      </c>
      <c r="J13" s="28" t="s">
        <v>35</v>
      </c>
    </row>
    <row r="14" spans="1:12" ht="13.5" thickTop="1">
      <c r="A14" s="15"/>
      <c r="C14" s="15"/>
      <c r="D14" s="24"/>
      <c r="E14" s="24"/>
      <c r="F14" s="25"/>
      <c r="G14" s="27"/>
      <c r="H14" s="68"/>
      <c r="I14" s="25"/>
      <c r="J14" s="28"/>
    </row>
    <row r="15" spans="1:12">
      <c r="A15" s="15"/>
      <c r="B15" s="71" t="s">
        <v>46</v>
      </c>
      <c r="H15" s="68"/>
    </row>
    <row r="16" spans="1:12">
      <c r="A16" s="15"/>
      <c r="B16" s="8" t="s">
        <v>26</v>
      </c>
      <c r="C16" s="15"/>
      <c r="D16" s="24">
        <v>399</v>
      </c>
      <c r="E16" s="32" t="s">
        <v>36</v>
      </c>
      <c r="F16" s="32">
        <f>F29-F10</f>
        <v>-3367063.0372223258</v>
      </c>
      <c r="G16" s="27" t="s">
        <v>24</v>
      </c>
      <c r="H16" s="68">
        <v>0.22591574269314921</v>
      </c>
      <c r="I16" s="25">
        <f t="shared" ref="I16:I18" si="1">H16*F16</f>
        <v>-760672.54674873245</v>
      </c>
      <c r="J16" s="28"/>
    </row>
    <row r="17" spans="1:13">
      <c r="A17" s="15"/>
      <c r="B17" s="8" t="s">
        <v>27</v>
      </c>
      <c r="C17" s="15"/>
      <c r="D17" s="24" t="s">
        <v>11</v>
      </c>
      <c r="E17" s="32" t="s">
        <v>36</v>
      </c>
      <c r="F17" s="32">
        <f t="shared" ref="F17:F18" si="2">F30-F11</f>
        <v>647973.51000000024</v>
      </c>
      <c r="G17" s="27" t="s">
        <v>24</v>
      </c>
      <c r="H17" s="68">
        <v>0.22591574269314921</v>
      </c>
      <c r="I17" s="25">
        <f t="shared" si="1"/>
        <v>146387.41675713679</v>
      </c>
      <c r="J17" s="28"/>
    </row>
    <row r="18" spans="1:13">
      <c r="A18" s="15"/>
      <c r="B18" s="8" t="s">
        <v>33</v>
      </c>
      <c r="C18" s="15"/>
      <c r="D18" s="24" t="s">
        <v>10</v>
      </c>
      <c r="E18" s="32" t="s">
        <v>36</v>
      </c>
      <c r="F18" s="76">
        <f t="shared" si="2"/>
        <v>-5527655.9624999762</v>
      </c>
      <c r="G18" s="27" t="s">
        <v>24</v>
      </c>
      <c r="H18" s="68">
        <v>0.22591574269314921</v>
      </c>
      <c r="I18" s="25">
        <f t="shared" si="1"/>
        <v>-1248784.5021203966</v>
      </c>
      <c r="J18" s="28"/>
    </row>
    <row r="19" spans="1:13" ht="13.5" thickBot="1">
      <c r="A19" s="15"/>
      <c r="B19" s="15"/>
      <c r="C19" s="15"/>
      <c r="D19" s="24"/>
      <c r="E19" s="24"/>
      <c r="F19" s="77">
        <f>SUM(F16:F18)</f>
        <v>-8246745.4897223022</v>
      </c>
      <c r="G19" s="27"/>
      <c r="H19" s="68"/>
      <c r="I19" s="77">
        <f>SUM(I16:I18)</f>
        <v>-1863069.6321119922</v>
      </c>
      <c r="J19" s="28"/>
    </row>
    <row r="20" spans="1:13" ht="13.5" thickTop="1">
      <c r="A20" s="15"/>
      <c r="B20" s="15"/>
      <c r="C20" s="15"/>
      <c r="D20" s="24"/>
      <c r="E20" s="24"/>
      <c r="F20" s="32"/>
      <c r="G20" s="27"/>
      <c r="H20" s="68"/>
      <c r="I20" s="26"/>
      <c r="J20" s="28"/>
    </row>
    <row r="21" spans="1:13">
      <c r="A21" s="15"/>
      <c r="B21" s="71" t="s">
        <v>47</v>
      </c>
      <c r="C21" s="15"/>
      <c r="D21" s="24"/>
      <c r="E21" s="24"/>
      <c r="F21" s="25"/>
      <c r="G21" s="30"/>
      <c r="H21" s="68"/>
      <c r="I21" s="32"/>
      <c r="J21" s="28"/>
    </row>
    <row r="22" spans="1:13">
      <c r="A22" s="15"/>
      <c r="B22" s="8" t="s">
        <v>26</v>
      </c>
      <c r="C22" s="15"/>
      <c r="D22" s="24">
        <v>399</v>
      </c>
      <c r="E22" s="32" t="s">
        <v>37</v>
      </c>
      <c r="F22" s="25">
        <f>F35-F29</f>
        <v>7535792</v>
      </c>
      <c r="G22" s="27" t="s">
        <v>24</v>
      </c>
      <c r="H22" s="68">
        <v>0.22591574269314921</v>
      </c>
      <c r="I22" s="25">
        <f t="shared" ref="I22:I24" si="3">H22*F22</f>
        <v>1702454.0464610923</v>
      </c>
      <c r="J22" s="28"/>
    </row>
    <row r="23" spans="1:13">
      <c r="A23" s="15"/>
      <c r="B23" s="8" t="s">
        <v>27</v>
      </c>
      <c r="C23" s="15"/>
      <c r="D23" s="24" t="s">
        <v>11</v>
      </c>
      <c r="E23" s="32" t="s">
        <v>37</v>
      </c>
      <c r="F23" s="25">
        <f t="shared" ref="F23:F24" si="4">F36-F30</f>
        <v>62007.258418920217</v>
      </c>
      <c r="G23" s="27" t="s">
        <v>24</v>
      </c>
      <c r="H23" s="68">
        <v>0.22591574269314921</v>
      </c>
      <c r="I23" s="25">
        <f t="shared" si="3"/>
        <v>14008.415838076389</v>
      </c>
      <c r="J23" s="28"/>
    </row>
    <row r="24" spans="1:13">
      <c r="A24" s="15"/>
      <c r="B24" s="8" t="s">
        <v>33</v>
      </c>
      <c r="C24" s="15"/>
      <c r="D24" s="24" t="s">
        <v>10</v>
      </c>
      <c r="E24" s="32" t="s">
        <v>37</v>
      </c>
      <c r="F24" s="25">
        <f t="shared" si="4"/>
        <v>-26975776.360150754</v>
      </c>
      <c r="G24" s="27" t="s">
        <v>24</v>
      </c>
      <c r="H24" s="68">
        <v>0.22591574269314921</v>
      </c>
      <c r="I24" s="25">
        <f t="shared" si="3"/>
        <v>-6094252.5511277551</v>
      </c>
      <c r="J24" s="28"/>
    </row>
    <row r="25" spans="1:13" ht="13.5" thickBot="1">
      <c r="A25" s="15"/>
      <c r="C25" s="15"/>
      <c r="D25" s="24"/>
      <c r="E25" s="24"/>
      <c r="F25" s="77">
        <f>SUM(F22:F24)</f>
        <v>-19377977.101731833</v>
      </c>
      <c r="G25" s="27"/>
      <c r="H25" s="67"/>
      <c r="I25" s="77">
        <f>SUM(I22:I24)</f>
        <v>-4377790.088828586</v>
      </c>
      <c r="J25" s="28"/>
    </row>
    <row r="26" spans="1:13" ht="13.5" thickTop="1">
      <c r="A26" s="15"/>
      <c r="B26" s="15"/>
      <c r="C26" s="15"/>
      <c r="D26" s="24"/>
      <c r="E26" s="24"/>
      <c r="F26" s="25"/>
      <c r="G26" s="30"/>
      <c r="H26" s="31"/>
      <c r="I26" s="32"/>
      <c r="J26" s="28"/>
    </row>
    <row r="27" spans="1:13">
      <c r="A27" s="15"/>
      <c r="B27" s="15"/>
      <c r="C27" s="15"/>
      <c r="D27" s="24"/>
      <c r="E27" s="24"/>
      <c r="F27" s="25"/>
      <c r="G27" s="30"/>
      <c r="H27" s="31"/>
      <c r="I27" s="32"/>
      <c r="J27" s="28"/>
    </row>
    <row r="28" spans="1:13">
      <c r="A28" s="15"/>
      <c r="B28" s="29" t="s">
        <v>44</v>
      </c>
      <c r="C28" s="15"/>
      <c r="D28" s="24"/>
      <c r="E28" s="24"/>
      <c r="F28" s="25"/>
      <c r="G28" s="30"/>
      <c r="H28" s="31"/>
      <c r="I28" s="32"/>
      <c r="J28" s="28"/>
    </row>
    <row r="29" spans="1:13">
      <c r="A29" s="15"/>
      <c r="B29" s="8" t="s">
        <v>26</v>
      </c>
      <c r="C29" s="15"/>
      <c r="D29" s="24"/>
      <c r="E29" s="24"/>
      <c r="F29" s="25">
        <f>2/3*'Page 8.1.1'!P8*1000</f>
        <v>295242815.09333342</v>
      </c>
      <c r="G29" s="30"/>
      <c r="H29" s="31"/>
      <c r="I29" s="32"/>
      <c r="J29" s="28"/>
    </row>
    <row r="30" spans="1:13">
      <c r="A30" s="15"/>
      <c r="B30" s="8" t="s">
        <v>27</v>
      </c>
      <c r="C30" s="39"/>
      <c r="D30" s="38"/>
      <c r="E30" s="38"/>
      <c r="F30" s="25">
        <f>2/3*'Page 8.1.1'!P9*1000</f>
        <v>1843070.8266666671</v>
      </c>
      <c r="G30" s="38"/>
      <c r="H30" s="31"/>
      <c r="I30" s="32"/>
      <c r="J30" s="28"/>
      <c r="M30" s="61"/>
    </row>
    <row r="31" spans="1:13">
      <c r="A31" s="15"/>
      <c r="B31" s="8" t="s">
        <v>33</v>
      </c>
      <c r="C31" s="39"/>
      <c r="D31" s="38"/>
      <c r="E31" s="38"/>
      <c r="F31" s="25">
        <f>2/3*'Page 8.1.1'!P11*1000</f>
        <v>-226822518.17039895</v>
      </c>
      <c r="G31" s="38"/>
      <c r="H31" s="31"/>
      <c r="I31" s="32"/>
      <c r="J31" s="28"/>
    </row>
    <row r="32" spans="1:13" ht="13.5" thickBot="1">
      <c r="A32" s="15"/>
      <c r="C32" s="39"/>
      <c r="D32" s="38"/>
      <c r="E32" s="38"/>
      <c r="F32" s="77">
        <f>SUM(F29:F31)</f>
        <v>70263367.749601126</v>
      </c>
      <c r="G32" s="38"/>
      <c r="H32" s="31"/>
      <c r="I32" s="32"/>
      <c r="J32" s="28" t="s">
        <v>35</v>
      </c>
    </row>
    <row r="33" spans="1:10" ht="13.5" thickTop="1">
      <c r="A33" s="15"/>
      <c r="C33" s="39"/>
      <c r="D33" s="38"/>
      <c r="E33" s="38"/>
      <c r="F33" s="25"/>
      <c r="G33" s="38"/>
      <c r="H33" s="31"/>
      <c r="I33" s="32"/>
      <c r="J33" s="28"/>
    </row>
    <row r="34" spans="1:10">
      <c r="A34" s="15"/>
      <c r="B34" s="29" t="s">
        <v>45</v>
      </c>
      <c r="C34" s="39"/>
      <c r="D34" s="38"/>
      <c r="E34" s="38"/>
      <c r="F34" s="25"/>
      <c r="G34" s="38"/>
      <c r="H34" s="31"/>
      <c r="I34" s="32"/>
      <c r="J34" s="28"/>
    </row>
    <row r="35" spans="1:10">
      <c r="A35" s="15"/>
      <c r="B35" s="8" t="s">
        <v>26</v>
      </c>
      <c r="C35" s="39"/>
      <c r="D35" s="38"/>
      <c r="E35" s="38"/>
      <c r="F35" s="25">
        <f>'Page 8.1.1'!P20*2/3*1000</f>
        <v>302778607.09333342</v>
      </c>
      <c r="G35" s="30"/>
      <c r="H35" s="31"/>
      <c r="I35" s="32"/>
      <c r="J35" s="28"/>
    </row>
    <row r="36" spans="1:10">
      <c r="A36" s="15"/>
      <c r="B36" s="8" t="s">
        <v>27</v>
      </c>
      <c r="C36" s="15"/>
      <c r="D36" s="24"/>
      <c r="E36" s="24"/>
      <c r="F36" s="25">
        <f>'Page 8.1.1'!P21*2/3*1000</f>
        <v>1905078.0850855873</v>
      </c>
      <c r="G36" s="30"/>
      <c r="H36" s="31"/>
      <c r="I36" s="32"/>
      <c r="J36" s="28"/>
    </row>
    <row r="37" spans="1:10">
      <c r="A37" s="15"/>
      <c r="B37" s="8" t="s">
        <v>33</v>
      </c>
      <c r="C37" s="15"/>
      <c r="D37" s="24"/>
      <c r="E37" s="24"/>
      <c r="F37" s="25">
        <f>'Page 8.1.1'!P23*2/3*1000</f>
        <v>-253798294.53054971</v>
      </c>
      <c r="G37" s="30"/>
      <c r="H37" s="31"/>
      <c r="I37" s="32"/>
      <c r="J37" s="28"/>
    </row>
    <row r="38" spans="1:10" ht="13.5" thickBot="1">
      <c r="A38" s="15"/>
      <c r="B38" s="15"/>
      <c r="C38" s="15"/>
      <c r="D38" s="24"/>
      <c r="E38" s="24"/>
      <c r="F38" s="77">
        <f>SUM(F35:F37)</f>
        <v>50885390.647869289</v>
      </c>
      <c r="G38" s="30"/>
      <c r="H38" s="31"/>
      <c r="I38" s="32"/>
      <c r="J38" s="28" t="s">
        <v>35</v>
      </c>
    </row>
    <row r="39" spans="1:10" ht="13.5" thickTop="1">
      <c r="A39" s="15"/>
      <c r="B39" s="15"/>
      <c r="C39" s="15"/>
      <c r="D39" s="24"/>
      <c r="E39" s="24"/>
      <c r="F39" s="32"/>
      <c r="G39" s="30"/>
      <c r="H39" s="31"/>
      <c r="I39" s="32"/>
      <c r="J39" s="28"/>
    </row>
    <row r="40" spans="1:10">
      <c r="A40" s="15"/>
      <c r="B40" s="15"/>
      <c r="C40" s="15"/>
      <c r="D40" s="24"/>
      <c r="E40" s="24"/>
      <c r="F40" s="32"/>
      <c r="G40" s="30"/>
      <c r="H40" s="31"/>
      <c r="I40" s="32"/>
      <c r="J40" s="28"/>
    </row>
    <row r="41" spans="1:10">
      <c r="A41" s="15"/>
      <c r="B41" s="15"/>
      <c r="C41" s="15"/>
      <c r="D41" s="24"/>
      <c r="E41" s="24"/>
      <c r="F41" s="32"/>
      <c r="G41" s="30"/>
      <c r="H41" s="31"/>
      <c r="I41" s="32"/>
      <c r="J41" s="28"/>
    </row>
    <row r="42" spans="1:10">
      <c r="A42" s="15"/>
      <c r="B42" s="15"/>
      <c r="C42" s="15"/>
      <c r="D42" s="24"/>
      <c r="E42" s="24"/>
      <c r="F42" s="32"/>
      <c r="G42" s="30"/>
      <c r="H42" s="31"/>
      <c r="I42" s="32"/>
      <c r="J42" s="28"/>
    </row>
    <row r="43" spans="1:10">
      <c r="A43" s="15"/>
      <c r="B43" s="15"/>
      <c r="C43" s="15"/>
      <c r="D43" s="24"/>
      <c r="E43" s="24"/>
      <c r="F43" s="32"/>
      <c r="G43" s="30"/>
      <c r="H43" s="31"/>
      <c r="I43" s="32"/>
      <c r="J43" s="28"/>
    </row>
    <row r="44" spans="1:10">
      <c r="A44" s="15"/>
      <c r="B44" s="15"/>
      <c r="C44" s="15"/>
      <c r="D44" s="24"/>
      <c r="E44" s="24"/>
      <c r="F44" s="32"/>
      <c r="G44" s="30"/>
      <c r="H44" s="31"/>
      <c r="I44" s="32"/>
      <c r="J44" s="28"/>
    </row>
    <row r="45" spans="1:10">
      <c r="A45" s="15"/>
      <c r="B45" s="15"/>
      <c r="C45" s="15"/>
      <c r="D45" s="24"/>
      <c r="E45" s="24"/>
      <c r="F45" s="32"/>
      <c r="G45" s="30"/>
      <c r="H45" s="31"/>
      <c r="I45" s="32"/>
      <c r="J45" s="28"/>
    </row>
    <row r="46" spans="1:10">
      <c r="A46" s="15"/>
      <c r="B46" s="15"/>
      <c r="C46" s="15"/>
      <c r="D46" s="24"/>
      <c r="E46" s="24"/>
      <c r="F46" s="32"/>
      <c r="G46" s="30"/>
      <c r="H46" s="31"/>
      <c r="I46" s="32"/>
      <c r="J46" s="28"/>
    </row>
    <row r="47" spans="1:10">
      <c r="A47" s="15"/>
      <c r="B47" s="15"/>
      <c r="C47" s="15"/>
      <c r="D47" s="24"/>
      <c r="E47" s="24"/>
      <c r="F47" s="32"/>
      <c r="G47" s="30"/>
      <c r="H47" s="31"/>
      <c r="I47" s="32"/>
      <c r="J47" s="28"/>
    </row>
    <row r="48" spans="1:10">
      <c r="A48" s="15"/>
      <c r="B48" s="15"/>
      <c r="C48" s="15"/>
      <c r="D48" s="24"/>
      <c r="E48" s="24"/>
      <c r="F48" s="32"/>
      <c r="G48" s="30"/>
      <c r="H48" s="31"/>
      <c r="I48" s="32"/>
      <c r="J48" s="28"/>
    </row>
    <row r="49" spans="1:10">
      <c r="A49" s="15"/>
      <c r="B49" s="15"/>
      <c r="C49" s="15"/>
      <c r="D49" s="24"/>
      <c r="E49" s="24"/>
      <c r="F49" s="32"/>
      <c r="G49" s="30"/>
      <c r="H49" s="31"/>
      <c r="I49" s="32"/>
      <c r="J49" s="28"/>
    </row>
    <row r="50" spans="1:10">
      <c r="A50" s="15"/>
      <c r="B50" s="15"/>
      <c r="C50" s="15"/>
      <c r="D50" s="24"/>
      <c r="E50" s="24"/>
      <c r="F50" s="32"/>
      <c r="G50" s="30"/>
      <c r="H50" s="31"/>
      <c r="I50" s="32"/>
      <c r="J50" s="28"/>
    </row>
    <row r="51" spans="1:10">
      <c r="A51" s="15"/>
      <c r="B51" s="15"/>
      <c r="C51" s="15"/>
      <c r="D51" s="24"/>
      <c r="E51" s="24"/>
      <c r="F51" s="32"/>
      <c r="G51" s="30"/>
      <c r="H51" s="31"/>
      <c r="I51" s="32"/>
      <c r="J51" s="28"/>
    </row>
    <row r="52" spans="1:10">
      <c r="A52" s="15"/>
      <c r="B52" s="15"/>
      <c r="C52" s="15"/>
      <c r="D52" s="24"/>
      <c r="E52" s="24"/>
      <c r="F52" s="32"/>
      <c r="G52" s="30"/>
      <c r="H52" s="31"/>
      <c r="I52" s="32"/>
      <c r="J52" s="28"/>
    </row>
    <row r="53" spans="1:10">
      <c r="A53" s="15"/>
      <c r="B53" s="15"/>
      <c r="C53" s="15"/>
      <c r="D53" s="24"/>
      <c r="E53" s="24"/>
      <c r="F53" s="32"/>
      <c r="G53" s="30"/>
      <c r="H53" s="31"/>
      <c r="I53" s="32"/>
      <c r="J53" s="28"/>
    </row>
    <row r="54" spans="1:10" ht="13.5" thickBot="1">
      <c r="A54" s="15"/>
      <c r="B54" s="29" t="s">
        <v>9</v>
      </c>
      <c r="C54" s="15"/>
      <c r="D54" s="24"/>
      <c r="E54" s="24"/>
      <c r="F54" s="25"/>
      <c r="G54" s="30"/>
      <c r="H54" s="31"/>
      <c r="I54" s="32"/>
      <c r="J54" s="28"/>
    </row>
    <row r="55" spans="1:10">
      <c r="A55" s="78" t="s">
        <v>38</v>
      </c>
      <c r="B55" s="79"/>
      <c r="C55" s="79"/>
      <c r="D55" s="79"/>
      <c r="E55" s="79"/>
      <c r="F55" s="79"/>
      <c r="G55" s="79"/>
      <c r="H55" s="79"/>
      <c r="I55" s="79"/>
      <c r="J55" s="80"/>
    </row>
    <row r="56" spans="1:10">
      <c r="A56" s="81"/>
      <c r="B56" s="82"/>
      <c r="C56" s="82"/>
      <c r="D56" s="82"/>
      <c r="E56" s="82"/>
      <c r="F56" s="82"/>
      <c r="G56" s="82"/>
      <c r="H56" s="82"/>
      <c r="I56" s="82"/>
      <c r="J56" s="83"/>
    </row>
    <row r="57" spans="1:10">
      <c r="A57" s="81"/>
      <c r="B57" s="82"/>
      <c r="C57" s="82"/>
      <c r="D57" s="82"/>
      <c r="E57" s="82"/>
      <c r="F57" s="82"/>
      <c r="G57" s="82"/>
      <c r="H57" s="82"/>
      <c r="I57" s="82"/>
      <c r="J57" s="83"/>
    </row>
    <row r="58" spans="1:10">
      <c r="A58" s="81"/>
      <c r="B58" s="82"/>
      <c r="C58" s="82"/>
      <c r="D58" s="82"/>
      <c r="E58" s="82"/>
      <c r="F58" s="82"/>
      <c r="G58" s="82"/>
      <c r="H58" s="82"/>
      <c r="I58" s="82"/>
      <c r="J58" s="83"/>
    </row>
    <row r="59" spans="1:10">
      <c r="A59" s="81"/>
      <c r="B59" s="82"/>
      <c r="C59" s="82"/>
      <c r="D59" s="82"/>
      <c r="E59" s="82"/>
      <c r="F59" s="82"/>
      <c r="G59" s="82"/>
      <c r="H59" s="82"/>
      <c r="I59" s="82"/>
      <c r="J59" s="83"/>
    </row>
    <row r="60" spans="1:10">
      <c r="A60" s="81"/>
      <c r="B60" s="82"/>
      <c r="C60" s="82"/>
      <c r="D60" s="82"/>
      <c r="E60" s="82"/>
      <c r="F60" s="82"/>
      <c r="G60" s="82"/>
      <c r="H60" s="82"/>
      <c r="I60" s="82"/>
      <c r="J60" s="83"/>
    </row>
    <row r="61" spans="1:10">
      <c r="A61" s="81"/>
      <c r="B61" s="82"/>
      <c r="C61" s="82"/>
      <c r="D61" s="82"/>
      <c r="E61" s="82"/>
      <c r="F61" s="82"/>
      <c r="G61" s="82"/>
      <c r="H61" s="82"/>
      <c r="I61" s="82"/>
      <c r="J61" s="83"/>
    </row>
    <row r="62" spans="1:10" ht="13.5" thickBot="1">
      <c r="A62" s="84"/>
      <c r="B62" s="85"/>
      <c r="C62" s="85"/>
      <c r="D62" s="85"/>
      <c r="E62" s="85"/>
      <c r="F62" s="85"/>
      <c r="G62" s="85"/>
      <c r="H62" s="85"/>
      <c r="I62" s="85"/>
      <c r="J62" s="86"/>
    </row>
    <row r="63" spans="1:10" ht="12" customHeight="1">
      <c r="A63" s="15"/>
      <c r="B63" s="15"/>
      <c r="C63" s="15"/>
      <c r="D63" s="24"/>
      <c r="E63" s="24"/>
      <c r="F63" s="25"/>
      <c r="G63" s="24"/>
      <c r="H63" s="24"/>
      <c r="I63" s="24"/>
      <c r="J63" s="24"/>
    </row>
    <row r="64" spans="1:10" ht="12" customHeight="1"/>
    <row r="66" spans="4:7">
      <c r="D66" s="21"/>
      <c r="G66" s="33"/>
    </row>
    <row r="67" spans="4:7">
      <c r="D67" s="34"/>
    </row>
    <row r="68" spans="4:7">
      <c r="D68" s="34"/>
    </row>
    <row r="69" spans="4:7">
      <c r="D69" s="34"/>
    </row>
    <row r="70" spans="4:7">
      <c r="D70" s="34"/>
    </row>
    <row r="71" spans="4:7">
      <c r="D71" s="34"/>
    </row>
    <row r="72" spans="4:7">
      <c r="D72" s="34"/>
    </row>
    <row r="73" spans="4:7">
      <c r="D73" s="34"/>
    </row>
    <row r="74" spans="4:7">
      <c r="D74" s="34"/>
    </row>
    <row r="75" spans="4:7">
      <c r="D75" s="34"/>
    </row>
    <row r="76" spans="4:7">
      <c r="D76" s="34"/>
    </row>
    <row r="77" spans="4:7">
      <c r="D77" s="34"/>
    </row>
    <row r="78" spans="4:7">
      <c r="D78" s="34"/>
    </row>
    <row r="79" spans="4:7">
      <c r="D79" s="34"/>
    </row>
    <row r="80" spans="4:7">
      <c r="D80" s="34"/>
    </row>
    <row r="81" spans="4:4">
      <c r="D81" s="34"/>
    </row>
    <row r="82" spans="4:4">
      <c r="D82" s="34"/>
    </row>
    <row r="83" spans="4:4">
      <c r="D83" s="34"/>
    </row>
    <row r="84" spans="4:4">
      <c r="D84" s="34"/>
    </row>
    <row r="85" spans="4:4">
      <c r="D85" s="34"/>
    </row>
    <row r="86" spans="4:4">
      <c r="D86" s="34"/>
    </row>
    <row r="87" spans="4:4">
      <c r="D87" s="34"/>
    </row>
    <row r="88" spans="4:4">
      <c r="D88" s="34"/>
    </row>
    <row r="89" spans="4:4">
      <c r="D89" s="34"/>
    </row>
    <row r="90" spans="4:4">
      <c r="D90" s="34"/>
    </row>
    <row r="91" spans="4:4">
      <c r="D91" s="34"/>
    </row>
    <row r="92" spans="4:4">
      <c r="D92" s="34"/>
    </row>
    <row r="93" spans="4:4">
      <c r="D93" s="34"/>
    </row>
    <row r="94" spans="4:4">
      <c r="D94" s="34"/>
    </row>
    <row r="95" spans="4:4">
      <c r="D95" s="34"/>
    </row>
    <row r="96" spans="4:4">
      <c r="D96" s="34"/>
    </row>
    <row r="97" spans="4:4">
      <c r="D97" s="34"/>
    </row>
    <row r="98" spans="4:4">
      <c r="D98" s="34"/>
    </row>
    <row r="99" spans="4:4">
      <c r="D99" s="34"/>
    </row>
    <row r="100" spans="4:4">
      <c r="D100" s="34"/>
    </row>
    <row r="101" spans="4:4">
      <c r="D101" s="34"/>
    </row>
    <row r="102" spans="4:4">
      <c r="D102" s="34"/>
    </row>
    <row r="103" spans="4:4">
      <c r="D103" s="34"/>
    </row>
    <row r="104" spans="4:4">
      <c r="D104" s="34"/>
    </row>
    <row r="105" spans="4:4">
      <c r="D105" s="34"/>
    </row>
    <row r="106" spans="4:4">
      <c r="D106" s="34"/>
    </row>
    <row r="107" spans="4:4">
      <c r="D107" s="34"/>
    </row>
    <row r="108" spans="4:4">
      <c r="D108" s="34"/>
    </row>
    <row r="109" spans="4:4">
      <c r="D109" s="34"/>
    </row>
    <row r="110" spans="4:4">
      <c r="D110" s="34"/>
    </row>
    <row r="111" spans="4:4">
      <c r="D111" s="34"/>
    </row>
    <row r="112" spans="4:4">
      <c r="D112" s="34"/>
    </row>
    <row r="113" spans="4:4">
      <c r="D113" s="34"/>
    </row>
    <row r="114" spans="4:4">
      <c r="D114" s="34"/>
    </row>
    <row r="115" spans="4:4">
      <c r="D115" s="34"/>
    </row>
    <row r="116" spans="4:4">
      <c r="D116" s="34"/>
    </row>
    <row r="117" spans="4:4">
      <c r="D117" s="34"/>
    </row>
    <row r="118" spans="4:4">
      <c r="D118" s="34"/>
    </row>
    <row r="119" spans="4:4">
      <c r="D119" s="34"/>
    </row>
    <row r="120" spans="4:4">
      <c r="D120" s="34"/>
    </row>
    <row r="121" spans="4:4">
      <c r="D121" s="34"/>
    </row>
    <row r="122" spans="4:4">
      <c r="D122" s="34"/>
    </row>
    <row r="123" spans="4:4">
      <c r="D123" s="34"/>
    </row>
    <row r="124" spans="4:4">
      <c r="D124" s="34"/>
    </row>
    <row r="125" spans="4:4">
      <c r="D125" s="34"/>
    </row>
    <row r="126" spans="4:4">
      <c r="D126" s="34"/>
    </row>
    <row r="127" spans="4:4">
      <c r="D127" s="34"/>
    </row>
    <row r="128" spans="4:4">
      <c r="D128" s="34"/>
    </row>
    <row r="129" spans="4:4">
      <c r="D129" s="34"/>
    </row>
    <row r="130" spans="4:4">
      <c r="D130" s="34"/>
    </row>
    <row r="131" spans="4:4">
      <c r="D131" s="34"/>
    </row>
    <row r="132" spans="4:4">
      <c r="D132" s="34"/>
    </row>
    <row r="133" spans="4:4">
      <c r="D133" s="34"/>
    </row>
    <row r="134" spans="4:4">
      <c r="D134" s="34"/>
    </row>
    <row r="135" spans="4:4">
      <c r="D135" s="34"/>
    </row>
    <row r="136" spans="4:4">
      <c r="D136" s="34"/>
    </row>
    <row r="137" spans="4:4">
      <c r="D137" s="34"/>
    </row>
    <row r="138" spans="4:4">
      <c r="D138" s="34"/>
    </row>
    <row r="139" spans="4:4">
      <c r="D139" s="34"/>
    </row>
    <row r="140" spans="4:4">
      <c r="D140" s="34"/>
    </row>
    <row r="141" spans="4:4">
      <c r="D141" s="34"/>
    </row>
    <row r="142" spans="4:4">
      <c r="D142" s="34"/>
    </row>
    <row r="143" spans="4:4">
      <c r="D143" s="34"/>
    </row>
    <row r="144" spans="4:4">
      <c r="D144" s="34"/>
    </row>
    <row r="145" spans="4:4">
      <c r="D145" s="34"/>
    </row>
    <row r="146" spans="4:4">
      <c r="D146" s="34"/>
    </row>
    <row r="147" spans="4:4">
      <c r="D147" s="34"/>
    </row>
    <row r="148" spans="4:4">
      <c r="D148" s="34"/>
    </row>
    <row r="149" spans="4:4">
      <c r="D149" s="34"/>
    </row>
    <row r="150" spans="4:4">
      <c r="D150" s="34"/>
    </row>
    <row r="151" spans="4:4">
      <c r="D151" s="34"/>
    </row>
    <row r="152" spans="4:4">
      <c r="D152" s="34"/>
    </row>
    <row r="153" spans="4:4">
      <c r="D153" s="34"/>
    </row>
    <row r="154" spans="4:4">
      <c r="D154" s="34"/>
    </row>
    <row r="155" spans="4:4">
      <c r="D155" s="34"/>
    </row>
    <row r="156" spans="4:4">
      <c r="D156" s="34"/>
    </row>
    <row r="157" spans="4:4">
      <c r="D157" s="34"/>
    </row>
    <row r="158" spans="4:4">
      <c r="D158" s="34"/>
    </row>
    <row r="159" spans="4:4">
      <c r="D159" s="34"/>
    </row>
    <row r="160" spans="4:4">
      <c r="D160" s="34"/>
    </row>
    <row r="161" spans="4:4">
      <c r="D161" s="34"/>
    </row>
    <row r="162" spans="4:4">
      <c r="D162" s="34"/>
    </row>
    <row r="163" spans="4:4">
      <c r="D163" s="34"/>
    </row>
    <row r="164" spans="4:4">
      <c r="D164" s="34"/>
    </row>
    <row r="165" spans="4:4">
      <c r="D165" s="34"/>
    </row>
    <row r="166" spans="4:4">
      <c r="D166" s="34"/>
    </row>
    <row r="167" spans="4:4">
      <c r="D167" s="34"/>
    </row>
    <row r="168" spans="4:4">
      <c r="D168" s="34"/>
    </row>
    <row r="169" spans="4:4">
      <c r="D169" s="34"/>
    </row>
    <row r="170" spans="4:4">
      <c r="D170" s="34"/>
    </row>
    <row r="171" spans="4:4">
      <c r="D171" s="34"/>
    </row>
    <row r="172" spans="4:4">
      <c r="D172" s="34"/>
    </row>
    <row r="173" spans="4:4">
      <c r="D173" s="34"/>
    </row>
    <row r="174" spans="4:4">
      <c r="D174" s="34"/>
    </row>
    <row r="175" spans="4:4">
      <c r="D175" s="34"/>
    </row>
    <row r="176" spans="4:4">
      <c r="D176" s="34"/>
    </row>
    <row r="177" spans="4:4">
      <c r="D177" s="34"/>
    </row>
    <row r="178" spans="4:4">
      <c r="D178" s="34"/>
    </row>
    <row r="179" spans="4:4">
      <c r="D179" s="34"/>
    </row>
    <row r="180" spans="4:4">
      <c r="D180" s="34"/>
    </row>
    <row r="181" spans="4:4">
      <c r="D181" s="34"/>
    </row>
    <row r="182" spans="4:4">
      <c r="D182" s="34"/>
    </row>
    <row r="183" spans="4:4">
      <c r="D183" s="34"/>
    </row>
    <row r="184" spans="4:4">
      <c r="D184" s="34"/>
    </row>
    <row r="185" spans="4:4">
      <c r="D185" s="34"/>
    </row>
    <row r="186" spans="4:4">
      <c r="D186" s="34"/>
    </row>
    <row r="187" spans="4:4">
      <c r="D187" s="34"/>
    </row>
    <row r="188" spans="4:4">
      <c r="D188" s="34"/>
    </row>
    <row r="189" spans="4:4">
      <c r="D189" s="34"/>
    </row>
    <row r="190" spans="4:4">
      <c r="D190" s="34"/>
    </row>
    <row r="191" spans="4:4">
      <c r="D191" s="34"/>
    </row>
    <row r="192" spans="4:4">
      <c r="D192" s="34"/>
    </row>
    <row r="193" spans="4:4">
      <c r="D193" s="34"/>
    </row>
    <row r="194" spans="4:4">
      <c r="D194" s="34"/>
    </row>
    <row r="195" spans="4:4">
      <c r="D195" s="34"/>
    </row>
    <row r="196" spans="4:4">
      <c r="D196" s="34"/>
    </row>
    <row r="197" spans="4:4">
      <c r="D197" s="34"/>
    </row>
    <row r="198" spans="4:4">
      <c r="D198" s="34"/>
    </row>
    <row r="199" spans="4:4">
      <c r="D199" s="34"/>
    </row>
    <row r="200" spans="4:4">
      <c r="D200" s="34"/>
    </row>
    <row r="201" spans="4:4">
      <c r="D201" s="34"/>
    </row>
    <row r="202" spans="4:4">
      <c r="D202" s="34"/>
    </row>
    <row r="203" spans="4:4">
      <c r="D203" s="34"/>
    </row>
    <row r="204" spans="4:4">
      <c r="D204" s="34"/>
    </row>
    <row r="205" spans="4:4">
      <c r="D205" s="34"/>
    </row>
    <row r="206" spans="4:4">
      <c r="D206" s="34"/>
    </row>
    <row r="207" spans="4:4">
      <c r="D207" s="34"/>
    </row>
    <row r="208" spans="4:4">
      <c r="D208" s="34"/>
    </row>
    <row r="209" spans="4:4">
      <c r="D209" s="34"/>
    </row>
    <row r="210" spans="4:4">
      <c r="D210" s="34"/>
    </row>
    <row r="211" spans="4:4">
      <c r="D211" s="34"/>
    </row>
    <row r="212" spans="4:4">
      <c r="D212" s="34"/>
    </row>
    <row r="213" spans="4:4">
      <c r="D213" s="34"/>
    </row>
    <row r="214" spans="4:4">
      <c r="D214" s="34"/>
    </row>
    <row r="215" spans="4:4">
      <c r="D215" s="34"/>
    </row>
    <row r="216" spans="4:4">
      <c r="D216" s="34"/>
    </row>
    <row r="217" spans="4:4">
      <c r="D217" s="34"/>
    </row>
    <row r="218" spans="4:4">
      <c r="D218" s="34"/>
    </row>
    <row r="219" spans="4:4">
      <c r="D219" s="34"/>
    </row>
    <row r="220" spans="4:4">
      <c r="D220" s="34"/>
    </row>
    <row r="221" spans="4:4">
      <c r="D221" s="34"/>
    </row>
    <row r="222" spans="4:4">
      <c r="D222" s="34"/>
    </row>
    <row r="223" spans="4:4">
      <c r="D223" s="34"/>
    </row>
    <row r="224" spans="4:4">
      <c r="D224" s="34"/>
    </row>
    <row r="225" spans="4:4">
      <c r="D225" s="34"/>
    </row>
    <row r="226" spans="4:4">
      <c r="D226" s="34"/>
    </row>
    <row r="227" spans="4:4">
      <c r="D227" s="34"/>
    </row>
    <row r="228" spans="4:4">
      <c r="D228" s="34"/>
    </row>
    <row r="229" spans="4:4">
      <c r="D229" s="34"/>
    </row>
    <row r="230" spans="4:4">
      <c r="D230" s="34"/>
    </row>
    <row r="231" spans="4:4">
      <c r="D231" s="34"/>
    </row>
    <row r="232" spans="4:4">
      <c r="D232" s="34"/>
    </row>
    <row r="233" spans="4:4">
      <c r="D233" s="34"/>
    </row>
    <row r="234" spans="4:4">
      <c r="D234" s="34"/>
    </row>
    <row r="235" spans="4:4">
      <c r="D235" s="34"/>
    </row>
    <row r="236" spans="4:4">
      <c r="D236" s="34"/>
    </row>
    <row r="237" spans="4:4">
      <c r="D237" s="34"/>
    </row>
    <row r="238" spans="4:4">
      <c r="D238" s="34"/>
    </row>
    <row r="239" spans="4:4">
      <c r="D239" s="34"/>
    </row>
    <row r="240" spans="4:4">
      <c r="D240" s="34"/>
    </row>
    <row r="241" spans="4:4">
      <c r="D241" s="34"/>
    </row>
    <row r="242" spans="4:4">
      <c r="D242" s="34"/>
    </row>
    <row r="243" spans="4:4">
      <c r="D243" s="34"/>
    </row>
    <row r="244" spans="4:4">
      <c r="D244" s="34"/>
    </row>
    <row r="245" spans="4:4">
      <c r="D245" s="34"/>
    </row>
    <row r="246" spans="4:4">
      <c r="D246" s="34"/>
    </row>
    <row r="247" spans="4:4">
      <c r="D247" s="34"/>
    </row>
    <row r="248" spans="4:4">
      <c r="D248" s="34"/>
    </row>
    <row r="249" spans="4:4">
      <c r="D249" s="34"/>
    </row>
    <row r="250" spans="4:4">
      <c r="D250" s="34"/>
    </row>
    <row r="251" spans="4:4">
      <c r="D251" s="34"/>
    </row>
    <row r="252" spans="4:4">
      <c r="D252" s="34"/>
    </row>
    <row r="253" spans="4:4">
      <c r="D253" s="34"/>
    </row>
    <row r="254" spans="4:4">
      <c r="D254" s="34"/>
    </row>
    <row r="255" spans="4:4">
      <c r="D255" s="34"/>
    </row>
    <row r="256" spans="4:4">
      <c r="D256" s="34"/>
    </row>
    <row r="257" spans="4:4">
      <c r="D257" s="34"/>
    </row>
    <row r="258" spans="4:4">
      <c r="D258" s="34"/>
    </row>
    <row r="259" spans="4:4">
      <c r="D259" s="34"/>
    </row>
    <row r="260" spans="4:4">
      <c r="D260" s="34"/>
    </row>
    <row r="261" spans="4:4">
      <c r="D261" s="34"/>
    </row>
    <row r="262" spans="4:4">
      <c r="D262" s="34"/>
    </row>
    <row r="263" spans="4:4">
      <c r="D263" s="34"/>
    </row>
    <row r="264" spans="4:4">
      <c r="D264" s="34"/>
    </row>
    <row r="265" spans="4:4">
      <c r="D265" s="34"/>
    </row>
    <row r="266" spans="4:4">
      <c r="D266" s="34"/>
    </row>
    <row r="267" spans="4:4">
      <c r="D267" s="34"/>
    </row>
    <row r="268" spans="4:4">
      <c r="D268" s="34"/>
    </row>
    <row r="269" spans="4:4">
      <c r="D269" s="34"/>
    </row>
    <row r="270" spans="4:4">
      <c r="D270" s="34"/>
    </row>
    <row r="271" spans="4:4">
      <c r="D271" s="34"/>
    </row>
    <row r="272" spans="4:4">
      <c r="D272" s="34"/>
    </row>
    <row r="273" spans="4:4">
      <c r="D273" s="34"/>
    </row>
    <row r="274" spans="4:4">
      <c r="D274" s="34"/>
    </row>
    <row r="275" spans="4:4">
      <c r="D275" s="34"/>
    </row>
    <row r="276" spans="4:4">
      <c r="D276" s="34"/>
    </row>
    <row r="277" spans="4:4">
      <c r="D277" s="34"/>
    </row>
    <row r="278" spans="4:4">
      <c r="D278" s="34"/>
    </row>
    <row r="279" spans="4:4">
      <c r="D279" s="34"/>
    </row>
    <row r="280" spans="4:4">
      <c r="D280" s="34"/>
    </row>
    <row r="281" spans="4:4">
      <c r="D281" s="34"/>
    </row>
    <row r="282" spans="4:4">
      <c r="D282" s="34"/>
    </row>
    <row r="283" spans="4:4">
      <c r="D283" s="34"/>
    </row>
    <row r="284" spans="4:4">
      <c r="D284" s="34"/>
    </row>
    <row r="285" spans="4:4">
      <c r="D285" s="34"/>
    </row>
    <row r="286" spans="4:4">
      <c r="D286" s="34"/>
    </row>
    <row r="287" spans="4:4">
      <c r="D287" s="34"/>
    </row>
    <row r="288" spans="4:4">
      <c r="D288" s="34"/>
    </row>
    <row r="289" spans="4:4">
      <c r="D289" s="34"/>
    </row>
    <row r="290" spans="4:4">
      <c r="D290" s="34"/>
    </row>
    <row r="291" spans="4:4">
      <c r="D291" s="34"/>
    </row>
    <row r="292" spans="4:4">
      <c r="D292" s="34"/>
    </row>
    <row r="293" spans="4:4">
      <c r="D293" s="34"/>
    </row>
    <row r="294" spans="4:4">
      <c r="D294" s="34"/>
    </row>
    <row r="295" spans="4:4">
      <c r="D295" s="34"/>
    </row>
    <row r="296" spans="4:4">
      <c r="D296" s="34"/>
    </row>
    <row r="297" spans="4:4">
      <c r="D297" s="34"/>
    </row>
    <row r="298" spans="4:4">
      <c r="D298" s="34"/>
    </row>
    <row r="299" spans="4:4">
      <c r="D299" s="34"/>
    </row>
    <row r="300" spans="4:4">
      <c r="D300" s="34"/>
    </row>
    <row r="301" spans="4:4">
      <c r="D301" s="34"/>
    </row>
    <row r="302" spans="4:4">
      <c r="D302" s="34"/>
    </row>
    <row r="303" spans="4:4">
      <c r="D303" s="34"/>
    </row>
    <row r="304" spans="4:4">
      <c r="D304" s="34"/>
    </row>
    <row r="305" spans="4:4">
      <c r="D305" s="34"/>
    </row>
    <row r="306" spans="4:4">
      <c r="D306" s="34"/>
    </row>
    <row r="307" spans="4:4">
      <c r="D307" s="34"/>
    </row>
    <row r="308" spans="4:4">
      <c r="D308" s="34"/>
    </row>
    <row r="309" spans="4:4">
      <c r="D309" s="34"/>
    </row>
    <row r="310" spans="4:4">
      <c r="D310" s="34"/>
    </row>
    <row r="311" spans="4:4">
      <c r="D311" s="34"/>
    </row>
    <row r="312" spans="4:4">
      <c r="D312" s="34"/>
    </row>
    <row r="313" spans="4:4">
      <c r="D313" s="34"/>
    </row>
    <row r="314" spans="4:4">
      <c r="D314" s="34"/>
    </row>
    <row r="315" spans="4:4">
      <c r="D315" s="34"/>
    </row>
    <row r="316" spans="4:4">
      <c r="D316" s="34"/>
    </row>
    <row r="317" spans="4:4">
      <c r="D317" s="34"/>
    </row>
    <row r="318" spans="4:4">
      <c r="D318" s="34"/>
    </row>
    <row r="319" spans="4:4">
      <c r="D319" s="34"/>
    </row>
    <row r="320" spans="4:4">
      <c r="D320" s="34"/>
    </row>
    <row r="321" spans="4:4">
      <c r="D321" s="34"/>
    </row>
    <row r="322" spans="4:4">
      <c r="D322" s="34"/>
    </row>
    <row r="323" spans="4:4">
      <c r="D323" s="34"/>
    </row>
    <row r="324" spans="4:4">
      <c r="D324" s="34"/>
    </row>
    <row r="325" spans="4:4">
      <c r="D325" s="34"/>
    </row>
    <row r="326" spans="4:4">
      <c r="D326" s="34"/>
    </row>
    <row r="327" spans="4:4">
      <c r="D327" s="34"/>
    </row>
    <row r="328" spans="4:4">
      <c r="D328" s="34"/>
    </row>
    <row r="329" spans="4:4">
      <c r="D329" s="34"/>
    </row>
    <row r="330" spans="4:4">
      <c r="D330" s="34"/>
    </row>
    <row r="331" spans="4:4">
      <c r="D331" s="34"/>
    </row>
    <row r="332" spans="4:4">
      <c r="D332" s="34"/>
    </row>
    <row r="333" spans="4:4">
      <c r="D333" s="34"/>
    </row>
    <row r="334" spans="4:4">
      <c r="D334" s="34"/>
    </row>
    <row r="335" spans="4:4">
      <c r="D335" s="34"/>
    </row>
    <row r="336" spans="4:4">
      <c r="D336" s="34"/>
    </row>
    <row r="337" spans="4:4">
      <c r="D337" s="34"/>
    </row>
    <row r="338" spans="4:4">
      <c r="D338" s="34"/>
    </row>
    <row r="339" spans="4:4">
      <c r="D339" s="34"/>
    </row>
    <row r="340" spans="4:4">
      <c r="D340" s="34"/>
    </row>
    <row r="341" spans="4:4">
      <c r="D341" s="34"/>
    </row>
    <row r="342" spans="4:4">
      <c r="D342" s="34"/>
    </row>
    <row r="343" spans="4:4">
      <c r="D343" s="34"/>
    </row>
    <row r="344" spans="4:4">
      <c r="D344" s="34"/>
    </row>
    <row r="345" spans="4:4">
      <c r="D345" s="34"/>
    </row>
    <row r="346" spans="4:4">
      <c r="D346" s="34"/>
    </row>
    <row r="347" spans="4:4">
      <c r="D347" s="34"/>
    </row>
    <row r="348" spans="4:4">
      <c r="D348" s="34"/>
    </row>
    <row r="349" spans="4:4">
      <c r="D349" s="34"/>
    </row>
    <row r="350" spans="4:4">
      <c r="D350" s="34"/>
    </row>
    <row r="351" spans="4:4">
      <c r="D351" s="34"/>
    </row>
    <row r="352" spans="4:4">
      <c r="D352" s="34"/>
    </row>
    <row r="353" spans="4:4">
      <c r="D353" s="34"/>
    </row>
    <row r="354" spans="4:4">
      <c r="D354" s="34"/>
    </row>
    <row r="355" spans="4:4">
      <c r="D355" s="34"/>
    </row>
    <row r="356" spans="4:4">
      <c r="D356" s="34"/>
    </row>
    <row r="357" spans="4:4">
      <c r="D357" s="34"/>
    </row>
    <row r="358" spans="4:4">
      <c r="D358" s="34"/>
    </row>
    <row r="359" spans="4:4">
      <c r="D359" s="34"/>
    </row>
    <row r="360" spans="4:4">
      <c r="D360" s="34"/>
    </row>
    <row r="361" spans="4:4">
      <c r="D361" s="34"/>
    </row>
    <row r="362" spans="4:4">
      <c r="D362" s="34"/>
    </row>
    <row r="363" spans="4:4">
      <c r="D363" s="34"/>
    </row>
    <row r="364" spans="4:4">
      <c r="D364" s="34"/>
    </row>
    <row r="365" spans="4:4">
      <c r="D365" s="34"/>
    </row>
    <row r="366" spans="4:4">
      <c r="D366" s="34"/>
    </row>
    <row r="367" spans="4:4">
      <c r="D367" s="34"/>
    </row>
    <row r="368" spans="4:4">
      <c r="D368" s="34"/>
    </row>
    <row r="369" spans="4:4">
      <c r="D369" s="34"/>
    </row>
    <row r="370" spans="4:4">
      <c r="D370" s="34"/>
    </row>
    <row r="371" spans="4:4">
      <c r="D371" s="34"/>
    </row>
    <row r="372" spans="4:4">
      <c r="D372" s="34"/>
    </row>
    <row r="373" spans="4:4">
      <c r="D373" s="34"/>
    </row>
    <row r="374" spans="4:4">
      <c r="D374" s="34"/>
    </row>
    <row r="375" spans="4:4">
      <c r="D375" s="34"/>
    </row>
    <row r="376" spans="4:4">
      <c r="D376" s="34"/>
    </row>
    <row r="377" spans="4:4">
      <c r="D377" s="34"/>
    </row>
    <row r="378" spans="4:4">
      <c r="D378" s="34"/>
    </row>
    <row r="379" spans="4:4">
      <c r="D379" s="34"/>
    </row>
    <row r="380" spans="4:4">
      <c r="D380" s="34"/>
    </row>
    <row r="381" spans="4:4">
      <c r="D381" s="34"/>
    </row>
    <row r="382" spans="4:4">
      <c r="D382" s="34"/>
    </row>
    <row r="383" spans="4:4">
      <c r="D383" s="34"/>
    </row>
    <row r="384" spans="4:4">
      <c r="D384" s="34"/>
    </row>
    <row r="385" spans="4:4">
      <c r="D385" s="34"/>
    </row>
    <row r="386" spans="4:4">
      <c r="D386" s="34"/>
    </row>
    <row r="387" spans="4:4">
      <c r="D387" s="34"/>
    </row>
    <row r="388" spans="4:4">
      <c r="D388" s="34"/>
    </row>
    <row r="389" spans="4:4">
      <c r="D389" s="34"/>
    </row>
    <row r="390" spans="4:4">
      <c r="D390" s="34"/>
    </row>
    <row r="391" spans="4:4">
      <c r="D391" s="34"/>
    </row>
    <row r="392" spans="4:4">
      <c r="D392" s="34"/>
    </row>
    <row r="393" spans="4:4">
      <c r="D393" s="34"/>
    </row>
    <row r="394" spans="4:4">
      <c r="D394" s="34"/>
    </row>
    <row r="395" spans="4:4">
      <c r="D395" s="34"/>
    </row>
    <row r="396" spans="4:4">
      <c r="D396" s="34"/>
    </row>
    <row r="397" spans="4:4">
      <c r="D397" s="34"/>
    </row>
    <row r="398" spans="4:4">
      <c r="D398" s="34"/>
    </row>
    <row r="399" spans="4:4">
      <c r="D399" s="34"/>
    </row>
    <row r="400" spans="4:4">
      <c r="D400" s="34"/>
    </row>
    <row r="401" spans="4:4">
      <c r="D401" s="34"/>
    </row>
  </sheetData>
  <mergeCells count="1">
    <mergeCell ref="A55:J62"/>
  </mergeCells>
  <conditionalFormatting sqref="B9">
    <cfRule type="cellIs" dxfId="6" priority="5" stopIfTrue="1" operator="equal">
      <formula>"Adjustment to Income/Expense/Rate Base:"</formula>
    </cfRule>
  </conditionalFormatting>
  <conditionalFormatting sqref="J1:J2">
    <cfRule type="cellIs" dxfId="5" priority="6" stopIfTrue="1" operator="equal">
      <formula>"x.x"</formula>
    </cfRule>
  </conditionalFormatting>
  <conditionalFormatting sqref="B10:B12 B14">
    <cfRule type="cellIs" dxfId="4" priority="7" stopIfTrue="1" operator="equal">
      <formula>"Title"</formula>
    </cfRule>
  </conditionalFormatting>
  <conditionalFormatting sqref="B16:B18">
    <cfRule type="cellIs" dxfId="3" priority="4" stopIfTrue="1" operator="equal">
      <formula>"Title"</formula>
    </cfRule>
  </conditionalFormatting>
  <conditionalFormatting sqref="B29:B33">
    <cfRule type="cellIs" dxfId="2" priority="3" stopIfTrue="1" operator="equal">
      <formula>"Title"</formula>
    </cfRule>
  </conditionalFormatting>
  <conditionalFormatting sqref="B35:B37">
    <cfRule type="cellIs" dxfId="1" priority="2" stopIfTrue="1" operator="equal">
      <formula>"Title"</formula>
    </cfRule>
  </conditionalFormatting>
  <conditionalFormatting sqref="B22:B24">
    <cfRule type="cellIs" dxfId="0" priority="1" stopIfTrue="1" operator="equal">
      <formula>"Title"</formula>
    </cfRule>
  </conditionalFormatting>
  <dataValidations count="6">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3:E14 E25:E54 E19:E21">
      <formula1>"1, 2, 3"</formula1>
    </dataValidation>
    <dataValidation type="list" errorStyle="warning" allowBlank="1" showInputMessage="1" showErrorMessage="1" errorTitle="FERC ACCOUNT" error="This FERC Account is not included in the drop-down list. Is this the account you want to use?" sqref="D16:D18 D22:D24">
      <formula1>$D$80:$D$414</formula1>
    </dataValidation>
    <dataValidation type="list" errorStyle="warning" allowBlank="1" showInputMessage="1" showErrorMessage="1" errorTitle="FERC ACCOUNT" error="This FERC Account is not included in the drop-down list. Is this the account you want to use?" sqref="D30:D34">
      <formula1>$D$55:$D$384</formula1>
    </dataValidation>
    <dataValidation type="list" errorStyle="warning" allowBlank="1" showInputMessage="1" showErrorMessage="1" errorTitle="Factor" error="This factor is not included in the drop-down list. Is this the factor you want to use?" sqref="G30:G34">
      <formula1>$G$55:$G$141</formula1>
    </dataValidation>
    <dataValidation type="list" errorStyle="warning" allowBlank="1" showInputMessage="1" showErrorMessage="1" errorTitle="Factor" error="This factor is not included in the drop-down list. Is this the factor you want to use?" sqref="G35:G54 G10:G14 G16:G29">
      <formula1>$G$67:$G$158</formula1>
    </dataValidation>
    <dataValidation type="list" errorStyle="warning" allowBlank="1" showInputMessage="1" showErrorMessage="1" errorTitle="FERC ACCOUNT" error="This FERC Account is not included in the drop-down list. Is this the account you want to use?" sqref="D35:D54 D10:D14 D19:D21 D25:D29">
      <formula1>$D$67:$D$401</formula1>
    </dataValidation>
  </dataValidations>
  <pageMargins left="1" right="1" top="1" bottom="0.5" header="0.3" footer="0.3"/>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AJ33"/>
  <sheetViews>
    <sheetView view="pageBreakPreview" zoomScale="85" zoomScaleNormal="100" zoomScaleSheetLayoutView="85" workbookViewId="0"/>
  </sheetViews>
  <sheetFormatPr defaultColWidth="8.75" defaultRowHeight="12.75"/>
  <cols>
    <col min="1" max="1" width="1.75" style="8" customWidth="1"/>
    <col min="2" max="2" width="29.625" style="8" customWidth="1"/>
    <col min="3" max="3" width="10.25" style="8" customWidth="1"/>
    <col min="4" max="16" width="8.5" style="8" bestFit="1" customWidth="1"/>
    <col min="17" max="17" width="11.5" style="8" bestFit="1" customWidth="1"/>
    <col min="18" max="18" width="12.375" style="8" bestFit="1" customWidth="1"/>
    <col min="19" max="28" width="9.75" style="8" customWidth="1"/>
    <col min="29" max="16384" width="8.75" style="8"/>
  </cols>
  <sheetData>
    <row r="1" spans="2:36">
      <c r="B1" s="1" t="s">
        <v>23</v>
      </c>
      <c r="C1" s="1"/>
      <c r="P1" s="7" t="s">
        <v>43</v>
      </c>
      <c r="Q1" s="7" t="s">
        <v>35</v>
      </c>
      <c r="AC1" s="9">
        <v>0.66666666666666596</v>
      </c>
    </row>
    <row r="2" spans="2:36">
      <c r="B2" s="1" t="s">
        <v>39</v>
      </c>
      <c r="C2" s="1"/>
    </row>
    <row r="3" spans="2:36">
      <c r="B3" s="1" t="s">
        <v>12</v>
      </c>
      <c r="C3" s="1"/>
      <c r="D3" s="55"/>
    </row>
    <row r="4" spans="2:36">
      <c r="B4" s="1" t="s">
        <v>20</v>
      </c>
      <c r="C4" s="1"/>
    </row>
    <row r="5" spans="2:36">
      <c r="B5" s="1"/>
      <c r="C5" s="1"/>
    </row>
    <row r="6" spans="2:36" s="42" customFormat="1" ht="13.5" thickBot="1">
      <c r="B6" s="40" t="s">
        <v>21</v>
      </c>
      <c r="C6" s="44"/>
      <c r="D6" s="41" t="s">
        <v>14</v>
      </c>
      <c r="E6" s="41" t="s">
        <v>14</v>
      </c>
      <c r="F6" s="41" t="s">
        <v>14</v>
      </c>
      <c r="G6" s="41" t="s">
        <v>14</v>
      </c>
      <c r="H6" s="41" t="s">
        <v>14</v>
      </c>
      <c r="I6" s="41" t="s">
        <v>14</v>
      </c>
      <c r="J6" s="41" t="s">
        <v>14</v>
      </c>
      <c r="K6" s="41" t="s">
        <v>14</v>
      </c>
      <c r="L6" s="41" t="s">
        <v>14</v>
      </c>
      <c r="M6" s="41" t="s">
        <v>14</v>
      </c>
      <c r="N6" s="41" t="s">
        <v>14</v>
      </c>
      <c r="O6" s="41" t="s">
        <v>14</v>
      </c>
      <c r="P6" s="41" t="s">
        <v>14</v>
      </c>
      <c r="Q6" s="50"/>
      <c r="T6" s="2"/>
      <c r="U6" s="2"/>
      <c r="V6" s="2"/>
      <c r="W6" s="2"/>
      <c r="X6" s="2"/>
      <c r="Y6" s="2"/>
      <c r="Z6" s="2"/>
      <c r="AA6" s="2"/>
      <c r="AB6" s="2"/>
      <c r="AC6" s="2"/>
      <c r="AD6" s="2"/>
      <c r="AE6" s="2"/>
      <c r="AF6" s="2"/>
      <c r="AG6" s="2"/>
      <c r="AH6" s="2"/>
    </row>
    <row r="7" spans="2:36" ht="26.25" thickBot="1">
      <c r="B7" s="5" t="s">
        <v>17</v>
      </c>
      <c r="C7" s="35" t="s">
        <v>25</v>
      </c>
      <c r="D7" s="6">
        <v>43252</v>
      </c>
      <c r="E7" s="6">
        <v>43282</v>
      </c>
      <c r="F7" s="6">
        <v>43313</v>
      </c>
      <c r="G7" s="6">
        <v>43344</v>
      </c>
      <c r="H7" s="6">
        <v>43374</v>
      </c>
      <c r="I7" s="6">
        <v>43405</v>
      </c>
      <c r="J7" s="6">
        <v>43435</v>
      </c>
      <c r="K7" s="6">
        <v>43466</v>
      </c>
      <c r="L7" s="6">
        <v>43497</v>
      </c>
      <c r="M7" s="6">
        <v>43525</v>
      </c>
      <c r="N7" s="6">
        <v>43556</v>
      </c>
      <c r="O7" s="6">
        <v>43586</v>
      </c>
      <c r="P7" s="6">
        <v>43617</v>
      </c>
      <c r="Q7" s="47" t="s">
        <v>32</v>
      </c>
      <c r="T7" s="2"/>
      <c r="U7" s="2"/>
      <c r="V7" s="2"/>
      <c r="W7" s="2"/>
      <c r="X7" s="2"/>
      <c r="Y7" s="2"/>
      <c r="Z7" s="2"/>
      <c r="AA7" s="2"/>
      <c r="AB7" s="2"/>
      <c r="AC7" s="2"/>
      <c r="AD7" s="2"/>
      <c r="AE7" s="2"/>
      <c r="AF7" s="2"/>
      <c r="AG7" s="2"/>
      <c r="AH7" s="2"/>
    </row>
    <row r="8" spans="2:36">
      <c r="B8" s="10" t="s">
        <v>28</v>
      </c>
      <c r="C8" s="36">
        <v>399</v>
      </c>
      <c r="D8" s="11">
        <v>450708.00194000016</v>
      </c>
      <c r="E8" s="11">
        <v>451261.86360000016</v>
      </c>
      <c r="F8" s="11">
        <v>451775.38772000012</v>
      </c>
      <c r="G8" s="11">
        <v>450784.34574000014</v>
      </c>
      <c r="H8" s="11">
        <v>451137.31657000014</v>
      </c>
      <c r="I8" s="11">
        <v>446777.53359000018</v>
      </c>
      <c r="J8" s="11">
        <v>447147.97484000016</v>
      </c>
      <c r="K8" s="11">
        <v>447275.87603000016</v>
      </c>
      <c r="L8" s="11">
        <v>447260.12610000017</v>
      </c>
      <c r="M8" s="11">
        <v>446038.91585000022</v>
      </c>
      <c r="N8" s="11">
        <v>445801.85043000022</v>
      </c>
      <c r="O8" s="11">
        <v>442930.50359000021</v>
      </c>
      <c r="P8" s="51">
        <v>442864.22264000017</v>
      </c>
      <c r="Q8" s="65">
        <v>447914.8171958336</v>
      </c>
      <c r="R8" s="18"/>
      <c r="T8" s="2"/>
      <c r="U8" s="2"/>
      <c r="V8" s="2"/>
      <c r="W8" s="2"/>
      <c r="X8" s="2"/>
      <c r="Y8" s="2"/>
      <c r="Z8" s="2"/>
      <c r="AA8" s="2"/>
      <c r="AB8" s="2"/>
      <c r="AC8" s="2"/>
      <c r="AD8" s="2"/>
      <c r="AE8" s="2"/>
      <c r="AF8" s="2"/>
      <c r="AG8" s="2"/>
      <c r="AH8" s="2"/>
    </row>
    <row r="9" spans="2:36" s="45" customFormat="1">
      <c r="B9" s="10" t="s">
        <v>29</v>
      </c>
      <c r="C9" s="36" t="s">
        <v>11</v>
      </c>
      <c r="D9" s="11">
        <v>1527.2862399999999</v>
      </c>
      <c r="E9" s="11">
        <v>1386.9897900000001</v>
      </c>
      <c r="F9" s="11">
        <v>1048.1017300000001</v>
      </c>
      <c r="G9" s="11">
        <v>776.75532999999996</v>
      </c>
      <c r="H9" s="11">
        <v>602.16969999999992</v>
      </c>
      <c r="I9" s="11">
        <v>375.50592000000006</v>
      </c>
      <c r="J9" s="11">
        <v>2521.3947400000002</v>
      </c>
      <c r="K9" s="11">
        <v>3495.2199600000004</v>
      </c>
      <c r="L9" s="11">
        <v>2201.2738100000006</v>
      </c>
      <c r="M9" s="11">
        <v>2058.4087900000004</v>
      </c>
      <c r="N9" s="11">
        <v>2052.0193600000007</v>
      </c>
      <c r="O9" s="11">
        <v>2847.9663300000007</v>
      </c>
      <c r="P9" s="51">
        <v>2764.6062400000005</v>
      </c>
      <c r="Q9" s="65">
        <v>1792.6459750000004</v>
      </c>
      <c r="R9" s="18"/>
      <c r="S9" s="8"/>
      <c r="T9" s="2"/>
      <c r="U9" s="2"/>
      <c r="V9" s="2"/>
      <c r="W9" s="2"/>
      <c r="X9" s="2"/>
      <c r="Y9" s="2"/>
      <c r="Z9" s="2"/>
      <c r="AA9" s="2"/>
      <c r="AB9" s="2"/>
      <c r="AC9" s="2"/>
      <c r="AD9" s="2"/>
      <c r="AE9" s="2"/>
      <c r="AF9" s="2"/>
      <c r="AG9" s="2"/>
      <c r="AH9" s="2"/>
      <c r="AI9" s="8"/>
      <c r="AJ9" s="8"/>
    </row>
    <row r="10" spans="2:36" s="45" customFormat="1">
      <c r="B10" s="10" t="s">
        <v>16</v>
      </c>
      <c r="C10" s="36"/>
      <c r="D10" s="11">
        <v>0</v>
      </c>
      <c r="E10" s="11">
        <v>0</v>
      </c>
      <c r="F10" s="11">
        <v>0</v>
      </c>
      <c r="G10" s="11">
        <v>0</v>
      </c>
      <c r="H10" s="11">
        <v>0</v>
      </c>
      <c r="I10" s="11">
        <v>0</v>
      </c>
      <c r="J10" s="11">
        <v>0</v>
      </c>
      <c r="K10" s="11">
        <v>0</v>
      </c>
      <c r="L10" s="11">
        <v>0</v>
      </c>
      <c r="M10" s="11">
        <v>0</v>
      </c>
      <c r="N10" s="11">
        <v>0</v>
      </c>
      <c r="O10" s="11">
        <v>0</v>
      </c>
      <c r="P10" s="51">
        <v>0</v>
      </c>
      <c r="Q10" s="65">
        <v>0</v>
      </c>
      <c r="R10" s="18"/>
      <c r="S10" s="8"/>
      <c r="T10" s="70"/>
      <c r="U10" s="70"/>
      <c r="V10" s="70"/>
      <c r="W10" s="70"/>
      <c r="X10" s="70"/>
      <c r="Y10" s="70"/>
      <c r="Z10" s="70"/>
      <c r="AA10" s="70"/>
      <c r="AB10" s="70"/>
      <c r="AC10" s="70"/>
      <c r="AD10" s="70"/>
      <c r="AE10" s="70"/>
      <c r="AF10" s="70"/>
      <c r="AG10" s="2"/>
      <c r="AH10" s="8"/>
      <c r="AI10" s="8"/>
      <c r="AJ10" s="8"/>
    </row>
    <row r="11" spans="2:36">
      <c r="B11" s="10" t="s">
        <v>15</v>
      </c>
      <c r="C11" s="36" t="s">
        <v>10</v>
      </c>
      <c r="D11" s="11">
        <v>-322900.95938559843</v>
      </c>
      <c r="E11" s="11">
        <v>-324942.8402355985</v>
      </c>
      <c r="F11" s="11">
        <v>-327332.0023255985</v>
      </c>
      <c r="G11" s="11">
        <v>-328597.84574559843</v>
      </c>
      <c r="H11" s="11">
        <v>-330579.68347559846</v>
      </c>
      <c r="I11" s="11">
        <v>-329063.40293559845</v>
      </c>
      <c r="J11" s="11">
        <v>-330769.93724559847</v>
      </c>
      <c r="K11" s="11">
        <v>-332867.16924559849</v>
      </c>
      <c r="L11" s="11">
        <v>-335146.30815559847</v>
      </c>
      <c r="M11" s="11">
        <v>-336184.61358559848</v>
      </c>
      <c r="N11" s="11">
        <v>-338360.94049559848</v>
      </c>
      <c r="O11" s="11">
        <v>-337895.40797559847</v>
      </c>
      <c r="P11" s="51">
        <v>-340233.77725559846</v>
      </c>
      <c r="Q11" s="65">
        <v>-331942.29331184848</v>
      </c>
      <c r="R11" s="57"/>
      <c r="S11" s="70"/>
      <c r="T11" s="70"/>
      <c r="U11" s="70"/>
      <c r="V11" s="70"/>
      <c r="W11" s="70"/>
      <c r="X11" s="70"/>
      <c r="Y11" s="70"/>
      <c r="Z11" s="70"/>
      <c r="AA11" s="70"/>
      <c r="AB11" s="70"/>
      <c r="AC11" s="70"/>
      <c r="AD11" s="70"/>
      <c r="AE11" s="70"/>
      <c r="AF11" s="70"/>
      <c r="AG11" s="2"/>
    </row>
    <row r="12" spans="2:36">
      <c r="B12" s="10" t="s">
        <v>19</v>
      </c>
      <c r="C12" s="36" t="s">
        <v>11</v>
      </c>
      <c r="D12" s="11">
        <v>0</v>
      </c>
      <c r="E12" s="11">
        <v>0</v>
      </c>
      <c r="F12" s="11">
        <v>0</v>
      </c>
      <c r="G12" s="11">
        <v>0</v>
      </c>
      <c r="H12" s="11">
        <v>0</v>
      </c>
      <c r="I12" s="11">
        <v>0</v>
      </c>
      <c r="J12" s="11">
        <v>0</v>
      </c>
      <c r="K12" s="11">
        <v>0</v>
      </c>
      <c r="L12" s="11">
        <v>0</v>
      </c>
      <c r="M12" s="11">
        <v>0</v>
      </c>
      <c r="N12" s="11">
        <v>0</v>
      </c>
      <c r="O12" s="11">
        <v>0</v>
      </c>
      <c r="P12" s="51">
        <v>0</v>
      </c>
      <c r="Q12" s="65">
        <v>0</v>
      </c>
      <c r="R12" s="18"/>
      <c r="S12" s="17"/>
      <c r="T12" s="70"/>
      <c r="U12" s="70"/>
      <c r="V12" s="70"/>
      <c r="W12" s="70"/>
      <c r="X12" s="70"/>
      <c r="Y12" s="70"/>
      <c r="Z12" s="70"/>
      <c r="AA12" s="70"/>
      <c r="AB12" s="70"/>
      <c r="AC12" s="70"/>
      <c r="AD12" s="70"/>
      <c r="AE12" s="70"/>
      <c r="AF12" s="70"/>
      <c r="AG12" s="2"/>
    </row>
    <row r="13" spans="2:36" ht="13.5" thickBot="1">
      <c r="B13" s="12" t="s">
        <v>18</v>
      </c>
      <c r="C13" s="37"/>
      <c r="D13" s="13">
        <v>129334.328794402</v>
      </c>
      <c r="E13" s="13">
        <v>127706.01315440168</v>
      </c>
      <c r="F13" s="13">
        <v>125491.48712440161</v>
      </c>
      <c r="G13" s="13">
        <v>122963.25532440172</v>
      </c>
      <c r="H13" s="13">
        <v>121159.80279440171</v>
      </c>
      <c r="I13" s="13">
        <v>118089.63657440175</v>
      </c>
      <c r="J13" s="13">
        <v>118899.4323344017</v>
      </c>
      <c r="K13" s="13">
        <v>117903.92674440169</v>
      </c>
      <c r="L13" s="13">
        <v>114315.09175440168</v>
      </c>
      <c r="M13" s="13">
        <v>111912.71105440176</v>
      </c>
      <c r="N13" s="13">
        <v>109492.92929440172</v>
      </c>
      <c r="O13" s="13">
        <v>107883.06194440176</v>
      </c>
      <c r="P13" s="56">
        <v>105395.05162440171</v>
      </c>
      <c r="Q13" s="66">
        <v>117765.16985898511</v>
      </c>
      <c r="R13" s="52"/>
      <c r="T13" s="70"/>
      <c r="U13" s="70"/>
      <c r="V13" s="70"/>
      <c r="W13" s="70"/>
      <c r="X13" s="70"/>
      <c r="Y13" s="70"/>
      <c r="Z13" s="70"/>
      <c r="AA13" s="70"/>
      <c r="AB13" s="70"/>
      <c r="AC13" s="70"/>
      <c r="AD13" s="70"/>
      <c r="AE13" s="70"/>
      <c r="AF13" s="70"/>
      <c r="AG13" s="2"/>
    </row>
    <row r="14" spans="2:36" ht="13.5" thickTop="1">
      <c r="B14" s="14"/>
      <c r="C14" s="15"/>
      <c r="D14" s="15"/>
      <c r="E14" s="15"/>
      <c r="F14" s="15"/>
      <c r="G14" s="15"/>
      <c r="H14" s="15"/>
      <c r="I14" s="15"/>
      <c r="J14" s="15"/>
      <c r="K14" s="15"/>
      <c r="L14" s="15"/>
      <c r="M14" s="15"/>
      <c r="N14" s="15"/>
      <c r="O14" s="15"/>
      <c r="P14" s="62"/>
      <c r="Q14" s="48"/>
      <c r="R14" s="18"/>
    </row>
    <row r="15" spans="2:36" ht="13.5" thickBot="1">
      <c r="B15" s="3" t="s">
        <v>22</v>
      </c>
      <c r="C15" s="19"/>
      <c r="D15" s="16">
        <v>86222.885862934476</v>
      </c>
      <c r="E15" s="16">
        <v>85137.342102934446</v>
      </c>
      <c r="F15" s="16">
        <v>83660.991416267731</v>
      </c>
      <c r="G15" s="16">
        <v>81975.503549601141</v>
      </c>
      <c r="H15" s="16">
        <v>80773.201862934467</v>
      </c>
      <c r="I15" s="16">
        <v>78726.424382934492</v>
      </c>
      <c r="J15" s="16">
        <v>79266.288222934469</v>
      </c>
      <c r="K15" s="16">
        <v>78602.61782960112</v>
      </c>
      <c r="L15" s="16">
        <v>76210.061169601118</v>
      </c>
      <c r="M15" s="16">
        <v>74608.474036267842</v>
      </c>
      <c r="N15" s="16">
        <v>72995.286196267814</v>
      </c>
      <c r="O15" s="16">
        <v>71922.041296267838</v>
      </c>
      <c r="P15" s="4">
        <v>70263.367749601137</v>
      </c>
      <c r="Q15" s="49">
        <v>78510.1132393234</v>
      </c>
      <c r="R15" s="18"/>
      <c r="S15" s="17"/>
      <c r="T15" s="17"/>
      <c r="U15" s="17"/>
      <c r="V15" s="17"/>
      <c r="W15" s="17"/>
      <c r="X15" s="17"/>
      <c r="Y15" s="17"/>
      <c r="Z15" s="17"/>
      <c r="AA15" s="17"/>
      <c r="AB15" s="17"/>
      <c r="AC15" s="17"/>
      <c r="AD15" s="17"/>
      <c r="AE15" s="17"/>
      <c r="AF15" s="17"/>
    </row>
    <row r="16" spans="2:36">
      <c r="P16" s="59" t="s">
        <v>31</v>
      </c>
      <c r="Q16" s="59" t="s">
        <v>31</v>
      </c>
      <c r="R16" s="18"/>
      <c r="T16" s="17"/>
      <c r="U16" s="17"/>
      <c r="V16" s="17"/>
      <c r="W16" s="17"/>
      <c r="X16" s="17"/>
      <c r="Y16" s="17"/>
      <c r="Z16" s="17"/>
      <c r="AA16" s="17"/>
      <c r="AB16" s="17"/>
      <c r="AC16" s="17"/>
      <c r="AD16" s="17"/>
      <c r="AE16" s="17"/>
      <c r="AF16" s="17"/>
    </row>
    <row r="17" spans="2:36">
      <c r="P17" s="59"/>
      <c r="Q17" s="59"/>
      <c r="R17" s="18"/>
      <c r="T17" s="17"/>
      <c r="U17" s="17"/>
      <c r="V17" s="17"/>
      <c r="W17" s="17"/>
      <c r="X17" s="17"/>
      <c r="Y17" s="17"/>
      <c r="Z17" s="17"/>
      <c r="AA17" s="17"/>
      <c r="AB17" s="17"/>
      <c r="AC17" s="17"/>
      <c r="AD17" s="17"/>
      <c r="AE17" s="17"/>
      <c r="AF17" s="17"/>
    </row>
    <row r="18" spans="2:36" ht="13.5" thickBot="1">
      <c r="B18" s="40" t="s">
        <v>21</v>
      </c>
      <c r="C18" s="44"/>
      <c r="D18" s="43" t="s">
        <v>30</v>
      </c>
      <c r="E18" s="43" t="s">
        <v>30</v>
      </c>
      <c r="F18" s="43" t="s">
        <v>30</v>
      </c>
      <c r="G18" s="43" t="s">
        <v>30</v>
      </c>
      <c r="H18" s="43" t="s">
        <v>30</v>
      </c>
      <c r="I18" s="43" t="s">
        <v>30</v>
      </c>
      <c r="J18" s="43" t="s">
        <v>30</v>
      </c>
      <c r="K18" s="43" t="s">
        <v>30</v>
      </c>
      <c r="L18" s="43" t="s">
        <v>30</v>
      </c>
      <c r="M18" s="43" t="s">
        <v>30</v>
      </c>
      <c r="N18" s="43" t="s">
        <v>30</v>
      </c>
      <c r="O18" s="43" t="s">
        <v>30</v>
      </c>
      <c r="P18" s="43" t="s">
        <v>30</v>
      </c>
      <c r="Q18" s="50"/>
      <c r="R18" s="42"/>
      <c r="S18" s="42"/>
      <c r="T18" s="2"/>
      <c r="U18" s="2"/>
      <c r="V18" s="2"/>
      <c r="W18" s="2"/>
      <c r="X18" s="2"/>
      <c r="Y18" s="2"/>
      <c r="Z18" s="2"/>
      <c r="AA18" s="2"/>
      <c r="AB18" s="2"/>
      <c r="AC18" s="2"/>
      <c r="AD18" s="2"/>
      <c r="AE18" s="2"/>
      <c r="AF18" s="2"/>
      <c r="AG18" s="2"/>
      <c r="AH18" s="2"/>
      <c r="AI18" s="42"/>
      <c r="AJ18" s="42"/>
    </row>
    <row r="19" spans="2:36" ht="26.25" thickBot="1">
      <c r="B19" s="5" t="s">
        <v>17</v>
      </c>
      <c r="C19" s="35" t="s">
        <v>25</v>
      </c>
      <c r="D19" s="6">
        <v>43800</v>
      </c>
      <c r="E19" s="6">
        <v>43831</v>
      </c>
      <c r="F19" s="6">
        <v>43862</v>
      </c>
      <c r="G19" s="6">
        <v>43891</v>
      </c>
      <c r="H19" s="6">
        <v>43922</v>
      </c>
      <c r="I19" s="6">
        <v>43952</v>
      </c>
      <c r="J19" s="6">
        <v>43983</v>
      </c>
      <c r="K19" s="6">
        <v>44013</v>
      </c>
      <c r="L19" s="6">
        <v>44044</v>
      </c>
      <c r="M19" s="6">
        <v>44075</v>
      </c>
      <c r="N19" s="6">
        <v>44105</v>
      </c>
      <c r="O19" s="6">
        <v>44136</v>
      </c>
      <c r="P19" s="58">
        <v>44166</v>
      </c>
      <c r="Q19" s="47" t="s">
        <v>32</v>
      </c>
      <c r="T19" s="2"/>
      <c r="U19" s="2"/>
      <c r="V19" s="2"/>
      <c r="W19" s="2"/>
      <c r="X19" s="2"/>
      <c r="Y19" s="2"/>
      <c r="Z19" s="2"/>
      <c r="AA19" s="2"/>
      <c r="AB19" s="2"/>
      <c r="AC19" s="2"/>
      <c r="AD19" s="2"/>
      <c r="AE19" s="2"/>
      <c r="AF19" s="2"/>
      <c r="AG19" s="2"/>
      <c r="AH19" s="2"/>
    </row>
    <row r="20" spans="2:36" s="42" customFormat="1">
      <c r="B20" s="10" t="s">
        <v>28</v>
      </c>
      <c r="C20" s="36">
        <v>399</v>
      </c>
      <c r="D20" s="11">
        <v>449685.91064000019</v>
      </c>
      <c r="E20" s="11">
        <v>449720.91064000019</v>
      </c>
      <c r="F20" s="11">
        <v>449746.91064000019</v>
      </c>
      <c r="G20" s="11">
        <v>449808.91064000019</v>
      </c>
      <c r="H20" s="11">
        <v>449829.91064000019</v>
      </c>
      <c r="I20" s="11">
        <v>449870.91064000019</v>
      </c>
      <c r="J20" s="11">
        <v>449932.91064000019</v>
      </c>
      <c r="K20" s="11">
        <v>450152.91064000019</v>
      </c>
      <c r="L20" s="11">
        <v>450375.91064000019</v>
      </c>
      <c r="M20" s="11">
        <v>451679.91064000019</v>
      </c>
      <c r="N20" s="11">
        <v>452178.91064000019</v>
      </c>
      <c r="O20" s="11">
        <v>453756.91064000019</v>
      </c>
      <c r="P20" s="51">
        <v>454167.91064000019</v>
      </c>
      <c r="Q20" s="65">
        <v>450748.49397333362</v>
      </c>
      <c r="R20" s="18"/>
      <c r="S20" s="8"/>
      <c r="T20" s="2"/>
      <c r="U20" s="2"/>
      <c r="V20" s="2"/>
      <c r="W20" s="2"/>
      <c r="X20" s="2"/>
      <c r="Y20" s="2"/>
      <c r="Z20" s="2"/>
      <c r="AA20" s="2"/>
      <c r="AB20" s="2"/>
      <c r="AC20" s="2"/>
      <c r="AD20" s="2"/>
      <c r="AE20" s="2"/>
      <c r="AF20" s="2"/>
      <c r="AG20" s="2"/>
      <c r="AH20" s="2"/>
      <c r="AI20" s="8"/>
      <c r="AJ20" s="8"/>
    </row>
    <row r="21" spans="2:36">
      <c r="B21" s="10" t="s">
        <v>29</v>
      </c>
      <c r="C21" s="36" t="s">
        <v>11</v>
      </c>
      <c r="D21" s="11">
        <v>4176.400961033537</v>
      </c>
      <c r="E21" s="11">
        <v>3577.7077122742298</v>
      </c>
      <c r="F21" s="11">
        <v>3050.6549338793438</v>
      </c>
      <c r="G21" s="11">
        <v>2525.3848944998099</v>
      </c>
      <c r="H21" s="11">
        <v>1949.7748367034969</v>
      </c>
      <c r="I21" s="11">
        <v>1166.7648570041092</v>
      </c>
      <c r="J21" s="11">
        <v>211.40157724860038</v>
      </c>
      <c r="K21" s="11">
        <v>2927.2312258593506</v>
      </c>
      <c r="L21" s="11">
        <v>5006.7768331209681</v>
      </c>
      <c r="M21" s="11">
        <v>4409.7818331209683</v>
      </c>
      <c r="N21" s="11">
        <v>3825.6591903326425</v>
      </c>
      <c r="O21" s="11">
        <v>3286.9392802114376</v>
      </c>
      <c r="P21" s="51">
        <v>2857.6171276283812</v>
      </c>
      <c r="Q21" s="65">
        <v>2954.5905182154929</v>
      </c>
      <c r="R21" s="18"/>
      <c r="T21" s="2"/>
      <c r="U21" s="2"/>
      <c r="V21" s="2"/>
      <c r="W21" s="2"/>
      <c r="X21" s="2"/>
      <c r="Y21" s="2"/>
      <c r="Z21" s="2"/>
      <c r="AA21" s="2"/>
      <c r="AB21" s="2"/>
      <c r="AC21" s="2"/>
      <c r="AD21" s="2"/>
      <c r="AE21" s="2"/>
      <c r="AF21" s="2"/>
      <c r="AG21" s="2"/>
      <c r="AH21" s="2"/>
    </row>
    <row r="22" spans="2:36">
      <c r="B22" s="10" t="s">
        <v>16</v>
      </c>
      <c r="C22" s="36"/>
      <c r="D22" s="11">
        <v>0</v>
      </c>
      <c r="E22" s="11">
        <v>0</v>
      </c>
      <c r="F22" s="11">
        <v>0</v>
      </c>
      <c r="G22" s="11">
        <v>0</v>
      </c>
      <c r="H22" s="11">
        <v>0</v>
      </c>
      <c r="I22" s="11">
        <v>0</v>
      </c>
      <c r="J22" s="11">
        <v>0</v>
      </c>
      <c r="K22" s="11">
        <v>0</v>
      </c>
      <c r="L22" s="11">
        <v>0</v>
      </c>
      <c r="M22" s="11">
        <v>0</v>
      </c>
      <c r="N22" s="11">
        <v>0</v>
      </c>
      <c r="O22" s="11">
        <v>0</v>
      </c>
      <c r="P22" s="51">
        <v>0</v>
      </c>
      <c r="Q22" s="65">
        <v>0</v>
      </c>
      <c r="R22" s="18"/>
      <c r="T22" s="70"/>
      <c r="U22" s="70"/>
      <c r="V22" s="70"/>
      <c r="W22" s="70"/>
      <c r="X22" s="70"/>
      <c r="Y22" s="70"/>
      <c r="Z22" s="70"/>
      <c r="AA22" s="70"/>
      <c r="AB22" s="70"/>
      <c r="AC22" s="70"/>
      <c r="AD22" s="70"/>
      <c r="AE22" s="70"/>
      <c r="AF22" s="70"/>
      <c r="AG22" s="2"/>
    </row>
    <row r="23" spans="2:36" s="45" customFormat="1">
      <c r="B23" s="10" t="s">
        <v>15</v>
      </c>
      <c r="C23" s="36" t="s">
        <v>10</v>
      </c>
      <c r="D23" s="11">
        <v>-353313.64570580376</v>
      </c>
      <c r="E23" s="11">
        <v>-355696.63459507388</v>
      </c>
      <c r="F23" s="11">
        <v>-357997.73945377255</v>
      </c>
      <c r="G23" s="11">
        <v>-360276.78868497751</v>
      </c>
      <c r="H23" s="11">
        <v>-362637.32578370563</v>
      </c>
      <c r="I23" s="11">
        <v>-365104.15227970295</v>
      </c>
      <c r="J23" s="11">
        <v>-367716.14341018617</v>
      </c>
      <c r="K23" s="11">
        <v>-369815.92204623937</v>
      </c>
      <c r="L23" s="11">
        <v>-371767.25812446687</v>
      </c>
      <c r="M23" s="11">
        <v>-374060.38657558861</v>
      </c>
      <c r="N23" s="11">
        <v>-376313.41787856841</v>
      </c>
      <c r="O23" s="11">
        <v>-378549.9827538851</v>
      </c>
      <c r="P23" s="51">
        <v>-380697.44179582456</v>
      </c>
      <c r="Q23" s="65">
        <v>-367245.10794474842</v>
      </c>
      <c r="R23" s="57"/>
      <c r="S23" s="70"/>
      <c r="T23" s="70"/>
      <c r="U23" s="70"/>
      <c r="V23" s="70"/>
      <c r="W23" s="70"/>
      <c r="X23" s="70"/>
      <c r="Y23" s="70"/>
      <c r="Z23" s="70"/>
      <c r="AA23" s="70"/>
      <c r="AB23" s="70"/>
      <c r="AC23" s="70"/>
      <c r="AD23" s="70"/>
      <c r="AE23" s="70"/>
      <c r="AF23" s="70"/>
      <c r="AG23" s="2"/>
      <c r="AH23" s="8"/>
      <c r="AI23" s="8"/>
      <c r="AJ23" s="8"/>
    </row>
    <row r="24" spans="2:36" s="45" customFormat="1">
      <c r="B24" s="10" t="s">
        <v>19</v>
      </c>
      <c r="C24" s="36" t="s">
        <v>11</v>
      </c>
      <c r="D24" s="11">
        <v>0</v>
      </c>
      <c r="E24" s="11">
        <v>0</v>
      </c>
      <c r="F24" s="11">
        <v>0</v>
      </c>
      <c r="G24" s="11">
        <v>0</v>
      </c>
      <c r="H24" s="11">
        <v>0</v>
      </c>
      <c r="I24" s="11">
        <v>0</v>
      </c>
      <c r="J24" s="11">
        <v>0</v>
      </c>
      <c r="K24" s="11">
        <v>0</v>
      </c>
      <c r="L24" s="11">
        <v>0</v>
      </c>
      <c r="M24" s="11">
        <v>0</v>
      </c>
      <c r="N24" s="11">
        <v>0</v>
      </c>
      <c r="O24" s="11">
        <v>0</v>
      </c>
      <c r="P24" s="51">
        <v>0</v>
      </c>
      <c r="Q24" s="65">
        <v>0</v>
      </c>
      <c r="R24" s="18"/>
      <c r="S24" s="17"/>
      <c r="T24" s="70"/>
      <c r="U24" s="70"/>
      <c r="V24" s="70"/>
      <c r="W24" s="70"/>
      <c r="X24" s="70"/>
      <c r="Y24" s="70"/>
      <c r="Z24" s="70"/>
      <c r="AA24" s="70"/>
      <c r="AB24" s="70"/>
      <c r="AC24" s="70"/>
      <c r="AD24" s="70"/>
      <c r="AE24" s="70"/>
      <c r="AF24" s="70"/>
      <c r="AG24" s="2"/>
      <c r="AH24" s="8"/>
      <c r="AI24" s="8"/>
      <c r="AJ24" s="8"/>
    </row>
    <row r="25" spans="2:36" ht="13.5" thickBot="1">
      <c r="B25" s="12" t="s">
        <v>18</v>
      </c>
      <c r="C25" s="37"/>
      <c r="D25" s="13">
        <v>100548.66589522996</v>
      </c>
      <c r="E25" s="13">
        <v>97601.983757200534</v>
      </c>
      <c r="F25" s="13">
        <v>94799.826120106969</v>
      </c>
      <c r="G25" s="13">
        <v>92057.50684952247</v>
      </c>
      <c r="H25" s="13">
        <v>89142.359692998056</v>
      </c>
      <c r="I25" s="13">
        <v>85933.52321730135</v>
      </c>
      <c r="J25" s="13">
        <v>82428.168807062611</v>
      </c>
      <c r="K25" s="13">
        <v>83264.219819620193</v>
      </c>
      <c r="L25" s="13">
        <v>83615.429348654288</v>
      </c>
      <c r="M25" s="13">
        <v>82029.305897532555</v>
      </c>
      <c r="N25" s="13">
        <v>79691.151951764419</v>
      </c>
      <c r="O25" s="13">
        <v>78493.867166326556</v>
      </c>
      <c r="P25" s="56">
        <v>76328.085971803986</v>
      </c>
      <c r="Q25" s="66">
        <v>86457.976546800695</v>
      </c>
      <c r="R25" s="52"/>
      <c r="T25" s="70"/>
      <c r="U25" s="70"/>
      <c r="V25" s="70"/>
      <c r="W25" s="70"/>
      <c r="X25" s="70"/>
      <c r="Y25" s="70"/>
      <c r="Z25" s="70"/>
      <c r="AA25" s="70"/>
      <c r="AB25" s="70"/>
      <c r="AC25" s="70"/>
      <c r="AD25" s="70"/>
      <c r="AE25" s="70"/>
      <c r="AF25" s="70"/>
      <c r="AG25" s="2"/>
    </row>
    <row r="26" spans="2:36" ht="13.5" thickTop="1">
      <c r="B26" s="14"/>
      <c r="C26" s="15"/>
      <c r="D26" s="15"/>
      <c r="E26" s="15"/>
      <c r="F26" s="15"/>
      <c r="G26" s="15"/>
      <c r="H26" s="15"/>
      <c r="I26" s="15"/>
      <c r="J26" s="15"/>
      <c r="K26" s="15"/>
      <c r="L26" s="15"/>
      <c r="M26" s="15"/>
      <c r="N26" s="15"/>
      <c r="O26" s="15"/>
      <c r="P26" s="62"/>
      <c r="Q26" s="69"/>
      <c r="R26" s="18"/>
    </row>
    <row r="27" spans="2:36" ht="13.5" thickBot="1">
      <c r="B27" s="3" t="s">
        <v>22</v>
      </c>
      <c r="C27" s="19"/>
      <c r="D27" s="16">
        <v>67032.443930153298</v>
      </c>
      <c r="E27" s="16">
        <v>65067.989171467023</v>
      </c>
      <c r="F27" s="16">
        <v>63199.884080071308</v>
      </c>
      <c r="G27" s="16">
        <v>61371.671233014975</v>
      </c>
      <c r="H27" s="16">
        <v>59428.239795332032</v>
      </c>
      <c r="I27" s="16">
        <v>57289.015478200898</v>
      </c>
      <c r="J27" s="16">
        <v>54952.112538041736</v>
      </c>
      <c r="K27" s="16">
        <v>55509.479879746796</v>
      </c>
      <c r="L27" s="16">
        <v>55743.619565769521</v>
      </c>
      <c r="M27" s="16">
        <v>54686.203931688367</v>
      </c>
      <c r="N27" s="16">
        <v>53127.434634509613</v>
      </c>
      <c r="O27" s="16">
        <v>52329.244777551037</v>
      </c>
      <c r="P27" s="4">
        <v>50885.390647869324</v>
      </c>
      <c r="Q27" s="49">
        <v>57638.651031200461</v>
      </c>
      <c r="R27" s="57"/>
      <c r="S27" s="17"/>
      <c r="T27" s="17"/>
      <c r="U27" s="17"/>
      <c r="V27" s="17"/>
      <c r="W27" s="17"/>
      <c r="X27" s="17"/>
      <c r="Y27" s="17"/>
      <c r="Z27" s="17"/>
      <c r="AA27" s="17"/>
      <c r="AB27" s="17"/>
      <c r="AC27" s="17"/>
      <c r="AD27" s="17"/>
      <c r="AE27" s="17"/>
      <c r="AF27" s="17"/>
    </row>
    <row r="28" spans="2:36">
      <c r="P28" s="59" t="s">
        <v>31</v>
      </c>
      <c r="R28" s="18"/>
      <c r="T28" s="17"/>
      <c r="U28" s="17"/>
      <c r="V28" s="17"/>
      <c r="W28" s="17"/>
      <c r="X28" s="17"/>
      <c r="Y28" s="17"/>
      <c r="Z28" s="17"/>
      <c r="AA28" s="17"/>
      <c r="AB28" s="17"/>
      <c r="AC28" s="17"/>
      <c r="AD28" s="17"/>
      <c r="AE28" s="17"/>
      <c r="AF28" s="17"/>
    </row>
    <row r="29" spans="2:36" ht="13.5" thickBot="1">
      <c r="P29" s="59"/>
      <c r="R29" s="18"/>
      <c r="T29" s="17"/>
      <c r="U29" s="17"/>
      <c r="V29" s="17"/>
      <c r="W29" s="17"/>
      <c r="X29" s="17"/>
      <c r="Y29" s="17"/>
      <c r="Z29" s="17"/>
      <c r="AA29" s="17"/>
      <c r="AB29" s="17"/>
      <c r="AC29" s="17"/>
      <c r="AD29" s="17"/>
      <c r="AE29" s="17"/>
      <c r="AF29" s="17"/>
    </row>
    <row r="30" spans="2:36">
      <c r="B30" s="87" t="s">
        <v>40</v>
      </c>
      <c r="C30" s="88"/>
      <c r="D30" s="53">
        <v>78510.1132393234</v>
      </c>
      <c r="E30" s="46" t="s">
        <v>31</v>
      </c>
      <c r="R30" s="18"/>
      <c r="T30" s="17"/>
      <c r="U30" s="17"/>
      <c r="V30" s="17"/>
      <c r="W30" s="17"/>
      <c r="X30" s="17"/>
      <c r="Y30" s="17"/>
      <c r="Z30" s="17"/>
      <c r="AA30" s="17"/>
      <c r="AB30" s="17"/>
      <c r="AC30" s="17"/>
      <c r="AD30" s="17"/>
      <c r="AE30" s="17"/>
      <c r="AF30" s="17"/>
    </row>
    <row r="31" spans="2:36" ht="13.5" thickBot="1">
      <c r="B31" s="89" t="s">
        <v>41</v>
      </c>
      <c r="C31" s="90"/>
      <c r="D31" s="54">
        <v>70263.367749601137</v>
      </c>
      <c r="E31" s="46" t="s">
        <v>31</v>
      </c>
      <c r="R31" s="18"/>
      <c r="T31" s="17"/>
      <c r="U31" s="17"/>
      <c r="V31" s="17"/>
      <c r="W31" s="17"/>
      <c r="X31" s="17"/>
      <c r="Y31" s="17"/>
      <c r="Z31" s="17"/>
      <c r="AA31" s="17"/>
      <c r="AB31" s="17"/>
      <c r="AC31" s="17"/>
      <c r="AD31" s="17"/>
      <c r="AE31" s="17"/>
      <c r="AF31" s="17"/>
    </row>
    <row r="32" spans="2:36" ht="13.5" thickBot="1">
      <c r="B32" s="89" t="s">
        <v>42</v>
      </c>
      <c r="C32" s="90"/>
      <c r="D32" s="54">
        <v>50885.390647869324</v>
      </c>
      <c r="E32" s="46" t="s">
        <v>31</v>
      </c>
      <c r="T32" s="17"/>
      <c r="U32" s="17"/>
      <c r="V32" s="17"/>
      <c r="W32" s="17"/>
      <c r="X32" s="17"/>
      <c r="Y32" s="17"/>
      <c r="Z32" s="17"/>
      <c r="AA32" s="17"/>
      <c r="AB32" s="17"/>
      <c r="AC32" s="17"/>
      <c r="AD32" s="17"/>
      <c r="AE32" s="17"/>
      <c r="AF32" s="17"/>
    </row>
    <row r="33" spans="2:32">
      <c r="B33" s="63"/>
      <c r="C33" s="63"/>
      <c r="D33" s="64"/>
      <c r="E33" s="18"/>
      <c r="T33" s="17"/>
      <c r="U33" s="17"/>
      <c r="V33" s="17"/>
      <c r="W33" s="17"/>
      <c r="X33" s="17"/>
      <c r="Y33" s="17"/>
      <c r="Z33" s="17"/>
      <c r="AA33" s="17"/>
      <c r="AB33" s="17"/>
      <c r="AC33" s="17"/>
      <c r="AD33" s="17"/>
      <c r="AE33" s="17"/>
      <c r="AF33" s="17"/>
    </row>
  </sheetData>
  <mergeCells count="3">
    <mergeCell ref="B30:C30"/>
    <mergeCell ref="B31:C31"/>
    <mergeCell ref="B32:C32"/>
  </mergeCells>
  <phoneticPr fontId="5" type="noConversion"/>
  <printOptions horizontalCentered="1"/>
  <pageMargins left="0.5" right="0.5" top="1" bottom="0.5" header="0.5" footer="0.41"/>
  <pageSetup scale="7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403879A5-31A3-45C8-AFC3-0D9210FF23BA}"/>
</file>

<file path=customXml/itemProps2.xml><?xml version="1.0" encoding="utf-8"?>
<ds:datastoreItem xmlns:ds="http://schemas.openxmlformats.org/officeDocument/2006/customXml" ds:itemID="{87A8AC02-28FB-4407-81B9-159320034ACA}"/>
</file>

<file path=customXml/itemProps3.xml><?xml version="1.0" encoding="utf-8"?>
<ds:datastoreItem xmlns:ds="http://schemas.openxmlformats.org/officeDocument/2006/customXml" ds:itemID="{DA622E28-55FE-47D0-9BF6-BA35F6DD0729}"/>
</file>

<file path=customXml/itemProps4.xml><?xml version="1.0" encoding="utf-8"?>
<ds:datastoreItem xmlns:ds="http://schemas.openxmlformats.org/officeDocument/2006/customXml" ds:itemID="{A134C292-64F4-4327-BAAE-760132A646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8.1</vt:lpstr>
      <vt:lpstr>Page 8.1.1</vt:lpstr>
      <vt:lpstr>'Page 8.1'!Print_Area</vt:lpstr>
      <vt:lpstr>'Page 8.1.1'!Print_Area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2019-11-19T22:27:33Z</dcterms:created>
  <dcterms:modified xsi:type="dcterms:W3CDTF">2019-12-19T23:31:30Z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