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d Burgess\Strategen\File Vault - Consulting\Client Work\Sierra Club\PSE GRC\Project Work\Strategen Testimony\"/>
    </mc:Choice>
  </mc:AlternateContent>
  <xr:revisionPtr revIDLastSave="0" documentId="13_ncr:1_{3CFF7526-5F29-452C-8CC5-F5BC4CD89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3" i="1"/>
  <c r="G3" i="1"/>
  <c r="G4" i="1"/>
  <c r="E5" i="1"/>
  <c r="G5" i="1" s="1"/>
  <c r="E6" i="1" l="1"/>
  <c r="G6" i="1" l="1"/>
  <c r="E7" i="1"/>
  <c r="E8" i="1" l="1"/>
  <c r="G8" i="1" s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tc={F0AE056E-2D2C-42CA-B6EA-C55BB8A11095}</author>
    <author>tc={2D8C9EB8-2A40-478C-8BD4-5A01F0E39743}</author>
  </authors>
  <commentList>
    <comment ref="C1" authorId="0" shapeId="0" xr:uid="{F0AE056E-2D2C-42CA-B6EA-C55BB8A1109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CAK-4</t>
      </text>
    </comment>
    <comment ref="D1" authorId="1" shapeId="0" xr:uid="{2D8C9EB8-2A40-478C-8BD4-5A01F0E39743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PSE 10-K</t>
      </text>
    </comment>
  </commentList>
</comments>
</file>

<file path=xl/sharedStrings.xml><?xml version="1.0" encoding="utf-8"?>
<sst xmlns="http://schemas.openxmlformats.org/spreadsheetml/2006/main" count="6" uniqueCount="6">
  <si>
    <t>Projected Gas Customer Additions</t>
  </si>
  <si>
    <t>Total Gas Customers (Historic)</t>
  </si>
  <si>
    <t>Total Gas Customers (Projected)</t>
  </si>
  <si>
    <t>CCA Emissions Reduction Curve for Natural Gas Utilities (~7%/yr)</t>
  </si>
  <si>
    <t>PSE Gas Customer Growth, cumulative (historic &amp; planned)</t>
  </si>
  <si>
    <t>% Change in Customers (YoY)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</si>
</sst>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3" fontId="0" fillId="0" borderId="0" xfId="0" applyNumberFormat="1"/>
    <xf numFmtId="10" fontId="0" fillId="0" borderId="0" xfId="1" applyNumberFormat="1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CCA Emissions Reduction Curve for Natural Gas Utilities (~7%/yr)</c:v>
                </c:pt>
              </c:strCache>
            </c:strRef>
          </c:tx>
          <c:marker>
            <c:symbol val="none"/>
          </c:marker>
          <c:cat>
            <c:numRef>
              <c:f>Sheet1!$A$3:$A$8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Sheet1!$B$3:$B$8</c:f>
              <c:numCache>
                <c:formatCode>General</c:formatCode>
                <c:ptCount val="6"/>
                <c:pt idx="2" formatCode="0%">
                  <c:v>0</c:v>
                </c:pt>
                <c:pt idx="3" formatCode="0%">
                  <c:v>-7.0000000000000007E-2</c:v>
                </c:pt>
                <c:pt idx="4" formatCode="0%">
                  <c:v>-0.14000000000000001</c:v>
                </c:pt>
                <c:pt idx="5" formatCode="0%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26-4855-9C82-A9ED1A491306}"/>
            </c:ext>
          </c:extLst>
        </c:ser>
        <c:ser>
          <c:idx val="0"/>
          <c:order val="1"/>
          <c:tx>
            <c:strRef>
              <c:f>Sheet1!$H$1</c:f>
              <c:strCache>
                <c:ptCount val="1"/>
                <c:pt idx="0">
                  <c:v>PSE Gas Customer Growth, cumulative (historic &amp; planned)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Sheet1!$A$3:$A$8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Sheet1!$H$3:$H$8</c:f>
              <c:numCache>
                <c:formatCode>0.00%</c:formatCode>
                <c:ptCount val="6"/>
                <c:pt idx="0">
                  <c:v>1.104433301997676E-2</c:v>
                </c:pt>
                <c:pt idx="1">
                  <c:v>2.2467598019036306E-2</c:v>
                </c:pt>
                <c:pt idx="2">
                  <c:v>4.0760606928452292E-2</c:v>
                </c:pt>
                <c:pt idx="3">
                  <c:v>5.4690424842163798E-2</c:v>
                </c:pt>
                <c:pt idx="4">
                  <c:v>6.695765643034135E-2</c:v>
                </c:pt>
                <c:pt idx="5">
                  <c:v>7.7540555435213099E-2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26-4855-9C82-A9ED1A491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763488"/>
        <c:axId val="962756832"/>
      </c:lineChart>
      <c:catAx>
        <c:axId val="96276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756832"/>
        <c:crosses val="autoZero"/>
        <c:auto val="1"/>
        <c:lblAlgn val="ctr"/>
        <c:lblOffset val="100"/>
        <c:noMultiLvlLbl val="0"/>
      </c:catAx>
      <c:valAx>
        <c:axId val="96275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Change (cumulative)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763488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13</xdr:row>
      <xdr:rowOff>166687</xdr:rowOff>
    </xdr:from>
    <xdr:to>
      <xdr:col>10</xdr:col>
      <xdr:colOff>381000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66FC9C-4780-FEDD-E7F7-3C1C2E243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dward Burgess" id="{DC90EEC3-1AE7-45CD-B4A8-32A3BCA5E4E2}" userId="S::eburgess@strategen.com::366de729-1422-4873-8be1-4149b17fd3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2-06-03T21:29:01.48" personId="{DC90EEC3-1AE7-45CD-B4A8-32A3BCA5E4E2}" id="{F0AE056E-2D2C-42CA-B6EA-C55BB8A11095}">
    <text>From CAK-4</text>
  </threadedComment>
  <threadedComment ref="D1" dT="2022-07-25T18:02:57.15" personId="{DC90EEC3-1AE7-45CD-B4A8-32A3BCA5E4E2}" id="{2D8C9EB8-2A40-478C-8BD4-5A01F0E39743}">
    <text>From PSE 10-K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13" sqref="E13"/>
    </sheetView>
  </sheetViews>
  <sheetFormatPr defaultRowHeight="15" x14ac:dyDescent="0.25"/>
  <cols>
    <col min="1" max="1" width="9.140625" customWidth="1"/>
    <col min="2" max="2" width="17.140625" customWidth="1"/>
    <col min="3" max="3" width="16" customWidth="1"/>
    <col min="4" max="4" width="19.85546875" customWidth="1"/>
  </cols>
  <sheetData>
    <row r="1" spans="1:8" x14ac:dyDescent="0.25">
      <c r="B1" t="s">
        <v>3</v>
      </c>
      <c r="C1" t="s">
        <v>0</v>
      </c>
      <c r="D1" t="s">
        <v>1</v>
      </c>
      <c r="E1" t="s">
        <v>2</v>
      </c>
      <c r="G1" t="s">
        <v>5</v>
      </c>
      <c r="H1" t="s">
        <v>4</v>
      </c>
    </row>
    <row r="2" spans="1:8" x14ac:dyDescent="0.25">
      <c r="A2">
        <v>2019</v>
      </c>
      <c r="D2" s="2">
        <v>841427</v>
      </c>
    </row>
    <row r="3" spans="1:8" x14ac:dyDescent="0.25">
      <c r="A3">
        <v>2020</v>
      </c>
      <c r="D3" s="2">
        <v>850720</v>
      </c>
      <c r="G3" s="3">
        <f>D3/D2-1</f>
        <v>1.104433301997676E-2</v>
      </c>
      <c r="H3" s="4">
        <f>SUM($G$3:G3)</f>
        <v>1.104433301997676E-2</v>
      </c>
    </row>
    <row r="4" spans="1:8" x14ac:dyDescent="0.25">
      <c r="A4">
        <v>2021</v>
      </c>
      <c r="D4" s="2">
        <v>860438</v>
      </c>
      <c r="G4" s="3">
        <f>D4/D3-1</f>
        <v>1.1423264999059546E-2</v>
      </c>
      <c r="H4" s="4">
        <f>SUM($G$3:G4)</f>
        <v>2.2467598019036306E-2</v>
      </c>
    </row>
    <row r="5" spans="1:8" x14ac:dyDescent="0.25">
      <c r="A5">
        <v>2022</v>
      </c>
      <c r="B5" s="1">
        <v>0</v>
      </c>
      <c r="C5" s="2">
        <v>15740</v>
      </c>
      <c r="E5" s="2">
        <f>D4+C5</f>
        <v>876178</v>
      </c>
      <c r="G5" s="3">
        <f>E5/D4-1</f>
        <v>1.8293008909415986E-2</v>
      </c>
      <c r="H5" s="4">
        <f>SUM($G$3:G5)</f>
        <v>4.0760606928452292E-2</v>
      </c>
    </row>
    <row r="6" spans="1:8" x14ac:dyDescent="0.25">
      <c r="A6">
        <v>2023</v>
      </c>
      <c r="B6" s="1">
        <v>-7.0000000000000007E-2</v>
      </c>
      <c r="C6" s="2">
        <v>12205</v>
      </c>
      <c r="E6" s="2">
        <f>E5+C6</f>
        <v>888383</v>
      </c>
      <c r="G6" s="3">
        <f>E6/E5-1</f>
        <v>1.3929817913711506E-2</v>
      </c>
      <c r="H6" s="4">
        <f>SUM($G$3:G6)</f>
        <v>5.4690424842163798E-2</v>
      </c>
    </row>
    <row r="7" spans="1:8" x14ac:dyDescent="0.25">
      <c r="A7">
        <v>2024</v>
      </c>
      <c r="B7" s="1">
        <v>-0.14000000000000001</v>
      </c>
      <c r="C7" s="2">
        <v>10898</v>
      </c>
      <c r="E7" s="2">
        <f t="shared" ref="E7:E8" si="0">E6+C7</f>
        <v>899281</v>
      </c>
      <c r="G7" s="3">
        <f t="shared" ref="G7:G8" si="1">E7/E6-1</f>
        <v>1.2267231588177552E-2</v>
      </c>
      <c r="H7" s="4">
        <f>SUM($G$3:G7)</f>
        <v>6.695765643034135E-2</v>
      </c>
    </row>
    <row r="8" spans="1:8" x14ac:dyDescent="0.25">
      <c r="A8">
        <v>2025</v>
      </c>
      <c r="B8" s="1">
        <v>-0.21</v>
      </c>
      <c r="C8" s="2">
        <v>9517</v>
      </c>
      <c r="E8" s="2">
        <f t="shared" si="0"/>
        <v>908798</v>
      </c>
      <c r="G8" s="3">
        <f t="shared" si="1"/>
        <v>1.0582899004871749E-2</v>
      </c>
      <c r="H8" s="4">
        <f>SUM($G$3:G8)</f>
        <v>7.7540555435213099E-2</v>
      </c>
    </row>
    <row r="9" spans="1:8" x14ac:dyDescent="0.25">
      <c r="A9">
        <v>2026</v>
      </c>
      <c r="B9" s="1">
        <v>-0.28000000000000003</v>
      </c>
      <c r="E9" s="2"/>
    </row>
    <row r="10" spans="1:8" x14ac:dyDescent="0.25">
      <c r="A10">
        <v>2027</v>
      </c>
      <c r="B10" s="1">
        <v>-0.35</v>
      </c>
      <c r="E10" s="2"/>
    </row>
    <row r="11" spans="1:8" x14ac:dyDescent="0.25">
      <c r="A11">
        <v>2028</v>
      </c>
      <c r="B11" s="1">
        <v>-0.42</v>
      </c>
      <c r="E11" s="2"/>
    </row>
    <row r="12" spans="1:8" x14ac:dyDescent="0.25">
      <c r="A12">
        <v>2029</v>
      </c>
      <c r="B12" s="1">
        <v>-0.49</v>
      </c>
      <c r="E12" s="2"/>
    </row>
    <row r="13" spans="1:8" x14ac:dyDescent="0.25">
      <c r="A13">
        <v>2030</v>
      </c>
      <c r="B13" s="1">
        <v>-0.56000000000000005</v>
      </c>
      <c r="E13" s="2"/>
    </row>
    <row r="14" spans="1:8" x14ac:dyDescent="0.25">
      <c r="D14" s="2"/>
    </row>
    <row r="15" spans="1:8" x14ac:dyDescent="0.25">
      <c r="D15" s="2"/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4A1E2A-425C-4FCE-86DD-8E8EE80C299E}"/>
</file>

<file path=customXml/itemProps2.xml><?xml version="1.0" encoding="utf-8"?>
<ds:datastoreItem xmlns:ds="http://schemas.openxmlformats.org/officeDocument/2006/customXml" ds:itemID="{1575B679-9185-4DBD-B23F-ACBA19F035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9ad107-2371-48eb-8d59-a51c86e37f56"/>
    <ds:schemaRef ds:uri="7a4c1e6a-387f-47de-ae7e-907a344f53a1"/>
  </ds:schemaRefs>
</ds:datastoreItem>
</file>

<file path=customXml/itemProps3.xml><?xml version="1.0" encoding="utf-8"?>
<ds:datastoreItem xmlns:ds="http://schemas.openxmlformats.org/officeDocument/2006/customXml" ds:itemID="{898048A3-A7FA-47D5-AEB7-4FDBE6A207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773F4C-8C7A-46FC-83C7-7CA921F47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Pfeifer-Rosenblum</dc:creator>
  <cp:keywords/>
  <dc:description/>
  <cp:lastModifiedBy>Ed Burgess</cp:lastModifiedBy>
  <cp:revision/>
  <dcterms:created xsi:type="dcterms:W3CDTF">2015-06-05T18:17:20Z</dcterms:created>
  <dcterms:modified xsi:type="dcterms:W3CDTF">2022-07-25T18:03:42Z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