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jects.gasco.com\DavWWWRoot\operations\2017RateCase\WARateCase\Testimony and Exhibits\Taxes_TCJA\"/>
    </mc:Choice>
  </mc:AlternateContent>
  <bookViews>
    <workbookView xWindow="0" yWindow="0" windowWidth="23040" windowHeight="9972"/>
  </bookViews>
  <sheets>
    <sheet name="AmortToRevenueWithGrossUp" sheetId="1" r:id="rId1"/>
  </sheets>
  <definedNames>
    <definedName name="_xlnm.Print_Area" localSheetId="0">AmortToRevenueWithGrossUp!$A$1:$M$20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E9" i="1"/>
  <c r="G9" i="1" s="1"/>
  <c r="H9" i="1" s="1"/>
  <c r="I9" i="1" s="1"/>
  <c r="J9" i="1" s="1"/>
  <c r="K9" i="1" s="1"/>
  <c r="L9" i="1" s="1"/>
  <c r="H8" i="1"/>
  <c r="E8" i="1"/>
  <c r="G8" i="1" s="1"/>
  <c r="H12" i="1" l="1"/>
  <c r="I8" i="1"/>
  <c r="I12" i="1" l="1"/>
  <c r="J8" i="1"/>
  <c r="J12" i="1" l="1"/>
  <c r="K8" i="1"/>
  <c r="K12" i="1" l="1"/>
  <c r="L8" i="1"/>
  <c r="L12" i="1" s="1"/>
</calcChain>
</file>

<file path=xl/sharedStrings.xml><?xml version="1.0" encoding="utf-8"?>
<sst xmlns="http://schemas.openxmlformats.org/spreadsheetml/2006/main" count="37" uniqueCount="32">
  <si>
    <t>NW Natural - Excess Deferred Income Taxes (EDIT)</t>
  </si>
  <si>
    <t>Summary of Washington Remeasurement Liability Amortization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</si>
  <si>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</si>
  <si>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</si>
  <si>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</si>
  <si>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</si>
  <si>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</si>
  <si>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</si>
  <si>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</si>
  <si>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</si>
  <si>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</si>
  <si>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Washington Regulatory (Liability)</t>
  </si>
  <si>
    <t>Gross Up for Income Taxes</t>
  </si>
  <si>
    <t>Washington (Liability) Including Income Tax Gross Up</t>
  </si>
  <si>
    <t>Applied to Ratemaking Years as Follows:</t>
  </si>
  <si>
    <t>Year 1</t>
  </si>
  <si>
    <t>Year 2</t>
  </si>
  <si>
    <t>Year 3</t>
  </si>
  <si>
    <t>Year 4</t>
  </si>
  <si>
    <t>Year 5</t>
  </si>
  <si>
    <t>Plant</t>
  </si>
  <si>
    <t>x</t>
  </si>
  <si>
    <t>=</t>
  </si>
  <si>
    <t>A</t>
  </si>
  <si>
    <t>Non-Plant</t>
  </si>
  <si>
    <t>B</t>
  </si>
  <si>
    <t>C</t>
  </si>
  <si>
    <t>Reflects the first five years of Plant EDIT amortization at a rate intended not to exceed an ARAM normalization speed limit (including a gross up for income taxes)</t>
  </si>
  <si>
    <t>Reflects straight-line amortization over ten years (including a gross up for income taxes)</t>
  </si>
  <si>
    <t xml:space="preserve">Total proposed annual amounts that can be used to provide bill credits, applied to reduce a regulatory asset, or apply as a reduction to other capital projects. One or a combination of these applications are appropriate. </t>
  </si>
  <si>
    <t>C1,C2</t>
  </si>
  <si>
    <t>Reflects gross up factor for income taxes [ 1.266 = (1/(1-.21)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</si>
</sst>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.000_);_(* \(#,##0.000\);_(* &quot;-&quot;??_);_(@_)"/>
    <numFmt numFmtId="167" formatCode="_(&quot;$&quot;* #,##0.0_);_(&quot;$&quot;* \(#,##0.0\);_(&quot;$&quot;* &quot;-&quot;??_);_(@_)"/>
    <numFmt numFmtId="168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0" xfId="0" applyFill="1" applyBorder="1"/>
    <xf numFmtId="0" fontId="3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164" fontId="0" fillId="2" borderId="0" xfId="0" applyNumberFormat="1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165" fontId="0" fillId="2" borderId="0" xfId="2" applyNumberFormat="1" applyFont="1" applyFill="1"/>
    <xf numFmtId="166" fontId="0" fillId="2" borderId="0" xfId="1" applyNumberFormat="1" applyFont="1" applyFill="1"/>
    <xf numFmtId="167" fontId="0" fillId="2" borderId="0" xfId="2" quotePrefix="1" applyNumberFormat="1" applyFont="1" applyFill="1"/>
    <xf numFmtId="165" fontId="0" fillId="2" borderId="0" xfId="2" quotePrefix="1" applyNumberFormat="1" applyFont="1" applyFill="1"/>
    <xf numFmtId="165" fontId="0" fillId="2" borderId="0" xfId="1" applyNumberFormat="1" applyFont="1" applyFill="1"/>
    <xf numFmtId="167" fontId="0" fillId="2" borderId="1" xfId="1" applyNumberFormat="1" applyFont="1" applyFill="1" applyBorder="1"/>
    <xf numFmtId="167" fontId="0" fillId="2" borderId="0" xfId="1" applyNumberFormat="1" applyFont="1" applyFill="1" applyBorder="1"/>
    <xf numFmtId="168" fontId="0" fillId="2" borderId="1" xfId="1" applyNumberFormat="1" applyFont="1" applyFill="1" applyBorder="1"/>
    <xf numFmtId="167" fontId="0" fillId="2" borderId="0" xfId="0" applyNumberFormat="1" applyFill="1"/>
    <xf numFmtId="165" fontId="0" fillId="2" borderId="0" xfId="0" applyNumberFormat="1" applyFill="1"/>
    <xf numFmtId="166" fontId="0" fillId="2" borderId="0" xfId="0" applyNumberFormat="1" applyFill="1"/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left"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0"/>
  <sheetViews>
    <sheetView tabSelected="1" view="pageLayout" zoomScaleNormal="100" workbookViewId="0">
      <selection activeCell="K1" sqref="K1"/>
    </sheetView>
  </sheetViews>
  <sheetFormatPr defaultRowHeight="14.4" x14ac:dyDescent="0.3"/>
  <cols>
    <col min="1" max="1" width="6.33203125" style="2" customWidth="1"/>
    <col min="2" max="2" width="15.6640625" style="2" customWidth="1"/>
    <col min="3" max="3" width="15.109375" style="2" customWidth="1"/>
    <col min="4" max="4" width="2.88671875" style="2" customWidth="1"/>
    <col min="5" max="5" width="10.5546875" style="2" customWidth="1"/>
    <col min="6" max="6" width="2.33203125" style="2" customWidth="1"/>
    <col min="7" max="7" width="16.109375" style="2" customWidth="1"/>
    <col min="8" max="10" width="13" style="2" customWidth="1"/>
    <col min="11" max="11" width="13" style="3" customWidth="1"/>
    <col min="12" max="12" width="13" style="2" customWidth="1"/>
    <col min="13" max="13" width="2.77734375" style="2" customWidth="1"/>
    <col min="14" max="14" width="12.109375" style="2" bestFit="1" customWidth="1"/>
    <col min="15" max="15" width="11.109375" style="2" bestFit="1" customWidth="1"/>
    <col min="16" max="16384" width="8.88671875" style="2"/>
  </cols>
  <sheetData>
    <row r="1" spans="1:15" x14ac:dyDescent="0.3">
      <c r="A1" s="1" t="s">
        <v>0</v>
      </c>
    </row>
    <row r="2" spans="1:15" x14ac:dyDescent="0.3">
      <c r="A2" s="1" t="s">
        <v>1</v>
      </c>
      <c r="B2" s="4"/>
    </row>
    <row r="4" spans="1:15" x14ac:dyDescent="0.3">
      <c r="B4" s="5" t="s">
        <v>2</v>
      </c>
      <c r="C4" s="5" t="s">
        <v>3</v>
      </c>
      <c r="D4" s="5"/>
      <c r="E4" s="5" t="s">
        <v>4</v>
      </c>
      <c r="F4" s="5"/>
      <c r="G4" s="5" t="s">
        <v>5</v>
      </c>
      <c r="H4" s="5" t="s">
        <v>6</v>
      </c>
      <c r="I4" s="5" t="s">
        <v>7</v>
      </c>
      <c r="J4" s="5" t="s">
        <v>8</v>
      </c>
      <c r="K4" s="6" t="s">
        <v>9</v>
      </c>
      <c r="L4" s="5" t="s">
        <v>10</v>
      </c>
      <c r="O4" s="5"/>
    </row>
    <row r="5" spans="1:15" ht="25.8" customHeight="1" x14ac:dyDescent="0.3">
      <c r="A5" s="5"/>
      <c r="C5" s="22" t="s">
        <v>11</v>
      </c>
      <c r="D5" s="22"/>
      <c r="E5" s="22" t="s">
        <v>12</v>
      </c>
      <c r="F5" s="7"/>
      <c r="G5" s="22" t="s">
        <v>13</v>
      </c>
      <c r="M5" s="8"/>
    </row>
    <row r="6" spans="1:15" ht="30" customHeight="1" x14ac:dyDescent="0.3">
      <c r="A6" s="5"/>
      <c r="C6" s="22"/>
      <c r="D6" s="22"/>
      <c r="E6" s="22"/>
      <c r="F6" s="7"/>
      <c r="G6" s="22"/>
      <c r="H6" s="23" t="s">
        <v>14</v>
      </c>
      <c r="I6" s="23"/>
      <c r="J6" s="23"/>
      <c r="K6" s="23"/>
      <c r="L6" s="23"/>
    </row>
    <row r="7" spans="1:15" ht="30" customHeight="1" x14ac:dyDescent="0.3">
      <c r="A7" s="5"/>
      <c r="C7" s="22"/>
      <c r="D7" s="22"/>
      <c r="E7" s="22"/>
      <c r="F7" s="7"/>
      <c r="G7" s="22"/>
      <c r="H7" s="9" t="s">
        <v>15</v>
      </c>
      <c r="I7" s="9" t="s">
        <v>16</v>
      </c>
      <c r="J7" s="9" t="s">
        <v>17</v>
      </c>
      <c r="K7" s="9" t="s">
        <v>18</v>
      </c>
      <c r="L7" s="9" t="s">
        <v>19</v>
      </c>
    </row>
    <row r="8" spans="1:15" x14ac:dyDescent="0.3">
      <c r="A8" s="5">
        <v>1</v>
      </c>
      <c r="B8" s="10" t="s">
        <v>20</v>
      </c>
      <c r="C8" s="11">
        <v>14.592000000000001</v>
      </c>
      <c r="D8" s="11" t="s">
        <v>21</v>
      </c>
      <c r="E8" s="12">
        <f>1/(1-0.21)</f>
        <v>1.2658227848101264</v>
      </c>
      <c r="F8" s="13" t="s">
        <v>22</v>
      </c>
      <c r="G8" s="14">
        <f>C8*E8</f>
        <v>18.470886075949366</v>
      </c>
      <c r="H8" s="11">
        <f>ROUND(0.4*E8,3)</f>
        <v>0.50600000000000001</v>
      </c>
      <c r="I8" s="11">
        <f>H8</f>
        <v>0.50600000000000001</v>
      </c>
      <c r="J8" s="11">
        <f t="shared" ref="J8:L8" si="0">I8</f>
        <v>0.50600000000000001</v>
      </c>
      <c r="K8" s="11">
        <f t="shared" si="0"/>
        <v>0.50600000000000001</v>
      </c>
      <c r="L8" s="11">
        <f t="shared" si="0"/>
        <v>0.50600000000000001</v>
      </c>
      <c r="M8" s="1" t="s">
        <v>23</v>
      </c>
    </row>
    <row r="9" spans="1:15" x14ac:dyDescent="0.3">
      <c r="A9" s="5">
        <v>2</v>
      </c>
      <c r="B9" s="10" t="s">
        <v>24</v>
      </c>
      <c r="C9" s="15">
        <v>-0.31900000000000001</v>
      </c>
      <c r="D9" s="15" t="s">
        <v>21</v>
      </c>
      <c r="E9" s="12">
        <f>1/(1-0.21)</f>
        <v>1.2658227848101264</v>
      </c>
      <c r="F9" s="13" t="s">
        <v>22</v>
      </c>
      <c r="G9" s="14">
        <f>C9*E9</f>
        <v>-0.40379746835443037</v>
      </c>
      <c r="H9" s="12">
        <f>G9/10</f>
        <v>-4.0379746835443035E-2</v>
      </c>
      <c r="I9" s="12">
        <f>H9</f>
        <v>-4.0379746835443035E-2</v>
      </c>
      <c r="J9" s="12">
        <f>I9</f>
        <v>-4.0379746835443035E-2</v>
      </c>
      <c r="K9" s="12">
        <f>J9</f>
        <v>-4.0379746835443035E-2</v>
      </c>
      <c r="L9" s="12">
        <f>K9</f>
        <v>-4.0379746835443035E-2</v>
      </c>
      <c r="M9" s="1" t="s">
        <v>25</v>
      </c>
    </row>
    <row r="10" spans="1:15" x14ac:dyDescent="0.3">
      <c r="A10" s="5"/>
      <c r="B10" s="10"/>
      <c r="C10" s="16"/>
      <c r="D10" s="17"/>
      <c r="E10" s="17"/>
      <c r="F10" s="17"/>
      <c r="G10" s="17"/>
      <c r="H10" s="18"/>
      <c r="I10" s="18"/>
      <c r="J10" s="18"/>
      <c r="K10" s="18"/>
      <c r="L10" s="18"/>
      <c r="M10" s="1"/>
    </row>
    <row r="11" spans="1:15" x14ac:dyDescent="0.3">
      <c r="A11" s="5"/>
      <c r="K11" s="2"/>
    </row>
    <row r="12" spans="1:15" x14ac:dyDescent="0.3">
      <c r="A12" s="5">
        <v>3</v>
      </c>
      <c r="C12" s="19">
        <f>SUM(C8:C11)</f>
        <v>14.273</v>
      </c>
      <c r="D12" s="19"/>
      <c r="E12" s="19"/>
      <c r="F12" s="19"/>
      <c r="G12" s="19"/>
      <c r="H12" s="20">
        <f>SUM(H8:H11)</f>
        <v>0.46562025316455696</v>
      </c>
      <c r="I12" s="20">
        <f t="shared" ref="I12:L12" si="1">SUM(I8:I11)</f>
        <v>0.46562025316455696</v>
      </c>
      <c r="J12" s="20">
        <f t="shared" si="1"/>
        <v>0.46562025316455696</v>
      </c>
      <c r="K12" s="20">
        <f t="shared" si="1"/>
        <v>0.46562025316455696</v>
      </c>
      <c r="L12" s="20">
        <f t="shared" si="1"/>
        <v>0.46562025316455696</v>
      </c>
      <c r="M12" s="1" t="s">
        <v>26</v>
      </c>
    </row>
    <row r="13" spans="1:15" x14ac:dyDescent="0.3">
      <c r="A13" s="5"/>
      <c r="K13" s="2"/>
    </row>
    <row r="14" spans="1:15" x14ac:dyDescent="0.3">
      <c r="A14" s="5"/>
      <c r="H14" s="21"/>
      <c r="K14" s="2"/>
    </row>
    <row r="15" spans="1:15" x14ac:dyDescent="0.3">
      <c r="A15" s="9" t="s">
        <v>23</v>
      </c>
      <c r="B15" s="2" t="s">
        <v>27</v>
      </c>
      <c r="K15" s="2"/>
    </row>
    <row r="16" spans="1:15" x14ac:dyDescent="0.3">
      <c r="A16" s="9" t="s">
        <v>25</v>
      </c>
      <c r="B16" s="2" t="s">
        <v>28</v>
      </c>
      <c r="K16" s="2"/>
    </row>
    <row r="17" spans="1:13" ht="14.4" customHeight="1" x14ac:dyDescent="0.3">
      <c r="A17" s="9" t="s">
        <v>26</v>
      </c>
      <c r="B17" s="24" t="s">
        <v>29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1:13" x14ac:dyDescent="0.3">
      <c r="A18" s="5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spans="1:13" x14ac:dyDescent="0.3">
      <c r="A19" s="5"/>
    </row>
    <row r="20" spans="1:13" x14ac:dyDescent="0.3">
      <c r="A20" s="2" t="s">
        <v>30</v>
      </c>
      <c r="B20" s="2" t="s">
        <v>31</v>
      </c>
    </row>
  </sheetData>
  <mergeCells count="6">
    <mergeCell ref="B17:M18"/>
    <mergeCell ref="C5:C7"/>
    <mergeCell ref="D5:D7"/>
    <mergeCell ref="E5:E7"/>
    <mergeCell ref="G5:G7"/>
    <mergeCell ref="H6:L6"/>
  </mergeCells>
  <printOptions horizontalCentered="1"/>
  <pageMargins left="0.25" right="0.25" top="0.55774999999999997" bottom="0" header="0" footer="0"/>
  <pageSetup scale="97" orientation="landscape" horizontalDpi="4294967295" verticalDpi="4294967295" r:id="rId1"/>
  <headerFooter>
    <oddHeader>&amp;R&amp;"Times New Roman,Regular"&amp;12Exh. SRB-7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2018-12-31T08:00:00+00:00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A808563-D66A-4C26-A92A-2F36689B65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008836-A29F-4A97-92C2-864B00EA580F}"/>
</file>

<file path=customXml/itemProps3.xml><?xml version="1.0" encoding="utf-8"?>
<ds:datastoreItem xmlns:ds="http://schemas.openxmlformats.org/officeDocument/2006/customXml" ds:itemID="{67018142-F7C6-4C5C-A41D-87B1772385D3}">
  <ds:schemaRefs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06104345-08F3-4F27-8454-60E12991BF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AmortToRevenueWithGrossUp</vt:lpstr>
      <vt:lpstr>AmortToRevenueWithGrossUp!Print_Area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Borgerson, Sean</dc:creator>
  <cp:lastModifiedBy>Lee, Erica N</cp:lastModifiedBy>
  <dcterms:created xsi:type="dcterms:W3CDTF">2018-12-21T19:48:06Z</dcterms:created>
  <dcterms:modified xsi:type="dcterms:W3CDTF">2018-12-21T20:46:35Z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