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xl/externalLinks/externalLink7.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81.xml" ContentType="application/vnd.openxmlformats-officedocument.spreadsheetml.externalLink+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77.xml" ContentType="application/vnd.openxmlformats-officedocument.spreadsheetml.externalLink+xml"/>
  <Override PartName="/xl/externalLinks/externalLink76.xml" ContentType="application/vnd.openxmlformats-officedocument.spreadsheetml.externalLink+xml"/>
  <Override PartName="/xl/externalLinks/externalLink75.xml" ContentType="application/vnd.openxmlformats-officedocument.spreadsheetml.externalLink+xml"/>
  <Override PartName="/xl/externalLinks/externalLink74.xml" ContentType="application/vnd.openxmlformats-officedocument.spreadsheetml.externalLink+xml"/>
  <Override PartName="/xl/externalLinks/externalLink1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ome.utc.wa.gov/sites/ue-170033/Staffs Testimony and Exhibits/"/>
    </mc:Choice>
  </mc:AlternateContent>
  <bookViews>
    <workbookView xWindow="120" yWindow="290" windowWidth="19080" windowHeight="10800" activeTab="3"/>
  </bookViews>
  <sheets>
    <sheet name="Cover Page" sheetId="5" r:id="rId1"/>
    <sheet name="OM Detail (C)" sheetId="1" r:id="rId2"/>
    <sheet name="Baker Hydro License O&amp;M (C)" sheetId="3" r:id="rId3"/>
    <sheet name="Sno Hydro License O&amp;M (C) "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a" localSheetId="3">#REF!</definedName>
    <definedName name="\a">#REF!</definedName>
    <definedName name="\b" localSheetId="3">#REF!</definedName>
    <definedName name="\b">#REF!</definedName>
    <definedName name="\T" localSheetId="3">'[1]Sum 1'!#REF!</definedName>
    <definedName name="\T">'[1]Sum 1'!#REF!</definedName>
    <definedName name="____CSA2016">SUM('[2]Run-Cost Data'!$J$102:$N$113)</definedName>
    <definedName name="____CSA2017">SUM('[2]Run-Cost Data'!$J$114:$N$125)</definedName>
    <definedName name="____CSA2018">SUM('[2]Run-Cost Data'!$J$126:$N$137)</definedName>
    <definedName name="____CSA2019">SUM('[2]Run-Cost Data'!$J$138:$N$149)</definedName>
    <definedName name="____CSA2020">SUM('[2]Run-Cost Data'!$J$150:$N$161)</definedName>
    <definedName name="____CSA2021">SUM('[2]Run-Cost Data'!$J$162:$N$173)</definedName>
    <definedName name="____CSA2022">SUM('[2]Run-Cost Data'!$J$174:$N$185)</definedName>
    <definedName name="____CSA2023">SUM('[2]Run-Cost Data'!$J$186:$N$197)</definedName>
    <definedName name="____CSA2024">SUM('[2]Run-Cost Data'!$J$198:$N$209)</definedName>
    <definedName name="____CSA2025">SUM('[2]Run-Cost Data'!$J$210:$N$221)</definedName>
    <definedName name="____CSA2026">SUM('[2]Run-Cost Data'!$J$222:$N$233)</definedName>
    <definedName name="____DAT1" localSheetId="3">#REF!</definedName>
    <definedName name="____DAT1">#REF!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ec03" localSheetId="3">[3]BS!#REF!</definedName>
    <definedName name="____Dec03">[3]BS!#REF!</definedName>
    <definedName name="____Dec04" localSheetId="3">[3]BS!#REF!</definedName>
    <definedName name="____Dec04">[3]BS!#REF!</definedName>
    <definedName name="____DST2" localSheetId="3">#REF!</definedName>
    <definedName name="____DST2">#REF!</definedName>
    <definedName name="____Feb04" localSheetId="3">[3]BS!#REF!</definedName>
    <definedName name="____Feb04">[3]BS!#REF!</definedName>
    <definedName name="____Feb05" localSheetId="3">[3]BS!#REF!</definedName>
    <definedName name="____Feb05">[3]BS!#REF!</definedName>
    <definedName name="____inv1">[4]PartsFlow!$D$42:$R$43</definedName>
    <definedName name="____inv10">[4]PartsFlow!$D$213:$R$214</definedName>
    <definedName name="____inv11">[4]PartsFlow!$D$232:$R$233</definedName>
    <definedName name="____inv12">[4]PartsFlow!$D$251:$R$252</definedName>
    <definedName name="____inv13">[4]PartsFlow!$D$270:$R$271</definedName>
    <definedName name="____inv14">[4]PartsFlow!$D$289:$R$290</definedName>
    <definedName name="____inv15" localSheetId="3">[4]PartsFlow!#REF!</definedName>
    <definedName name="____inv15">[4]PartsFlow!#REF!</definedName>
    <definedName name="____inv16" localSheetId="3">[4]PartsFlow!#REF!</definedName>
    <definedName name="____inv16">[4]PartsFlow!#REF!</definedName>
    <definedName name="____inv17" localSheetId="3">[4]PartsFlow!#REF!</definedName>
    <definedName name="____inv17">[4]PartsFlow!#REF!</definedName>
    <definedName name="____inv18" localSheetId="3">[4]PartsFlow!#REF!</definedName>
    <definedName name="____inv18">[4]PartsFlow!#REF!</definedName>
    <definedName name="____inv2">[4]PartsFlow!$D$61:$R$62</definedName>
    <definedName name="____inv3">[4]PartsFlow!$D$80:$R$81</definedName>
    <definedName name="____inv4">[4]PartsFlow!$D$99:$R$100</definedName>
    <definedName name="____inv5">[4]PartsFlow!$D$118:$R$119</definedName>
    <definedName name="____inv6">[4]PartsFlow!$D$137:$R$138</definedName>
    <definedName name="____inv7">[4]PartsFlow!$D$156:$R$157</definedName>
    <definedName name="____inv8">[4]PartsFlow!$D$175:$R$176</definedName>
    <definedName name="____inv9">[4]PartsFlow!$D$194:$R$195</definedName>
    <definedName name="____Jan04" localSheetId="3">[3]BS!#REF!</definedName>
    <definedName name="____Jan04">[3]BS!#REF!</definedName>
    <definedName name="____Jan05" localSheetId="3">[3]BS!#REF!</definedName>
    <definedName name="____Jan05">[3]BS!#REF!</definedName>
    <definedName name="____Jul04" localSheetId="3">[3]BS!#REF!</definedName>
    <definedName name="____Jul04">[3]BS!#REF!</definedName>
    <definedName name="____Jul05" localSheetId="3">[3]BS!#REF!</definedName>
    <definedName name="____Jul05">[3]BS!#REF!</definedName>
    <definedName name="____Jun04" localSheetId="3">[3]BS!#REF!</definedName>
    <definedName name="____Jun04">[3]BS!#REF!</definedName>
    <definedName name="____Jun05" localSheetId="3">[3]BS!#REF!</definedName>
    <definedName name="____Jun05">[3]BS!#REF!</definedName>
    <definedName name="____Mar04" localSheetId="3">[3]BS!#REF!</definedName>
    <definedName name="____Mar04">[3]BS!#REF!</definedName>
    <definedName name="____Mar05" localSheetId="3">[3]BS!#REF!</definedName>
    <definedName name="____Mar05">[3]BS!#REF!</definedName>
    <definedName name="____May04" localSheetId="3">[3]BS!#REF!</definedName>
    <definedName name="____May04">[3]BS!#REF!</definedName>
    <definedName name="____May05" localSheetId="3">[3]BS!#REF!</definedName>
    <definedName name="____May05">[3]BS!#REF!</definedName>
    <definedName name="____MMP2007">SUM('[2]Run-Cost Data'!$O$5:$S$5)</definedName>
    <definedName name="____MMP2008">SUM('[2]Run-Cost Data'!$O$6:$S$17)</definedName>
    <definedName name="____MMP2009">SUM('[2]Run-Cost Data'!$O$18:$S$29)</definedName>
    <definedName name="____MMP2010">SUM('[2]Run-Cost Data'!$O$30:$S$41)</definedName>
    <definedName name="____MMP2011">SUM('[2]Run-Cost Data'!$O$42:$S$53)</definedName>
    <definedName name="____MMP2012">SUM('[2]Run-Cost Data'!$O$54:$S$65)</definedName>
    <definedName name="____MMP2013">SUM('[2]Run-Cost Data'!$O$66:$S$77)</definedName>
    <definedName name="____MMP2014">SUM('[2]Run-Cost Data'!$O$78:$S$89)</definedName>
    <definedName name="____MMP2015">SUM('[2]Run-Cost Data'!$O$90:$S$101)</definedName>
    <definedName name="____MMP2016">SUM('[2]Run-Cost Data'!$O$102:$S$113)</definedName>
    <definedName name="____MMP2017">SUM('[2]Run-Cost Data'!$O$114:$S$125)</definedName>
    <definedName name="____MMP2018">SUM('[2]Run-Cost Data'!$O$126:$S$137)</definedName>
    <definedName name="____MMP2019">SUM('[2]Run-Cost Data'!$O$138:$S$149)</definedName>
    <definedName name="____MMP2020">SUM('[2]Run-Cost Data'!$O$150:$S$161)</definedName>
    <definedName name="____MMP2021">SUM('[2]Run-Cost Data'!$O$162:$S$173)</definedName>
    <definedName name="____MMP2022">SUM('[2]Run-Cost Data'!$O$174:$S$185)</definedName>
    <definedName name="____MMP2023">SUM('[2]Run-Cost Data'!$O$186:$S$197)</definedName>
    <definedName name="____MMP2024">SUM('[2]Run-Cost Data'!$O$198:$S$209)</definedName>
    <definedName name="____MMP2025">SUM('[2]Run-Cost Data'!$O$210:$S$221)</definedName>
    <definedName name="____MMP2026">SUM('[2]Run-Cost Data'!$O$222:$S$233)</definedName>
    <definedName name="____mwh2" localSheetId="3">#REF!</definedName>
    <definedName name="____mwh2">#REF!</definedName>
    <definedName name="____Nov03" localSheetId="3">[3]BS!#REF!</definedName>
    <definedName name="____Nov03">[3]BS!#REF!</definedName>
    <definedName name="____Nov04" localSheetId="3">[3]BS!#REF!</definedName>
    <definedName name="____Nov04">[3]BS!#REF!</definedName>
    <definedName name="____Oct03" localSheetId="3">[3]BS!#REF!</definedName>
    <definedName name="____Oct03">[3]BS!#REF!</definedName>
    <definedName name="____Oct04" localSheetId="3">[3]BS!#REF!</definedName>
    <definedName name="____Oct04">[3]BS!#REF!</definedName>
    <definedName name="____PG1" localSheetId="3">#REF!</definedName>
    <definedName name="____PG1">#REF!</definedName>
    <definedName name="____RES2005" localSheetId="3">#REF!</definedName>
    <definedName name="____RES2005">#REF!</definedName>
    <definedName name="____RI2" localSheetId="3">'[5]Rock Island 1'!#REF!</definedName>
    <definedName name="____RI2">'[5]Rock Island 1'!#REF!</definedName>
    <definedName name="____Sep03" localSheetId="3">[3]BS!#REF!</definedName>
    <definedName name="____Sep03">[3]BS!#REF!</definedName>
    <definedName name="____Sep04" localSheetId="3">[3]BS!#REF!</definedName>
    <definedName name="____Sep04">[3]BS!#REF!</definedName>
    <definedName name="____Sep05" localSheetId="3">[3]BS!#REF!</definedName>
    <definedName name="____Sep05">[3]BS!#REF!</definedName>
    <definedName name="___CSA2007">SUM('[2]Run-Cost Data'!$J$5:$N$5)</definedName>
    <definedName name="___CSA2008">SUM('[2]Run-Cost Data'!$J$6:$N$17)</definedName>
    <definedName name="___CSA2009">SUM('[2]Run-Cost Data'!$J$18:$N$29)</definedName>
    <definedName name="___CSA2010">SUM('[2]Run-Cost Data'!$J$30:$N$41)</definedName>
    <definedName name="___CSA2011">SUM('[2]Run-Cost Data'!$J$42:$N$53)</definedName>
    <definedName name="___CSA2012">SUM('[2]Run-Cost Data'!$J$54:$N$65)</definedName>
    <definedName name="___CSA2013">SUM('[2]Run-Cost Data'!$J$66:$N$77)</definedName>
    <definedName name="___CSA2014">SUM('[2]Run-Cost Data'!$J$78:$N$89)</definedName>
    <definedName name="___CSA2015">SUM('[2]Run-Cost Data'!$J$90:$N$101)</definedName>
    <definedName name="___CSA2016">SUM('[2]Run-Cost Data'!$J$102:$N$113)</definedName>
    <definedName name="___CSA2017">SUM('[2]Run-Cost Data'!$J$114:$N$125)</definedName>
    <definedName name="___CSA2018">SUM('[2]Run-Cost Data'!$J$126:$N$137)</definedName>
    <definedName name="___CSA2019">SUM('[2]Run-Cost Data'!$J$138:$N$149)</definedName>
    <definedName name="___CSA2020">SUM('[2]Run-Cost Data'!$J$150:$N$161)</definedName>
    <definedName name="___CSA2021">SUM('[2]Run-Cost Data'!$J$162:$N$173)</definedName>
    <definedName name="___CSA2022">SUM('[2]Run-Cost Data'!$J$174:$N$185)</definedName>
    <definedName name="___CSA2023">SUM('[2]Run-Cost Data'!$J$186:$N$197)</definedName>
    <definedName name="___CSA2024">SUM('[2]Run-Cost Data'!$J$198:$N$209)</definedName>
    <definedName name="___CSA2025">SUM('[2]Run-Cost Data'!$J$210:$N$221)</definedName>
    <definedName name="___CSA2026">SUM('[2]Run-Cost Data'!$J$222:$N$233)</definedName>
    <definedName name="___DAT1" localSheetId="3">#REF!</definedName>
    <definedName name="___DAT1">#REF!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ec03" localSheetId="3">[3]BS!#REF!</definedName>
    <definedName name="___Dec03">[3]BS!#REF!</definedName>
    <definedName name="___Dec04" localSheetId="3">[3]BS!#REF!</definedName>
    <definedName name="___Dec04">[3]BS!#REF!</definedName>
    <definedName name="___DST2" localSheetId="3">#REF!</definedName>
    <definedName name="___DST2">#REF!</definedName>
    <definedName name="___Feb04" localSheetId="3">[3]BS!#REF!</definedName>
    <definedName name="___Feb04">[3]BS!#REF!</definedName>
    <definedName name="___Feb05" localSheetId="3">[3]BS!#REF!</definedName>
    <definedName name="___Feb05">[3]BS!#REF!</definedName>
    <definedName name="___inv1">[4]PartsFlow!$D$42:$R$43</definedName>
    <definedName name="___inv10">[4]PartsFlow!$D$213:$R$214</definedName>
    <definedName name="___inv11">[4]PartsFlow!$D$232:$R$233</definedName>
    <definedName name="___inv12">[4]PartsFlow!$D$251:$R$252</definedName>
    <definedName name="___inv13">[4]PartsFlow!$D$270:$R$271</definedName>
    <definedName name="___inv14">[4]PartsFlow!$D$289:$R$290</definedName>
    <definedName name="___inv15" localSheetId="3">[4]PartsFlow!#REF!</definedName>
    <definedName name="___inv15">[4]PartsFlow!#REF!</definedName>
    <definedName name="___inv16" localSheetId="3">[4]PartsFlow!#REF!</definedName>
    <definedName name="___inv16">[4]PartsFlow!#REF!</definedName>
    <definedName name="___inv17" localSheetId="3">[4]PartsFlow!#REF!</definedName>
    <definedName name="___inv17">[4]PartsFlow!#REF!</definedName>
    <definedName name="___inv18" localSheetId="3">[4]PartsFlow!#REF!</definedName>
    <definedName name="___inv18">[4]PartsFlow!#REF!</definedName>
    <definedName name="___inv2">[4]PartsFlow!$D$61:$R$62</definedName>
    <definedName name="___inv3">[4]PartsFlow!$D$80:$R$81</definedName>
    <definedName name="___inv4">[4]PartsFlow!$D$99:$R$100</definedName>
    <definedName name="___inv5">[4]PartsFlow!$D$118:$R$119</definedName>
    <definedName name="___inv6">[4]PartsFlow!$D$137:$R$138</definedName>
    <definedName name="___inv7">[4]PartsFlow!$D$156:$R$157</definedName>
    <definedName name="___inv8">[4]PartsFlow!$D$175:$R$176</definedName>
    <definedName name="___inv9">[4]PartsFlow!$D$194:$R$195</definedName>
    <definedName name="___Jan04" localSheetId="3">[3]BS!#REF!</definedName>
    <definedName name="___Jan04">[3]BS!#REF!</definedName>
    <definedName name="___Jan05" localSheetId="3">[3]BS!#REF!</definedName>
    <definedName name="___Jan05">[3]BS!#REF!</definedName>
    <definedName name="___Jul04" localSheetId="3">[3]BS!#REF!</definedName>
    <definedName name="___Jul04">[3]BS!#REF!</definedName>
    <definedName name="___Jul05" localSheetId="3">[3]BS!#REF!</definedName>
    <definedName name="___Jul05">[3]BS!#REF!</definedName>
    <definedName name="___Jun04" localSheetId="3">[3]BS!#REF!</definedName>
    <definedName name="___Jun04">[3]BS!#REF!</definedName>
    <definedName name="___Jun05" localSheetId="3">[3]BS!#REF!</definedName>
    <definedName name="___Jun05">[3]BS!#REF!</definedName>
    <definedName name="___Mar04" localSheetId="3">[3]BS!#REF!</definedName>
    <definedName name="___Mar04">[3]BS!#REF!</definedName>
    <definedName name="___Mar05" localSheetId="3">[3]BS!#REF!</definedName>
    <definedName name="___Mar05">[3]BS!#REF!</definedName>
    <definedName name="___May04" localSheetId="3">[3]BS!#REF!</definedName>
    <definedName name="___May04">[3]BS!#REF!</definedName>
    <definedName name="___May05" localSheetId="3">[3]BS!#REF!</definedName>
    <definedName name="___May05">[3]BS!#REF!</definedName>
    <definedName name="___MMP2007">SUM('[2]Run-Cost Data'!$O$5:$S$5)</definedName>
    <definedName name="___MMP2008">SUM('[2]Run-Cost Data'!$O$6:$S$17)</definedName>
    <definedName name="___MMP2009">SUM('[2]Run-Cost Data'!$O$18:$S$29)</definedName>
    <definedName name="___MMP2010">SUM('[2]Run-Cost Data'!$O$30:$S$41)</definedName>
    <definedName name="___MMP2011">SUM('[2]Run-Cost Data'!$O$42:$S$53)</definedName>
    <definedName name="___MMP2012">SUM('[2]Run-Cost Data'!$O$54:$S$65)</definedName>
    <definedName name="___MMP2013">SUM('[2]Run-Cost Data'!$O$66:$S$77)</definedName>
    <definedName name="___MMP2014">SUM('[2]Run-Cost Data'!$O$78:$S$89)</definedName>
    <definedName name="___MMP2015">SUM('[2]Run-Cost Data'!$O$90:$S$101)</definedName>
    <definedName name="___MMP2016">SUM('[2]Run-Cost Data'!$O$102:$S$113)</definedName>
    <definedName name="___MMP2017">SUM('[2]Run-Cost Data'!$O$114:$S$125)</definedName>
    <definedName name="___MMP2018">SUM('[2]Run-Cost Data'!$O$126:$S$137)</definedName>
    <definedName name="___MMP2019">SUM('[2]Run-Cost Data'!$O$138:$S$149)</definedName>
    <definedName name="___MMP2020">SUM('[2]Run-Cost Data'!$O$150:$S$161)</definedName>
    <definedName name="___MMP2021">SUM('[2]Run-Cost Data'!$O$162:$S$173)</definedName>
    <definedName name="___MMP2022">SUM('[2]Run-Cost Data'!$O$174:$S$185)</definedName>
    <definedName name="___MMP2023">SUM('[2]Run-Cost Data'!$O$186:$S$197)</definedName>
    <definedName name="___MMP2024">SUM('[2]Run-Cost Data'!$O$198:$S$209)</definedName>
    <definedName name="___MMP2025">SUM('[2]Run-Cost Data'!$O$210:$S$221)</definedName>
    <definedName name="___MMP2026">SUM('[2]Run-Cost Data'!$O$222:$S$233)</definedName>
    <definedName name="___mwh2" localSheetId="3">#REF!</definedName>
    <definedName name="___mwh2">#REF!</definedName>
    <definedName name="___Nov03" localSheetId="3">[3]BS!#REF!</definedName>
    <definedName name="___Nov03">[3]BS!#REF!</definedName>
    <definedName name="___Nov04" localSheetId="3">[3]BS!#REF!</definedName>
    <definedName name="___Nov04">[3]BS!#REF!</definedName>
    <definedName name="___Oct03" localSheetId="3">[3]BS!#REF!</definedName>
    <definedName name="___Oct03">[3]BS!#REF!</definedName>
    <definedName name="___Oct04" localSheetId="3">[3]BS!#REF!</definedName>
    <definedName name="___Oct04">[3]BS!#REF!</definedName>
    <definedName name="___PG1" localSheetId="3">#REF!</definedName>
    <definedName name="___PG1">#REF!</definedName>
    <definedName name="___RES2005" localSheetId="3">#REF!</definedName>
    <definedName name="___RES2005">#REF!</definedName>
    <definedName name="___RI2" localSheetId="3">'[5]Rock Island 1'!#REF!</definedName>
    <definedName name="___RI2">'[5]Rock Island 1'!#REF!</definedName>
    <definedName name="___Sep03" localSheetId="3">[3]BS!#REF!</definedName>
    <definedName name="___Sep03">[3]BS!#REF!</definedName>
    <definedName name="___Sep04" localSheetId="3">[3]BS!#REF!</definedName>
    <definedName name="___Sep04">[3]BS!#REF!</definedName>
    <definedName name="___Sep05" localSheetId="3">[3]BS!#REF!</definedName>
    <definedName name="___Sep05">[3]BS!#REF!</definedName>
    <definedName name="___www1" hidden="1">{#N/A,#N/A,FALSE,"schA"}</definedName>
    <definedName name="__123Graph_A" hidden="1">[6]Quant!$D$71:$O$71</definedName>
    <definedName name="__123Graph_ABUDG6_DSCRPR" hidden="1">[6]Quant!$D$71:$O$71</definedName>
    <definedName name="__123Graph_ABUDG6_ESCRPR1" hidden="1">[6]Quant!$D$100:$O$100</definedName>
    <definedName name="__123Graph_B" hidden="1">[6]Quant!$D$72:$O$72</definedName>
    <definedName name="__123Graph_BBUDG6_DSCRPR" hidden="1">[6]Quant!$D$72:$O$72</definedName>
    <definedName name="__123Graph_BBUDG6_ESCRPR1" hidden="1">[6]Quant!$D$88:$O$88</definedName>
    <definedName name="__123Graph_ECURRENT" localSheetId="3" hidden="1">[7]ConsolidatingPL!#REF!</definedName>
    <definedName name="__123Graph_ECURRENT" hidden="1">[7]ConsolidatingPL!#REF!</definedName>
    <definedName name="__123Graph_X" hidden="1">[6]Quant!$D$5:$O$5</definedName>
    <definedName name="__123Graph_XBUDG6_DSCRPR" hidden="1">[6]Quant!$D$5:$O$5</definedName>
    <definedName name="__123Graph_XBUDG6_ESCRPR1" hidden="1">[6]Quant!$D$5:$O$5</definedName>
    <definedName name="__CSA2007">SUM('[2]Run-Cost Data'!$J$5:$N$5)</definedName>
    <definedName name="__CSA2008">SUM('[2]Run-Cost Data'!$J$6:$N$17)</definedName>
    <definedName name="__CSA2009">SUM('[2]Run-Cost Data'!$J$18:$N$29)</definedName>
    <definedName name="__CSA2010">SUM('[2]Run-Cost Data'!$J$30:$N$41)</definedName>
    <definedName name="__CSA2011">SUM('[2]Run-Cost Data'!$J$42:$N$53)</definedName>
    <definedName name="__CSA2012">SUM('[2]Run-Cost Data'!$J$54:$N$65)</definedName>
    <definedName name="__CSA2013">SUM('[2]Run-Cost Data'!$J$66:$N$77)</definedName>
    <definedName name="__CSA2014">SUM('[2]Run-Cost Data'!$J$78:$N$89)</definedName>
    <definedName name="__CSA2015">SUM('[2]Run-Cost Data'!$J$90:$N$101)</definedName>
    <definedName name="__CSA2016">SUM('[2]Run-Cost Data'!$J$102:$N$113)</definedName>
    <definedName name="__CSA2017">SUM('[2]Run-Cost Data'!$J$114:$N$125)</definedName>
    <definedName name="__CSA2018">SUM('[2]Run-Cost Data'!$J$126:$N$137)</definedName>
    <definedName name="__CSA2019">SUM('[2]Run-Cost Data'!$J$138:$N$149)</definedName>
    <definedName name="__CSA2020">SUM('[2]Run-Cost Data'!$J$150:$N$161)</definedName>
    <definedName name="__CSA2021">SUM('[2]Run-Cost Data'!$J$162:$N$173)</definedName>
    <definedName name="__CSA2022">SUM('[2]Run-Cost Data'!$J$174:$N$185)</definedName>
    <definedName name="__CSA2023">SUM('[2]Run-Cost Data'!$J$186:$N$197)</definedName>
    <definedName name="__CSA2024">SUM('[2]Run-Cost Data'!$J$198:$N$209)</definedName>
    <definedName name="__CSA2025">SUM('[2]Run-Cost Data'!$J$210:$N$221)</definedName>
    <definedName name="__CSA2026">SUM('[2]Run-Cost Data'!$J$222:$N$233)</definedName>
    <definedName name="__DAT1" localSheetId="3">#REF!</definedName>
    <definedName name="__DAT1">#REF!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ec03" localSheetId="3">[3]BS!#REF!</definedName>
    <definedName name="__Dec03">[3]BS!#REF!</definedName>
    <definedName name="__Dec04" localSheetId="3">[3]BS!#REF!</definedName>
    <definedName name="__Dec04">[3]BS!#REF!</definedName>
    <definedName name="__DST2" localSheetId="3">#REF!</definedName>
    <definedName name="__DST2">#REF!</definedName>
    <definedName name="__Feb04" localSheetId="3">[3]BS!#REF!</definedName>
    <definedName name="__Feb04">[3]BS!#REF!</definedName>
    <definedName name="__Feb05" localSheetId="3">[3]BS!#REF!</definedName>
    <definedName name="__Feb05">[3]BS!#REF!</definedName>
    <definedName name="__inv1">[4]PartsFlow!$D$42:$R$43</definedName>
    <definedName name="__inv10">[4]PartsFlow!$D$213:$R$214</definedName>
    <definedName name="__inv11">[4]PartsFlow!$D$232:$R$233</definedName>
    <definedName name="__inv12">[4]PartsFlow!$D$251:$R$252</definedName>
    <definedName name="__inv13">[4]PartsFlow!$D$270:$R$271</definedName>
    <definedName name="__inv14">[4]PartsFlow!$D$289:$R$290</definedName>
    <definedName name="__inv15" localSheetId="3">[4]PartsFlow!#REF!</definedName>
    <definedName name="__inv15">[4]PartsFlow!#REF!</definedName>
    <definedName name="__inv16" localSheetId="3">[4]PartsFlow!#REF!</definedName>
    <definedName name="__inv16">[4]PartsFlow!#REF!</definedName>
    <definedName name="__inv17" localSheetId="3">[4]PartsFlow!#REF!</definedName>
    <definedName name="__inv17">[4]PartsFlow!#REF!</definedName>
    <definedName name="__inv18" localSheetId="3">[4]PartsFlow!#REF!</definedName>
    <definedName name="__inv18">[4]PartsFlow!#REF!</definedName>
    <definedName name="__inv2">[4]PartsFlow!$D$61:$R$62</definedName>
    <definedName name="__inv3">[4]PartsFlow!$D$80:$R$81</definedName>
    <definedName name="__inv4">[4]PartsFlow!$D$99:$R$100</definedName>
    <definedName name="__inv5">[4]PartsFlow!$D$118:$R$119</definedName>
    <definedName name="__inv6">[4]PartsFlow!$D$137:$R$138</definedName>
    <definedName name="__inv7">[4]PartsFlow!$D$156:$R$157</definedName>
    <definedName name="__inv8">[4]PartsFlow!$D$175:$R$176</definedName>
    <definedName name="__inv9">[4]PartsFlow!$D$194:$R$195</definedName>
    <definedName name="__Jan04" localSheetId="3">[3]BS!#REF!</definedName>
    <definedName name="__Jan04">[3]BS!#REF!</definedName>
    <definedName name="__Jan05" localSheetId="3">[3]BS!#REF!</definedName>
    <definedName name="__Jan05">[3]BS!#REF!</definedName>
    <definedName name="__Jul04" localSheetId="3">[3]BS!#REF!</definedName>
    <definedName name="__Jul04">[3]BS!#REF!</definedName>
    <definedName name="__Jul05" localSheetId="3">[3]BS!#REF!</definedName>
    <definedName name="__Jul05">[3]BS!#REF!</definedName>
    <definedName name="__Jun04" localSheetId="3">[3]BS!#REF!</definedName>
    <definedName name="__Jun04">[3]BS!#REF!</definedName>
    <definedName name="__Jun05" localSheetId="3">[3]BS!#REF!</definedName>
    <definedName name="__Jun05">[3]BS!#REF!</definedName>
    <definedName name="__Mar04" localSheetId="3">[3]BS!#REF!</definedName>
    <definedName name="__Mar04">[3]BS!#REF!</definedName>
    <definedName name="__Mar05" localSheetId="3">[3]BS!#REF!</definedName>
    <definedName name="__Mar05">[3]BS!#REF!</definedName>
    <definedName name="__May04" localSheetId="3">[3]BS!#REF!</definedName>
    <definedName name="__May04">[3]BS!#REF!</definedName>
    <definedName name="__May05" localSheetId="3">[3]BS!#REF!</definedName>
    <definedName name="__May05">[3]BS!#REF!</definedName>
    <definedName name="__MMP2007">SUM('[2]Run-Cost Data'!$O$5:$S$5)</definedName>
    <definedName name="__MMP2008">SUM('[2]Run-Cost Data'!$O$6:$S$17)</definedName>
    <definedName name="__MMP2009">SUM('[2]Run-Cost Data'!$O$18:$S$29)</definedName>
    <definedName name="__MMP2010">SUM('[2]Run-Cost Data'!$O$30:$S$41)</definedName>
    <definedName name="__MMP2011">SUM('[2]Run-Cost Data'!$O$42:$S$53)</definedName>
    <definedName name="__MMP2012">SUM('[2]Run-Cost Data'!$O$54:$S$65)</definedName>
    <definedName name="__MMP2013">SUM('[2]Run-Cost Data'!$O$66:$S$77)</definedName>
    <definedName name="__MMP2014">SUM('[2]Run-Cost Data'!$O$78:$S$89)</definedName>
    <definedName name="__MMP2015">SUM('[2]Run-Cost Data'!$O$90:$S$101)</definedName>
    <definedName name="__MMP2016">SUM('[2]Run-Cost Data'!$O$102:$S$113)</definedName>
    <definedName name="__MMP2017">SUM('[2]Run-Cost Data'!$O$114:$S$125)</definedName>
    <definedName name="__MMP2018">SUM('[2]Run-Cost Data'!$O$126:$S$137)</definedName>
    <definedName name="__MMP2019">SUM('[2]Run-Cost Data'!$O$138:$S$149)</definedName>
    <definedName name="__MMP2020">SUM('[2]Run-Cost Data'!$O$150:$S$161)</definedName>
    <definedName name="__MMP2021">SUM('[2]Run-Cost Data'!$O$162:$S$173)</definedName>
    <definedName name="__MMP2022">SUM('[2]Run-Cost Data'!$O$174:$S$185)</definedName>
    <definedName name="__MMP2023">SUM('[2]Run-Cost Data'!$O$186:$S$197)</definedName>
    <definedName name="__MMP2024">SUM('[2]Run-Cost Data'!$O$198:$S$209)</definedName>
    <definedName name="__MMP2025">SUM('[2]Run-Cost Data'!$O$210:$S$221)</definedName>
    <definedName name="__MMP2026">SUM('[2]Run-Cost Data'!$O$222:$S$233)</definedName>
    <definedName name="__mwh2" localSheetId="3">#REF!</definedName>
    <definedName name="__mwh2">#REF!</definedName>
    <definedName name="__Nov03" localSheetId="3">[3]BS!#REF!</definedName>
    <definedName name="__Nov03">[3]BS!#REF!</definedName>
    <definedName name="__Nov04" localSheetId="3">[3]BS!#REF!</definedName>
    <definedName name="__Nov04">[3]BS!#REF!</definedName>
    <definedName name="__Oct03" localSheetId="3">[3]BS!#REF!</definedName>
    <definedName name="__Oct03">[3]BS!#REF!</definedName>
    <definedName name="__Oct04" localSheetId="3">[3]BS!#REF!</definedName>
    <definedName name="__Oct04">[3]BS!#REF!</definedName>
    <definedName name="__PG1" localSheetId="3">#REF!</definedName>
    <definedName name="__PG1">#REF!</definedName>
    <definedName name="__RES2005" localSheetId="3">#REF!</definedName>
    <definedName name="__RES2005">#REF!</definedName>
    <definedName name="__RI2" localSheetId="3">'[5]Rock Island 1'!#REF!</definedName>
    <definedName name="__RI2">'[5]Rock Island 1'!#REF!</definedName>
    <definedName name="__Sep03" localSheetId="3">[3]BS!#REF!</definedName>
    <definedName name="__Sep03">[3]BS!#REF!</definedName>
    <definedName name="__Sep04" localSheetId="3">[3]BS!#REF!</definedName>
    <definedName name="__Sep04">[3]BS!#REF!</definedName>
    <definedName name="__Sep05" localSheetId="3">[3]BS!#REF!</definedName>
    <definedName name="__Sep05">[3]BS!#REF!</definedName>
    <definedName name="__www1" hidden="1">{#N/A,#N/A,FALSE,"schA"}</definedName>
    <definedName name="_1__123Graph_ABUDG6_D_ESCRPR" hidden="1">[6]Quant!$D$71:$O$71</definedName>
    <definedName name="_10_9_BT_DECEMB">[8]Distributors!$D$35</definedName>
    <definedName name="_10_9_BT_FEBRUA">[8]Distributors!$D$25</definedName>
    <definedName name="_10_9_BT_NOVEMB">[8]Distributors!$D$34</definedName>
    <definedName name="_10_9_BT_SEPTEM">[8]Distributors!$D$32</definedName>
    <definedName name="_10_9_BTU_ANNUA">[8]Distributors!$D$36</definedName>
    <definedName name="_10_9_BTU_APRIL">[8]Distributors!$D$27</definedName>
    <definedName name="_10_9_BTU_AUGUS">[8]Distributors!$D$31</definedName>
    <definedName name="_10_9_BTU_JANUA">[8]Distributors!$D$24</definedName>
    <definedName name="_10_9_BTU_JULY">[8]Distributors!$D$30</definedName>
    <definedName name="_10_9_BTU_JUNE">[8]Distributors!$D$29</definedName>
    <definedName name="_10_9_BTU_MARCH">[8]Distributors!$D$26</definedName>
    <definedName name="_10_9_BTU_MAY">[8]Distributors!$D$28</definedName>
    <definedName name="_10_9_BTU_OCTOB">[8]Distributors!$D$33</definedName>
    <definedName name="_2__123Graph_ABUDG6_Dtons_inv" localSheetId="3" hidden="1">[9]Quant!#REF!</definedName>
    <definedName name="_2__123Graph_ABUDG6_Dtons_inv" hidden="1">[9]Quant!#REF!</definedName>
    <definedName name="_3.01" localSheetId="3">#REF!</definedName>
    <definedName name="_3.01">#REF!</definedName>
    <definedName name="_3.02" localSheetId="3">#REF!</definedName>
    <definedName name="_3.02">#REF!</definedName>
    <definedName name="_3.03" localSheetId="3">#REF!</definedName>
    <definedName name="_3.03">#REF!</definedName>
    <definedName name="_3.04" localSheetId="3">#REF!</definedName>
    <definedName name="_3.04">#REF!</definedName>
    <definedName name="_3.05" localSheetId="3">#REF!</definedName>
    <definedName name="_3.05">#REF!</definedName>
    <definedName name="_3.06" localSheetId="3">#REF!</definedName>
    <definedName name="_3.06">#REF!</definedName>
    <definedName name="_3.07" localSheetId="3">#REF!</definedName>
    <definedName name="_3.07">#REF!</definedName>
    <definedName name="_3.08" localSheetId="3">#REF!</definedName>
    <definedName name="_3.08">#REF!</definedName>
    <definedName name="_3.09" localSheetId="3">#REF!</definedName>
    <definedName name="_3.09">#REF!</definedName>
    <definedName name="_3.10" localSheetId="3">#REF!</definedName>
    <definedName name="_3.10">#REF!</definedName>
    <definedName name="_3.11" localSheetId="3">#REF!</definedName>
    <definedName name="_3.11">#REF!</definedName>
    <definedName name="_3.12" localSheetId="3">#REF!</definedName>
    <definedName name="_3.12">#REF!</definedName>
    <definedName name="_3.13" localSheetId="3">#REF!</definedName>
    <definedName name="_3.13">#REF!</definedName>
    <definedName name="_3.14" localSheetId="3">#REF!</definedName>
    <definedName name="_3.14">#REF!</definedName>
    <definedName name="_3.15" localSheetId="3">#REF!</definedName>
    <definedName name="_3.15">#REF!</definedName>
    <definedName name="_3.16" localSheetId="3">#REF!</definedName>
    <definedName name="_3.16">#REF!</definedName>
    <definedName name="_3.17" localSheetId="3">#REF!</definedName>
    <definedName name="_3.17">#REF!</definedName>
    <definedName name="_3.18" localSheetId="3">#REF!</definedName>
    <definedName name="_3.18">#REF!</definedName>
    <definedName name="_3__123Graph_ABUDG6_Dtons_inv" localSheetId="3" hidden="1">[10]Quant!#REF!</definedName>
    <definedName name="_3__123Graph_ABUDG6_Dtons_inv" hidden="1">[10]Quant!#REF!</definedName>
    <definedName name="_3__123Graph_BBUDG6_D_ESCRPR" hidden="1">[6]Quant!$D$72:$O$72</definedName>
    <definedName name="_3A" localSheetId="3">#REF!</definedName>
    <definedName name="_3A">#REF!</definedName>
    <definedName name="_3B" localSheetId="3">#REF!</definedName>
    <definedName name="_3B">#REF!</definedName>
    <definedName name="_3Summary" localSheetId="3">#REF!</definedName>
    <definedName name="_3Summary">#REF!</definedName>
    <definedName name="_4.01" localSheetId="3">#REF!</definedName>
    <definedName name="_4.01">#REF!</definedName>
    <definedName name="_4.02" localSheetId="3">#REF!</definedName>
    <definedName name="_4.02">#REF!</definedName>
    <definedName name="_4__123Graph_ABUDG6_Dtons_inv" localSheetId="3" hidden="1">'[11]Area D 2011'!#REF!</definedName>
    <definedName name="_4__123Graph_ABUDG6_Dtons_inv" hidden="1">'[11]Area D 2011'!#REF!</definedName>
    <definedName name="_4__123Graph_BBUDG6_Dtons_inv" hidden="1">[6]Quant!$D$9:$O$9</definedName>
    <definedName name="_5__123Graph_CBUDG6_D_ESCRPR" hidden="1">[6]Quant!$D$100:$O$100</definedName>
    <definedName name="_6__123Graph_CBUDG6_D_ESCRPR" localSheetId="3" hidden="1">'[12]2012 Area AB BudgetSummary'!#REF!</definedName>
    <definedName name="_6__123Graph_CBUDG6_D_ESCRPR" hidden="1">'[12]2012 Area AB BudgetSummary'!#REF!</definedName>
    <definedName name="_6__123Graph_DBUDG6_D_ESCRPR" hidden="1">[6]Quant!$D$88:$O$88</definedName>
    <definedName name="_7__123Graph_CBUDG6_D_ESCRPR" localSheetId="3" hidden="1">'[11]Area D 2011'!#REF!</definedName>
    <definedName name="_7__123Graph_CBUDG6_D_ESCRPR" hidden="1">'[11]Area D 2011'!#REF!</definedName>
    <definedName name="_7__123Graph_DBUDG6_D_ESCRPR" localSheetId="3" hidden="1">'[12]2012 Area AB BudgetSummary'!#REF!</definedName>
    <definedName name="_7__123Graph_DBUDG6_D_ESCRPR" hidden="1">'[12]2012 Area AB BudgetSummary'!#REF!</definedName>
    <definedName name="_7__123Graph_XBUDG6_D_ESCRPR" hidden="1">[6]Quant!$D$5:$O$5</definedName>
    <definedName name="_8__123Graph_DBUDG6_D_ESCRPR" localSheetId="3" hidden="1">'[11]Area D 2011'!#REF!</definedName>
    <definedName name="_8__123Graph_DBUDG6_D_ESCRPR" hidden="1">'[11]Area D 2011'!#REF!</definedName>
    <definedName name="_8__123Graph_XBUDG6_Dtons_inv" hidden="1">[6]Quant!$D$5:$O$5</definedName>
    <definedName name="_ASD2" localSheetId="3">#REF!</definedName>
    <definedName name="_ASD2">#REF!</definedName>
    <definedName name="_CSA2007">SUM('[2]Run-Cost Data'!$J$5:$N$5)</definedName>
    <definedName name="_CSA2008">SUM('[2]Run-Cost Data'!$J$6:$N$17)</definedName>
    <definedName name="_CSA2009">SUM('[2]Run-Cost Data'!$J$18:$N$29)</definedName>
    <definedName name="_CSA2010">SUM('[2]Run-Cost Data'!$J$30:$N$41)</definedName>
    <definedName name="_CSA2011">SUM('[2]Run-Cost Data'!$J$42:$N$53)</definedName>
    <definedName name="_CSA2012">SUM('[2]Run-Cost Data'!$J$54:$N$65)</definedName>
    <definedName name="_CSA2013">SUM('[2]Run-Cost Data'!$J$66:$N$77)</definedName>
    <definedName name="_CSA2014">SUM('[2]Run-Cost Data'!$J$78:$N$89)</definedName>
    <definedName name="_CSA2015">SUM('[2]Run-Cost Data'!$J$90:$N$101)</definedName>
    <definedName name="_CSA2016">SUM('[2]Run-Cost Data'!$J$102:$N$113)</definedName>
    <definedName name="_CSA2017">SUM('[2]Run-Cost Data'!$J$114:$N$125)</definedName>
    <definedName name="_CSA2018">SUM('[2]Run-Cost Data'!$J$126:$N$137)</definedName>
    <definedName name="_CSA2019">SUM('[2]Run-Cost Data'!$J$138:$N$149)</definedName>
    <definedName name="_CSA2020">SUM('[2]Run-Cost Data'!$J$150:$N$161)</definedName>
    <definedName name="_CSA2021">SUM('[2]Run-Cost Data'!$J$162:$N$173)</definedName>
    <definedName name="_CSA2022">SUM('[2]Run-Cost Data'!$J$174:$N$185)</definedName>
    <definedName name="_CSA2023">SUM('[2]Run-Cost Data'!$J$186:$N$197)</definedName>
    <definedName name="_CSA2024">SUM('[2]Run-Cost Data'!$J$198:$N$209)</definedName>
    <definedName name="_CSA2025">SUM('[2]Run-Cost Data'!$J$210:$N$221)</definedName>
    <definedName name="_CSA2026">SUM('[2]Run-Cost Data'!$J$222:$N$233)</definedName>
    <definedName name="_DAT1" localSheetId="3">#REF!</definedName>
    <definedName name="_DAT1">#REF!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ec03" localSheetId="3">[3]BS!#REF!</definedName>
    <definedName name="_Dec03">[3]BS!#REF!</definedName>
    <definedName name="_Dec04" localSheetId="3">[3]BS!#REF!</definedName>
    <definedName name="_Dec04">[3]BS!#REF!</definedName>
    <definedName name="_DST2" localSheetId="3">#REF!</definedName>
    <definedName name="_DST2">#REF!</definedName>
    <definedName name="_Feb04" localSheetId="3">[3]BS!#REF!</definedName>
    <definedName name="_Feb04">[3]BS!#REF!</definedName>
    <definedName name="_Feb05" localSheetId="3">[3]BS!#REF!</definedName>
    <definedName name="_Feb05">[3]BS!#REF!</definedName>
    <definedName name="_Fill" localSheetId="3" hidden="1">#REF!</definedName>
    <definedName name="_Fill" hidden="1">#REF!</definedName>
    <definedName name="_inv1">[4]PartsFlow!$D$42:$R$43</definedName>
    <definedName name="_inv10">[4]PartsFlow!$D$213:$R$214</definedName>
    <definedName name="_inv11">[4]PartsFlow!$D$232:$R$233</definedName>
    <definedName name="_inv12">[4]PartsFlow!$D$251:$R$252</definedName>
    <definedName name="_inv13">[4]PartsFlow!$D$270:$R$271</definedName>
    <definedName name="_inv14">[4]PartsFlow!$D$289:$R$290</definedName>
    <definedName name="_inv15" localSheetId="3">[4]PartsFlow!#REF!</definedName>
    <definedName name="_inv15">[4]PartsFlow!#REF!</definedName>
    <definedName name="_inv16" localSheetId="3">[4]PartsFlow!#REF!</definedName>
    <definedName name="_inv16">[4]PartsFlow!#REF!</definedName>
    <definedName name="_inv17" localSheetId="3">[4]PartsFlow!#REF!</definedName>
    <definedName name="_inv17">[4]PartsFlow!#REF!</definedName>
    <definedName name="_inv18" localSheetId="3">[4]PartsFlow!#REF!</definedName>
    <definedName name="_inv18">[4]PartsFlow!#REF!</definedName>
    <definedName name="_inv2">[4]PartsFlow!$D$61:$R$62</definedName>
    <definedName name="_inv3">[4]PartsFlow!$D$80:$R$81</definedName>
    <definedName name="_inv4">[4]PartsFlow!$D$99:$R$100</definedName>
    <definedName name="_inv5">[4]PartsFlow!$D$118:$R$119</definedName>
    <definedName name="_inv6">[4]PartsFlow!$D$137:$R$138</definedName>
    <definedName name="_inv7">[4]PartsFlow!$D$156:$R$157</definedName>
    <definedName name="_inv8">[4]PartsFlow!$D$175:$R$176</definedName>
    <definedName name="_inv9">[4]PartsFlow!$D$194:$R$195</definedName>
    <definedName name="_Jan04" localSheetId="3">[3]BS!#REF!</definedName>
    <definedName name="_Jan04">[3]BS!#REF!</definedName>
    <definedName name="_Jan05" localSheetId="3">[3]BS!#REF!</definedName>
    <definedName name="_Jan05">[3]BS!#REF!</definedName>
    <definedName name="_Jul04" localSheetId="3">[3]BS!#REF!</definedName>
    <definedName name="_Jul04">[3]BS!#REF!</definedName>
    <definedName name="_Jul05" localSheetId="3">[3]BS!#REF!</definedName>
    <definedName name="_Jul05">[3]BS!#REF!</definedName>
    <definedName name="_Jun04" localSheetId="3">[3]BS!#REF!</definedName>
    <definedName name="_Jun04">[3]BS!#REF!</definedName>
    <definedName name="_Jun05" localSheetId="3">[3]BS!#REF!</definedName>
    <definedName name="_Jun05">[3]BS!#REF!</definedName>
    <definedName name="_Key1" localSheetId="3" hidden="1">#REF!</definedName>
    <definedName name="_Key1" hidden="1">#REF!</definedName>
    <definedName name="_Key2" localSheetId="3" hidden="1">#REF!</definedName>
    <definedName name="_Key2" hidden="1">#REF!</definedName>
    <definedName name="_Mar04" localSheetId="3">[3]BS!#REF!</definedName>
    <definedName name="_Mar04">[3]BS!#REF!</definedName>
    <definedName name="_Mar05" localSheetId="3">[3]BS!#REF!</definedName>
    <definedName name="_Mar05">[3]BS!#REF!</definedName>
    <definedName name="_May04" localSheetId="3">[3]BS!#REF!</definedName>
    <definedName name="_May04">[3]BS!#REF!</definedName>
    <definedName name="_May05" localSheetId="3">[3]BS!#REF!</definedName>
    <definedName name="_May05">[3]BS!#REF!</definedName>
    <definedName name="_MMP2007">SUM('[2]Run-Cost Data'!$O$5:$S$5)</definedName>
    <definedName name="_MMP2008">SUM('[2]Run-Cost Data'!$O$6:$S$17)</definedName>
    <definedName name="_MMP2009">SUM('[2]Run-Cost Data'!$O$18:$S$29)</definedName>
    <definedName name="_MMP2010">SUM('[2]Run-Cost Data'!$O$30:$S$41)</definedName>
    <definedName name="_MMP2011">SUM('[2]Run-Cost Data'!$O$42:$S$53)</definedName>
    <definedName name="_MMP2012">SUM('[2]Run-Cost Data'!$O$54:$S$65)</definedName>
    <definedName name="_MMP2013">SUM('[2]Run-Cost Data'!$O$66:$S$77)</definedName>
    <definedName name="_MMP2014">SUM('[2]Run-Cost Data'!$O$78:$S$89)</definedName>
    <definedName name="_MMP2015">SUM('[2]Run-Cost Data'!$O$90:$S$101)</definedName>
    <definedName name="_MMP2016">SUM('[2]Run-Cost Data'!$O$102:$S$113)</definedName>
    <definedName name="_MMP2017">SUM('[2]Run-Cost Data'!$O$114:$S$125)</definedName>
    <definedName name="_MMP2018">SUM('[2]Run-Cost Data'!$O$126:$S$137)</definedName>
    <definedName name="_MMP2019">SUM('[2]Run-Cost Data'!$O$138:$S$149)</definedName>
    <definedName name="_MMP2020">SUM('[2]Run-Cost Data'!$O$150:$S$161)</definedName>
    <definedName name="_MMP2021">SUM('[2]Run-Cost Data'!$O$162:$S$173)</definedName>
    <definedName name="_MMP2022">SUM('[2]Run-Cost Data'!$O$174:$S$185)</definedName>
    <definedName name="_MMP2023">SUM('[2]Run-Cost Data'!$O$186:$S$197)</definedName>
    <definedName name="_MMP2024">SUM('[2]Run-Cost Data'!$O$198:$S$209)</definedName>
    <definedName name="_MMP2025">SUM('[2]Run-Cost Data'!$O$210:$S$221)</definedName>
    <definedName name="_MMP2026">SUM('[2]Run-Cost Data'!$O$222:$S$233)</definedName>
    <definedName name="_mwh2" localSheetId="3">#REF!</definedName>
    <definedName name="_mwh2">#REF!</definedName>
    <definedName name="_Nov03" localSheetId="3">[3]BS!#REF!</definedName>
    <definedName name="_Nov03">[3]BS!#REF!</definedName>
    <definedName name="_Nov04" localSheetId="3">[3]BS!#REF!</definedName>
    <definedName name="_Nov04">[3]BS!#REF!</definedName>
    <definedName name="_Oct03" localSheetId="3">[3]BS!#REF!</definedName>
    <definedName name="_Oct03">[3]BS!#REF!</definedName>
    <definedName name="_Oct04" localSheetId="3">[3]BS!#REF!</definedName>
    <definedName name="_Oct04">[3]BS!#REF!</definedName>
    <definedName name="_Order1" hidden="1">255</definedName>
    <definedName name="_Order2" hidden="1">255</definedName>
    <definedName name="_Parse_In" localSheetId="3" hidden="1">#REF!</definedName>
    <definedName name="_Parse_In" hidden="1">#REF!</definedName>
    <definedName name="_PG1" localSheetId="3">#REF!</definedName>
    <definedName name="_PG1">#REF!</definedName>
    <definedName name="_Regression_Int" hidden="1">1</definedName>
    <definedName name="_RES2005" localSheetId="3">#REF!</definedName>
    <definedName name="_RES2005">#REF!</definedName>
    <definedName name="_RI2" localSheetId="3">'[5]Rock Island 1'!#REF!</definedName>
    <definedName name="_RI2">'[5]Rock Island 1'!#REF!</definedName>
    <definedName name="_Sep03" localSheetId="3">[3]BS!#REF!</definedName>
    <definedName name="_Sep03">[3]BS!#REF!</definedName>
    <definedName name="_Sep04" localSheetId="3">[3]BS!#REF!</definedName>
    <definedName name="_Sep04">[3]BS!#REF!</definedName>
    <definedName name="_Sep05" localSheetId="3">[3]BS!#REF!</definedName>
    <definedName name="_Sep05">[3]BS!#REF!</definedName>
    <definedName name="_six6" hidden="1">{#N/A,#N/A,FALSE,"CRPT";#N/A,#N/A,FALSE,"TREND";#N/A,#N/A,FALSE,"%Curve"}</definedName>
    <definedName name="_www1" hidden="1">{#N/A,#N/A,FALSE,"schA"}</definedName>
    <definedName name="a" hidden="1">{#N/A,#N/A,FALSE,"Coversheet";#N/A,#N/A,FALSE,"QA"}</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ccessDatabase" hidden="1">"I:\COMTREL\FINICLE\TradeSummary.mdb"</definedName>
    <definedName name="accrual" localSheetId="3">[13]Sheet2!#REF!</definedName>
    <definedName name="accrual">[13]Sheet2!#REF!</definedName>
    <definedName name="accrual2" localSheetId="3">[13]Sheet2!#REF!</definedName>
    <definedName name="accrual2">[13]Sheet2!#REF!</definedName>
    <definedName name="accrual3" localSheetId="3">[13]Sheet2!#REF!</definedName>
    <definedName name="accrual3">[13]Sheet2!#REF!</definedName>
    <definedName name="Acq1Plant">'[14]Acquisition Inputs'!$C$8</definedName>
    <definedName name="Acq2Plant">'[14]Acquisition Inputs'!$C$70</definedName>
    <definedName name="ActCurve" localSheetId="3">#REF!</definedName>
    <definedName name="ActCurve">#REF!</definedName>
    <definedName name="ActualType" localSheetId="3">#REF!</definedName>
    <definedName name="ActualType">#REF!</definedName>
    <definedName name="adj_rev_temp" localSheetId="3">[15]Sheet1!#REF!</definedName>
    <definedName name="adj_rev_temp">[15]Sheet1!#REF!</definedName>
    <definedName name="afudctaxbasis" localSheetId="3">#REF!</definedName>
    <definedName name="afudctaxbasis">#REF!</definedName>
    <definedName name="Airline_Accounting_Amortization" localSheetId="3">#REF!</definedName>
    <definedName name="Airline_Accounting_Amortization">#REF!</definedName>
    <definedName name="amort_exp" localSheetId="3">[15]Sheet1!#REF!</definedName>
    <definedName name="amort_exp">[15]Sheet1!#REF!</definedName>
    <definedName name="AnvilPlan" localSheetId="3">#REF!</definedName>
    <definedName name="AnvilPlan">#REF!</definedName>
    <definedName name="apeek" localSheetId="3">#REF!</definedName>
    <definedName name="apeek">#REF!</definedName>
    <definedName name="Apr_94" localSheetId="3">#REF!</definedName>
    <definedName name="Apr_94">#REF!</definedName>
    <definedName name="Apr_95" localSheetId="3">#REF!</definedName>
    <definedName name="Apr_95">#REF!</definedName>
    <definedName name="Apr_96" localSheetId="3">#REF!</definedName>
    <definedName name="Apr_96">#REF!</definedName>
    <definedName name="Apr_97" localSheetId="3">#REF!</definedName>
    <definedName name="Apr_97">#REF!</definedName>
    <definedName name="Apr03AMA" localSheetId="3">'[16]BS C&amp;L'!#REF!</definedName>
    <definedName name="Apr03AMA">'[16]BS C&amp;L'!#REF!</definedName>
    <definedName name="Apr04AMA">[17]BS!$AG$7:$AG$3582</definedName>
    <definedName name="Apr05AMA" localSheetId="3">#REF!</definedName>
    <definedName name="Apr05AMA">#REF!</definedName>
    <definedName name="APRDATA?" localSheetId="3">#REF!</definedName>
    <definedName name="APRDATA?">#REF!</definedName>
    <definedName name="aquila_lookup">'[18]Cabot Gas Replacement'!$B$8:$F$16</definedName>
    <definedName name="AS_OF_DATE" localSheetId="3">#REF!</definedName>
    <definedName name="AS_OF_DATE">#REF!</definedName>
    <definedName name="AS2DocOpenMode" hidden="1">"AS2DocumentEdit"</definedName>
    <definedName name="ASD" localSheetId="3">#REF!</definedName>
    <definedName name="ASD">#REF!</definedName>
    <definedName name="asofdate" localSheetId="3">#REF!</definedName>
    <definedName name="asofdate">#REF!</definedName>
    <definedName name="Asset_Class_Switch">[19]Assumptions!$D$5</definedName>
    <definedName name="Assume_Percent_Change" localSheetId="3">#REF!</definedName>
    <definedName name="Assume_Percent_Change">#REF!</definedName>
    <definedName name="Aug_94" localSheetId="3">#REF!</definedName>
    <definedName name="Aug_94">#REF!</definedName>
    <definedName name="Aug_95" localSheetId="3">#REF!</definedName>
    <definedName name="Aug_95">#REF!</definedName>
    <definedName name="Aug_96" localSheetId="3">#REF!</definedName>
    <definedName name="Aug_96">#REF!</definedName>
    <definedName name="Aug_97" localSheetId="3">#REF!</definedName>
    <definedName name="Aug_97">#REF!</definedName>
    <definedName name="Aug03AMA" localSheetId="3">'[16]BS C&amp;L'!#REF!</definedName>
    <definedName name="Aug03AMA">'[16]BS C&amp;L'!#REF!</definedName>
    <definedName name="Aug04AMA">[17]BS!$AK$7:$AK$3582</definedName>
    <definedName name="Aug05AMA" localSheetId="3">#REF!</definedName>
    <definedName name="Aug05AMA">#REF!</definedName>
    <definedName name="augcf" localSheetId="3">#REF!</definedName>
    <definedName name="augcf">#REF!</definedName>
    <definedName name="augcost" localSheetId="3">#REF!</definedName>
    <definedName name="augcost">#REF!</definedName>
    <definedName name="AUGDATA?" localSheetId="3">#REF!</definedName>
    <definedName name="AUGDATA?">#REF!</definedName>
    <definedName name="Aurora_Prices">"Monthly Price Summary'!$C$4:$H$63"</definedName>
    <definedName name="AUTOPRINT_1" localSheetId="3">#REF!</definedName>
    <definedName name="AUTOPRINT_1">#REF!</definedName>
    <definedName name="AUTOPRINT_2" localSheetId="3">#REF!</definedName>
    <definedName name="AUTOPRINT_2">#REF!</definedName>
    <definedName name="b" hidden="1">{#N/A,#N/A,FALSE,"Coversheet";#N/A,#N/A,FALSE,"QA"}</definedName>
    <definedName name="BADDEBT" localSheetId="3">[20]model!#REF!</definedName>
    <definedName name="BADDEBT">[20]model!#REF!</definedName>
    <definedName name="bal" localSheetId="3">[13]Sheet2!#REF!</definedName>
    <definedName name="bal">[13]Sheet2!#REF!</definedName>
    <definedName name="balance" localSheetId="3">[13]Sheet2!#REF!</definedName>
    <definedName name="balance">[13]Sheet2!#REF!</definedName>
    <definedName name="balsh1stqtr97">[21]!balsh1stqtr97</definedName>
    <definedName name="balshet2ndqtr">[21]!balshet2ndqtr</definedName>
    <definedName name="BASIS_YEAR">[8]Distributors!$C$2</definedName>
    <definedName name="BB" localSheetId="3">[15]Sheet1!#REF!</definedName>
    <definedName name="BB">[15]Sheet1!#REF!</definedName>
    <definedName name="BBB" localSheetId="3">[15]Sheet1!#REF!</definedName>
    <definedName name="BBB">[15]Sheet1!#REF!</definedName>
    <definedName name="BD" localSheetId="3">#REF!</definedName>
    <definedName name="BD">#REF!</definedName>
    <definedName name="benrate" localSheetId="3">#REF!</definedName>
    <definedName name="benrate">#REF!</definedName>
    <definedName name="BEP" localSheetId="3">#REF!</definedName>
    <definedName name="BEP">#REF!</definedName>
    <definedName name="BL" hidden="1">{#N/A,#N/A,FALSE,"Cover Sheet";"Use of Equipment",#N/A,FALSE,"Area C";"Equipment Hours",#N/A,FALSE,"All";"Summary",#N/A,FALSE,"All"}</definedName>
    <definedName name="blet" hidden="1">{#N/A,#N/A,FALSE,"Cover Sheet";"Use of Equipment",#N/A,FALSE,"Area C";"Equipment Hours",#N/A,FALSE,"All";"Summary",#N/A,FALSE,"All"}</definedName>
    <definedName name="bleth" hidden="1">{#N/A,#N/A,FALSE,"Cover Sheet";"Use of Equipment",#N/A,FALSE,"Area C";"Equipment Hours",#N/A,FALSE,"All";"Summary",#N/A,FALSE,"All"}</definedName>
    <definedName name="boo" localSheetId="3">#REF!</definedName>
    <definedName name="boo">#REF!</definedName>
    <definedName name="BOPCosts">'[22]Assumptions Project XYZ'!$C$5</definedName>
    <definedName name="bpatoggle" localSheetId="3">'[23]Ppd Transm'!#REF!</definedName>
    <definedName name="bpatoggle">'[23]Ppd Transm'!#REF!</definedName>
    <definedName name="brdepr" localSheetId="3">#REF!</definedName>
    <definedName name="brdepr">#REF!</definedName>
    <definedName name="breval" localSheetId="3">#REF!</definedName>
    <definedName name="breval">#REF!</definedName>
    <definedName name="brfin" localSheetId="3">#REF!</definedName>
    <definedName name="brfin">#REF!</definedName>
    <definedName name="BRI" localSheetId="3">#REF!</definedName>
    <definedName name="BRI">#REF!</definedName>
    <definedName name="briacst" localSheetId="3">#REF!</definedName>
    <definedName name="briacst">#REF!</definedName>
    <definedName name="briact" localSheetId="3">#REF!</definedName>
    <definedName name="briact">#REF!</definedName>
    <definedName name="briash" localSheetId="3">#REF!</definedName>
    <definedName name="briash">#REF!</definedName>
    <definedName name="bricum" localSheetId="3">#REF!</definedName>
    <definedName name="bricum">#REF!</definedName>
    <definedName name="brimo" localSheetId="3">#REF!</definedName>
    <definedName name="brimo">#REF!</definedName>
    <definedName name="brimw" localSheetId="3">#REF!</definedName>
    <definedName name="brimw">#REF!</definedName>
    <definedName name="brirev" localSheetId="3">#REF!</definedName>
    <definedName name="brirev">#REF!</definedName>
    <definedName name="brisust" localSheetId="3">#REF!</definedName>
    <definedName name="brisust">#REF!</definedName>
    <definedName name="briytd" localSheetId="3">#REF!</definedName>
    <definedName name="briytd">#REF!</definedName>
    <definedName name="broinc" localSheetId="3">#REF!</definedName>
    <definedName name="broinc">#REF!</definedName>
    <definedName name="bromfuel" localSheetId="3">#REF!</definedName>
    <definedName name="bromfuel">#REF!</definedName>
    <definedName name="brshex" localSheetId="3">#REF!</definedName>
    <definedName name="brshex">#REF!</definedName>
    <definedName name="BS_Accounts" localSheetId="3">#REF!</definedName>
    <definedName name="BS_Accounts">#REF!</definedName>
    <definedName name="BUDGET_YEAR">[8]Distributors!$G$2</definedName>
    <definedName name="Budget1997">[21]!Budget1997</definedName>
    <definedName name="bun" localSheetId="3">#REF!</definedName>
    <definedName name="bun">#REF!</definedName>
    <definedName name="BusiLineexp">[21]!BusiLineexp</definedName>
    <definedName name="Button_1">"TradeSummary_Ken_Finicle_List"</definedName>
    <definedName name="BUV" localSheetId="3">#REF!</definedName>
    <definedName name="BUV">#REF!</definedName>
    <definedName name="CAP_MW" localSheetId="3">#REF!</definedName>
    <definedName name="CAP_MW">#REF!</definedName>
    <definedName name="Capacity" localSheetId="3">#REF!</definedName>
    <definedName name="Capacity">#REF!</definedName>
    <definedName name="CapacityFactor" localSheetId="3">[24]Assumptions!#REF!</definedName>
    <definedName name="CapacityFactor">[24]Assumptions!#REF!</definedName>
    <definedName name="capandrates">[21]!capandrates</definedName>
    <definedName name="capfact" localSheetId="3">#REF!</definedName>
    <definedName name="capfact">#REF!</definedName>
    <definedName name="CaseDescription">'[14]Dispatch Cases'!$C$11</definedName>
    <definedName name="CashFlowBackup" localSheetId="3">#REF!</definedName>
    <definedName name="CashFlowBackup">#REF!</definedName>
    <definedName name="catalog">[25]PartsDataTable!$A$15</definedName>
    <definedName name="Category" localSheetId="3">#REF!</definedName>
    <definedName name="Category">#REF!</definedName>
    <definedName name="CATEGORY_HEADER">[8]Distributors!$B$3</definedName>
    <definedName name="CBWorkbookPriority" hidden="1">-2060790043</definedName>
    <definedName name="CCGT_HeatRate">[14]Assumptions!$H$23</definedName>
    <definedName name="CCGTPrice">[14]Assumptions!$H$22</definedName>
    <definedName name="cerarvm" localSheetId="3">#REF!</definedName>
    <definedName name="cerarvm">#REF!</definedName>
    <definedName name="change_made">[25]PartsFlow!$A$318</definedName>
    <definedName name="change_schedule">[25]PartsFlow!$A$319</definedName>
    <definedName name="Choices_Wrapper">[21]!Choices_Wrapper</definedName>
    <definedName name="CIPrice">'[25]Customer Data'!$F$243</definedName>
    <definedName name="clawback" localSheetId="3">#REF!</definedName>
    <definedName name="clawback">#REF!</definedName>
    <definedName name="close" localSheetId="3">#REF!</definedName>
    <definedName name="close">#REF!</definedName>
    <definedName name="Coal_Prices">[26]Summary!$A$49</definedName>
    <definedName name="cod" localSheetId="3">#REF!</definedName>
    <definedName name="cod">#REF!</definedName>
    <definedName name="cofa">'[27]Acct Codes'!$A$1:$B$186</definedName>
    <definedName name="COLHOUSE" localSheetId="3">[28]model!#REF!</definedName>
    <definedName name="COLHOUSE">[28]model!#REF!</definedName>
    <definedName name="COLXFER" localSheetId="3">[28]model!#REF!</definedName>
    <definedName name="COLXFER">[28]model!#REF!</definedName>
    <definedName name="CombWC_LineItem" localSheetId="3">[3]BS!#REF!</definedName>
    <definedName name="CombWC_LineItem">[3]BS!#REF!</definedName>
    <definedName name="COMGENLIAB">'[29]15'!$B$24</definedName>
    <definedName name="COMM_L_MONTHS">[8]Distributors!$A$3</definedName>
    <definedName name="common" localSheetId="3">#REF!</definedName>
    <definedName name="common">#REF!</definedName>
    <definedName name="COMMON_ADMIN_ALLOCATED" localSheetId="3">#REF!</definedName>
    <definedName name="COMMON_ADMIN_ALLOCATED">#REF!</definedName>
    <definedName name="Common_Lbr12" localSheetId="3">#REF!</definedName>
    <definedName name="Common_Lbr12">#REF!</definedName>
    <definedName name="Common_Lbr34" localSheetId="3">#REF!</definedName>
    <definedName name="Common_Lbr34">#REF!</definedName>
    <definedName name="Common_TB12" localSheetId="3">#REF!</definedName>
    <definedName name="Common_TB12">#REF!</definedName>
    <definedName name="Common_TB34" localSheetId="3">#REF!</definedName>
    <definedName name="Common_TB34">#REF!</definedName>
    <definedName name="Common12">'[30]1-4 Capital Index'!$J$33</definedName>
    <definedName name="Common34" localSheetId="3">#REF!</definedName>
    <definedName name="Common34">#REF!</definedName>
    <definedName name="Commoncost">[31]Sheet2!$B$12</definedName>
    <definedName name="Commoncost1">[31]Sheet2!$C$12</definedName>
    <definedName name="COMPINSR" localSheetId="3">#REF!</definedName>
    <definedName name="COMPINSR">#REF!</definedName>
    <definedName name="CON" localSheetId="3">#REF!</definedName>
    <definedName name="CON">#REF!</definedName>
    <definedName name="cono_yes" localSheetId="3">[15]Sheet1!#REF!</definedName>
    <definedName name="cono_yes">[15]Sheet1!#REF!</definedName>
    <definedName name="CONSERV" localSheetId="3">#REF!</definedName>
    <definedName name="CONSERV">#REF!</definedName>
    <definedName name="constructcont" localSheetId="3">#REF!</definedName>
    <definedName name="constructcont">#REF!</definedName>
    <definedName name="ConsummableCost">'[25]Customer Data'!$I$88</definedName>
    <definedName name="cont" localSheetId="3">[13]Sheet2!#REF!</definedName>
    <definedName name="cont">[13]Sheet2!#REF!</definedName>
    <definedName name="ContractDate" localSheetId="3">'[32]Dispatch Cases'!#REF!</definedName>
    <definedName name="ContractDate">'[32]Dispatch Cases'!#REF!</definedName>
    <definedName name="ConversionFactor">[33]Assumptions!$I$65</definedName>
    <definedName name="CONVFACT" localSheetId="3">[28]model!#REF!</definedName>
    <definedName name="CONVFACT">[28]model!#REF!</definedName>
    <definedName name="CopyPaste_Formula_for_Power" localSheetId="3">#REF!</definedName>
    <definedName name="CopyPaste_Formula_for_Power">#REF!</definedName>
    <definedName name="CopyPaste_Value_Gas" localSheetId="3">#REF!</definedName>
    <definedName name="CopyPaste_Value_Gas">#REF!</definedName>
    <definedName name="COST" localSheetId="3">#REF!</definedName>
    <definedName name="COST">#REF!</definedName>
    <definedName name="Costdebt" localSheetId="3">#REF!</definedName>
    <definedName name="Costdebt">#REF!</definedName>
    <definedName name="costeq" localSheetId="3">#REF!</definedName>
    <definedName name="costeq">#REF!</definedName>
    <definedName name="costofequit" localSheetId="3">#REF!</definedName>
    <definedName name="costofequit">#REF!</definedName>
    <definedName name="costpref" localSheetId="3">#REF!</definedName>
    <definedName name="costpref">#REF!</definedName>
    <definedName name="CPI">'[34]Maint Schedule and Costs'!$B$3</definedName>
    <definedName name="Create_Easton_Cost_Report" localSheetId="3">[26]!Create_Easton_Cost_Report</definedName>
    <definedName name="Create_Easton_Cost_Report">[26]!Create_Easton_Cost_Report</definedName>
    <definedName name="Credit_Toggle" localSheetId="3">#REF!</definedName>
    <definedName name="Credit_Toggle">#REF!</definedName>
    <definedName name="CreditTable" localSheetId="3">#REF!</definedName>
    <definedName name="CreditTable">#REF!</definedName>
    <definedName name="crit" localSheetId="3">#REF!</definedName>
    <definedName name="crit">#REF!</definedName>
    <definedName name="_xlnm.Criteria" localSheetId="3">#REF!</definedName>
    <definedName name="_xlnm.Criteria">#REF!</definedName>
    <definedName name="CSIssue" localSheetId="3">#REF!</definedName>
    <definedName name="CSIssue">#REF!</definedName>
    <definedName name="cspe_wkly_vect_input" localSheetId="3">#REF!</definedName>
    <definedName name="cspe_wkly_vect_input">#REF!</definedName>
    <definedName name="CSTAGE" localSheetId="3">#REF!</definedName>
    <definedName name="CSTAGE">#REF!</definedName>
    <definedName name="ctacst" localSheetId="3">#REF!</definedName>
    <definedName name="ctacst">#REF!</definedName>
    <definedName name="ctact" localSheetId="3">#REF!</definedName>
    <definedName name="ctact">#REF!</definedName>
    <definedName name="ctash" localSheetId="3">#REF!</definedName>
    <definedName name="ctash">#REF!</definedName>
    <definedName name="ctgcum" localSheetId="3">#REF!</definedName>
    <definedName name="ctgcum">#REF!</definedName>
    <definedName name="ctgmo" localSheetId="3">#REF!</definedName>
    <definedName name="ctgmo">#REF!</definedName>
    <definedName name="ctgmw" localSheetId="3">#REF!</definedName>
    <definedName name="ctgmw">#REF!</definedName>
    <definedName name="ctrev" localSheetId="3">#REF!</definedName>
    <definedName name="ctrev">#REF!</definedName>
    <definedName name="ctsust" localSheetId="3">#REF!</definedName>
    <definedName name="ctsust">#REF!</definedName>
    <definedName name="ctypedropdown">[4]PartsDataTable!$F$2:$F$9</definedName>
    <definedName name="ctypeselect">[4]PartsDataTable!$H$1</definedName>
    <definedName name="ctypestart">[4]PartsDataTable!$G$1</definedName>
    <definedName name="ctytd" localSheetId="3">#REF!</definedName>
    <definedName name="ctytd">#REF!</definedName>
    <definedName name="Current_OM" localSheetId="3">#REF!</definedName>
    <definedName name="Current_OM">#REF!</definedName>
    <definedName name="CurrPlan" localSheetId="3">[35]Graph!#REF!</definedName>
    <definedName name="CurrPlan">[35]Graph!#REF!</definedName>
    <definedName name="CurveNumbers" localSheetId="3">'[36]Forward Curves'!#REF!</definedName>
    <definedName name="CurveNumbers">'[36]Forward Curves'!#REF!</definedName>
    <definedName name="CUSTDEP" localSheetId="3">#REF!</definedName>
    <definedName name="CUSTDEP">#REF!</definedName>
    <definedName name="CustomerData">'[4]Customer Data'!$A$1</definedName>
    <definedName name="D" localSheetId="3">#REF!</definedName>
    <definedName name="D">#REF!</definedName>
    <definedName name="data">[37]log!$A$2:$D$512</definedName>
    <definedName name="DATA___ADJP1" localSheetId="3">#REF!</definedName>
    <definedName name="DATA___ADJP1">#REF!</definedName>
    <definedName name="DATA12" localSheetId="3">'[38]557 Orders Reclassified'!#REF!</definedName>
    <definedName name="DATA12">'[38]557 Orders Reclassified'!#REF!</definedName>
    <definedName name="DATA13" localSheetId="3">'[38]557 Orders Reclassified'!#REF!</definedName>
    <definedName name="DATA13">'[38]557 Orders Reclassified'!#REF!</definedName>
    <definedName name="DATA14" localSheetId="3">'[38]557 Orders Reclassified'!#REF!</definedName>
    <definedName name="DATA14">'[38]557 Orders Reclassified'!#REF!</definedName>
    <definedName name="DATA15" localSheetId="3">'[38]557 Orders Reclassified'!#REF!</definedName>
    <definedName name="DATA15">'[38]557 Orders Reclassified'!#REF!</definedName>
    <definedName name="DATA16" localSheetId="3">'[38]557 Orders Reclassified'!#REF!</definedName>
    <definedName name="DATA16">'[38]557 Orders Reclassified'!#REF!</definedName>
    <definedName name="DATA17" localSheetId="3">'[38]557 Orders Reclassified'!#REF!</definedName>
    <definedName name="DATA17">'[38]557 Orders Reclassified'!#REF!</definedName>
    <definedName name="DATA18" localSheetId="3">'[38]557 Orders Reclassified'!#REF!</definedName>
    <definedName name="DATA18">'[38]557 Orders Reclassified'!#REF!</definedName>
    <definedName name="DATA19" localSheetId="3">'[38]557 Orders Reclassified'!#REF!</definedName>
    <definedName name="DATA19">'[38]557 Orders Reclassified'!#REF!</definedName>
    <definedName name="DATA2" localSheetId="3">'[38]557 Orders Reclassified'!#REF!</definedName>
    <definedName name="DATA2">'[38]557 Orders Reclassified'!#REF!</definedName>
    <definedName name="DATA20" localSheetId="3">'[38]557 Orders Reclassified'!#REF!</definedName>
    <definedName name="DATA20">'[38]557 Orders Reclassified'!#REF!</definedName>
    <definedName name="DATA21" localSheetId="3">'[38]557 Orders Reclassified'!#REF!</definedName>
    <definedName name="DATA21">'[38]557 Orders Reclassified'!#REF!</definedName>
    <definedName name="DATA22" localSheetId="3">'[38]557 Orders Reclassified'!#REF!</definedName>
    <definedName name="DATA22">'[38]557 Orders Reclassified'!#REF!</definedName>
    <definedName name="DATA23" localSheetId="3">'[38]557 Orders Reclassified'!#REF!</definedName>
    <definedName name="DATA23">'[38]557 Orders Reclassified'!#REF!</definedName>
    <definedName name="DATA24" localSheetId="3">'[38]557 Orders Reclassified'!#REF!</definedName>
    <definedName name="DATA24">'[38]557 Orders Reclassified'!#REF!</definedName>
    <definedName name="DATA25" localSheetId="3">'[38]557 Orders Reclassified'!#REF!</definedName>
    <definedName name="DATA25">'[38]557 Orders Reclassified'!#REF!</definedName>
    <definedName name="DATA26" localSheetId="3">'[38]557 Orders Reclassified'!#REF!</definedName>
    <definedName name="DATA26">'[38]557 Orders Reclassified'!#REF!</definedName>
    <definedName name="DATA27" localSheetId="3">'[38]557 Orders Reclassified'!#REF!</definedName>
    <definedName name="DATA27">'[38]557 Orders Reclassified'!#REF!</definedName>
    <definedName name="DATA28" localSheetId="3">'[38]557 Orders Reclassified'!#REF!</definedName>
    <definedName name="DATA28">'[38]557 Orders Reclassified'!#REF!</definedName>
    <definedName name="DATA29" localSheetId="3">'[38]557 Orders Reclassified'!#REF!</definedName>
    <definedName name="DATA29">'[38]557 Orders Reclassified'!#REF!</definedName>
    <definedName name="DATA3" localSheetId="3">'[38]557 Orders Reclassified'!#REF!</definedName>
    <definedName name="DATA3">'[38]557 Orders Reclassified'!#REF!</definedName>
    <definedName name="DATA30" localSheetId="3">'[38]557 Orders Reclassified'!#REF!</definedName>
    <definedName name="DATA30">'[38]557 Orders Reclassified'!#REF!</definedName>
    <definedName name="DATA31" localSheetId="3">'[38]557 Orders Reclassified'!#REF!</definedName>
    <definedName name="DATA31">'[38]557 Orders Reclassified'!#REF!</definedName>
    <definedName name="DATA32" localSheetId="3">'[38]557 Orders Reclassified'!#REF!</definedName>
    <definedName name="DATA32">'[38]557 Orders Reclassified'!#REF!</definedName>
    <definedName name="DATA33" localSheetId="3">'[38]557 Orders Reclassified'!#REF!</definedName>
    <definedName name="DATA33">'[38]557 Orders Reclassified'!#REF!</definedName>
    <definedName name="DATA34" localSheetId="3">'[38]557 Orders Reclassified'!#REF!</definedName>
    <definedName name="DATA34">'[38]557 Orders Reclassified'!#REF!</definedName>
    <definedName name="DATA35" localSheetId="3">'[38]557 Orders Reclassified'!#REF!</definedName>
    <definedName name="DATA35">'[38]557 Orders Reclassified'!#REF!</definedName>
    <definedName name="DATA36" localSheetId="3">'[38]557 Orders Reclassified'!#REF!</definedName>
    <definedName name="DATA36">'[38]557 Orders Reclassified'!#REF!</definedName>
    <definedName name="DATA37" localSheetId="3">'[38]557 Orders Reclassified'!#REF!</definedName>
    <definedName name="DATA37">'[38]557 Orders Reclassified'!#REF!</definedName>
    <definedName name="DATA38" localSheetId="3">'[38]557 Orders Reclassified'!#REF!</definedName>
    <definedName name="DATA38">'[38]557 Orders Reclassified'!#REF!</definedName>
    <definedName name="DATA39" localSheetId="3">'[38]557 Orders Reclassified'!#REF!</definedName>
    <definedName name="DATA39">'[38]557 Orders Reclassified'!#REF!</definedName>
    <definedName name="DATA4" localSheetId="3">'[38]557 Orders Reclassified'!#REF!</definedName>
    <definedName name="DATA4">'[38]557 Orders Reclassified'!#REF!</definedName>
    <definedName name="DATA40" localSheetId="3">'[38]557 Orders Reclassified'!#REF!</definedName>
    <definedName name="DATA40">'[38]557 Orders Reclassified'!#REF!</definedName>
    <definedName name="DATA41" localSheetId="3">'[38]557 Orders Reclassified'!#REF!</definedName>
    <definedName name="DATA41">'[38]557 Orders Reclassified'!#REF!</definedName>
    <definedName name="DATA42" localSheetId="3">'[38]557 Orders Reclassified'!#REF!</definedName>
    <definedName name="DATA42">'[38]557 Orders Reclassified'!#REF!</definedName>
    <definedName name="DATA43" localSheetId="3">'[38]557 Orders Reclassified'!#REF!</definedName>
    <definedName name="DATA43">'[38]557 Orders Reclassified'!#REF!</definedName>
    <definedName name="DATA44" localSheetId="3">'[38]557 Orders Reclassified'!#REF!</definedName>
    <definedName name="DATA44">'[38]557 Orders Reclassified'!#REF!</definedName>
    <definedName name="DATA45" localSheetId="3">'[38]557 Orders Reclassified'!#REF!</definedName>
    <definedName name="DATA45">'[38]557 Orders Reclassified'!#REF!</definedName>
    <definedName name="DATA46" localSheetId="3">'[38]557 Orders Reclassified'!#REF!</definedName>
    <definedName name="DATA46">'[38]557 Orders Reclassified'!#REF!</definedName>
    <definedName name="DATA47" localSheetId="3">'[38]557 Orders Reclassified'!#REF!</definedName>
    <definedName name="DATA47">'[38]557 Orders Reclassified'!#REF!</definedName>
    <definedName name="DATA48" localSheetId="3">'[38]557 Orders Reclassified'!#REF!</definedName>
    <definedName name="DATA48">'[38]557 Orders Reclassified'!#REF!</definedName>
    <definedName name="DATA49" localSheetId="3">'[38]557 Orders Reclassified'!#REF!</definedName>
    <definedName name="DATA49">'[38]557 Orders Reclassified'!#REF!</definedName>
    <definedName name="DATA5" localSheetId="3">'[38]557 Orders Reclassified'!#REF!</definedName>
    <definedName name="DATA5">'[38]557 Orders Reclassified'!#REF!</definedName>
    <definedName name="DATA50" localSheetId="3">'[38]557 Orders Reclassified'!#REF!</definedName>
    <definedName name="DATA50">'[38]557 Orders Reclassified'!#REF!</definedName>
    <definedName name="DATA51" localSheetId="3">'[38]557 Orders Reclassified'!#REF!</definedName>
    <definedName name="DATA51">'[38]557 Orders Reclassified'!#REF!</definedName>
    <definedName name="DATA52" localSheetId="3">'[38]557 Orders Reclassified'!#REF!</definedName>
    <definedName name="DATA52">'[38]557 Orders Reclassified'!#REF!</definedName>
    <definedName name="DATA53" localSheetId="3">'[38]557 Orders Reclassified'!#REF!</definedName>
    <definedName name="DATA53">'[38]557 Orders Reclassified'!#REF!</definedName>
    <definedName name="DATA54" localSheetId="3">'[38]557 Orders Reclassified'!#REF!</definedName>
    <definedName name="DATA54">'[38]557 Orders Reclassified'!#REF!</definedName>
    <definedName name="DATA55" localSheetId="3">'[38]557 Orders Reclassified'!#REF!</definedName>
    <definedName name="DATA55">'[38]557 Orders Reclassified'!#REF!</definedName>
    <definedName name="DATA56" localSheetId="3">'[38]557 Orders Reclassified'!#REF!</definedName>
    <definedName name="DATA56">'[38]557 Orders Reclassified'!#REF!</definedName>
    <definedName name="DATA57" localSheetId="3">'[38]557 Orders Reclassified'!#REF!</definedName>
    <definedName name="DATA57">'[38]557 Orders Reclassified'!#REF!</definedName>
    <definedName name="DATA58" localSheetId="3">'[38]557 Orders Reclassified'!#REF!</definedName>
    <definedName name="DATA58">'[38]557 Orders Reclassified'!#REF!</definedName>
    <definedName name="DATA59" localSheetId="3">'[38]557 Orders Reclassified'!#REF!</definedName>
    <definedName name="DATA59">'[38]557 Orders Reclassified'!#REF!</definedName>
    <definedName name="DATA6" localSheetId="3">'[38]557 Orders Reclassified'!#REF!</definedName>
    <definedName name="DATA6">'[38]557 Orders Reclassified'!#REF!</definedName>
    <definedName name="DATA60" localSheetId="3">'[38]557 Orders Reclassified'!#REF!</definedName>
    <definedName name="DATA60">'[38]557 Orders Reclassified'!#REF!</definedName>
    <definedName name="DATA61" localSheetId="3">'[38]557 Orders Reclassified'!#REF!</definedName>
    <definedName name="DATA61">'[38]557 Orders Reclassified'!#REF!</definedName>
    <definedName name="DATA62" localSheetId="3">'[38]557 Orders Reclassified'!#REF!</definedName>
    <definedName name="DATA62">'[38]557 Orders Reclassified'!#REF!</definedName>
    <definedName name="DATA63" localSheetId="3">'[38]557 Orders Reclassified'!#REF!</definedName>
    <definedName name="DATA63">'[38]557 Orders Reclassified'!#REF!</definedName>
    <definedName name="DATA64" localSheetId="3">'[38]557 Orders Reclassified'!#REF!</definedName>
    <definedName name="DATA64">'[38]557 Orders Reclassified'!#REF!</definedName>
    <definedName name="DATA65" localSheetId="3">'[38]557 Orders Reclassified'!#REF!</definedName>
    <definedName name="DATA65">'[38]557 Orders Reclassified'!#REF!</definedName>
    <definedName name="DATA66" localSheetId="3">'[38]557 Orders Reclassified'!#REF!</definedName>
    <definedName name="DATA66">'[38]557 Orders Reclassified'!#REF!</definedName>
    <definedName name="DATA67" localSheetId="3">'[38]557 Orders Reclassified'!#REF!</definedName>
    <definedName name="DATA67">'[38]557 Orders Reclassified'!#REF!</definedName>
    <definedName name="DATA68" localSheetId="3">'[38]557 Orders Reclassified'!#REF!</definedName>
    <definedName name="DATA68">'[38]557 Orders Reclassified'!#REF!</definedName>
    <definedName name="DATA69" localSheetId="3">'[38]557 Orders Reclassified'!#REF!</definedName>
    <definedName name="DATA69">'[38]557 Orders Reclassified'!#REF!</definedName>
    <definedName name="DATA70" localSheetId="3">'[38]557 Orders Reclassified'!#REF!</definedName>
    <definedName name="DATA70">'[38]557 Orders Reclassified'!#REF!</definedName>
    <definedName name="DATA71" localSheetId="3">'[38]557 Orders Reclassified'!#REF!</definedName>
    <definedName name="DATA71">'[38]557 Orders Reclassified'!#REF!</definedName>
    <definedName name="DATA72" localSheetId="3">'[38]557 Orders Reclassified'!#REF!</definedName>
    <definedName name="DATA72">'[38]557 Orders Reclassified'!#REF!</definedName>
    <definedName name="DATA73" localSheetId="3">'[38]557 Orders Reclassified'!#REF!</definedName>
    <definedName name="DATA73">'[38]557 Orders Reclassified'!#REF!</definedName>
    <definedName name="DATA74" localSheetId="3">'[38]557 Orders Reclassified'!#REF!</definedName>
    <definedName name="DATA74">'[38]557 Orders Reclassified'!#REF!</definedName>
    <definedName name="DATA75" localSheetId="3">'[38]557 Orders Reclassified'!#REF!</definedName>
    <definedName name="DATA75">'[38]557 Orders Reclassified'!#REF!</definedName>
    <definedName name="DATA76" localSheetId="3">'[38]557 Orders Reclassified'!#REF!</definedName>
    <definedName name="DATA76">'[38]557 Orders Reclassified'!#REF!</definedName>
    <definedName name="DATA77" localSheetId="3">'[38]557 Orders Reclassified'!#REF!</definedName>
    <definedName name="DATA77">'[38]557 Orders Reclassified'!#REF!</definedName>
    <definedName name="DATA78" localSheetId="3">'[38]557 Orders Reclassified'!#REF!</definedName>
    <definedName name="DATA78">'[38]557 Orders Reclassified'!#REF!</definedName>
    <definedName name="DATA79" localSheetId="3">'[38]557 Orders Reclassified'!#REF!</definedName>
    <definedName name="DATA79">'[38]557 Orders Reclassified'!#REF!</definedName>
    <definedName name="DATA8" localSheetId="3">'[38]557 Orders Reclassified'!#REF!</definedName>
    <definedName name="DATA8">'[38]557 Orders Reclassified'!#REF!</definedName>
    <definedName name="DATA80" localSheetId="3">'[38]557 Orders Reclassified'!#REF!</definedName>
    <definedName name="DATA80">'[38]557 Orders Reclassified'!#REF!</definedName>
    <definedName name="DATA81" localSheetId="3">'[38]557 Orders Reclassified'!#REF!</definedName>
    <definedName name="DATA81">'[38]557 Orders Reclassified'!#REF!</definedName>
    <definedName name="DATA82" localSheetId="3">'[38]557 Orders Reclassified'!#REF!</definedName>
    <definedName name="DATA82">'[38]557 Orders Reclassified'!#REF!</definedName>
    <definedName name="DATA83" localSheetId="3">'[38]557 Orders Reclassified'!#REF!</definedName>
    <definedName name="DATA83">'[38]557 Orders Reclassified'!#REF!</definedName>
    <definedName name="DATA84" localSheetId="3">'[38]557 Orders Reclassified'!#REF!</definedName>
    <definedName name="DATA84">'[38]557 Orders Reclassified'!#REF!</definedName>
    <definedName name="DATA85" localSheetId="3">'[38]557 Orders Reclassified'!#REF!</definedName>
    <definedName name="DATA85">'[38]557 Orders Reclassified'!#REF!</definedName>
    <definedName name="DATA86" localSheetId="3">'[38]557 Orders Reclassified'!#REF!</definedName>
    <definedName name="DATA86">'[38]557 Orders Reclassified'!#REF!</definedName>
    <definedName name="DATA87" localSheetId="3">'[38]557 Orders Reclassified'!#REF!</definedName>
    <definedName name="DATA87">'[38]557 Orders Reclassified'!#REF!</definedName>
    <definedName name="DATA88" localSheetId="3">'[38]557 Orders Reclassified'!#REF!</definedName>
    <definedName name="DATA88">'[38]557 Orders Reclassified'!#REF!</definedName>
    <definedName name="DATA89" localSheetId="3">'[38]557 Orders Reclassified'!#REF!</definedName>
    <definedName name="DATA89">'[38]557 Orders Reclassified'!#REF!</definedName>
    <definedName name="DATA9" localSheetId="3">'[38]557 Orders Reclassified'!#REF!</definedName>
    <definedName name="DATA9">'[38]557 Orders Reclassified'!#REF!</definedName>
    <definedName name="DATA90" localSheetId="3">'[38]557 Orders Reclassified'!#REF!</definedName>
    <definedName name="DATA90">'[38]557 Orders Reclassified'!#REF!</definedName>
    <definedName name="DATA91" localSheetId="3">'[38]557 Orders Reclassified'!#REF!</definedName>
    <definedName name="DATA91">'[38]557 Orders Reclassified'!#REF!</definedName>
    <definedName name="DATA92" localSheetId="3">'[38]557 Orders Reclassified'!#REF!</definedName>
    <definedName name="DATA92">'[38]557 Orders Reclassified'!#REF!</definedName>
    <definedName name="DATA93" localSheetId="3">'[38]557 Orders Reclassified'!#REF!</definedName>
    <definedName name="DATA93">'[38]557 Orders Reclassified'!#REF!</definedName>
    <definedName name="DATA94" localSheetId="3">'[38]557 Orders Reclassified'!#REF!</definedName>
    <definedName name="DATA94">'[38]557 Orders Reclassified'!#REF!</definedName>
    <definedName name="DATAB" localSheetId="3">#REF!</definedName>
    <definedName name="DATAB">#REF!</definedName>
    <definedName name="_xlnm.Database" localSheetId="3">#REF!</definedName>
    <definedName name="_xlnm.Database">#REF!</definedName>
    <definedName name="DataEntry_for_Power" localSheetId="3">#REF!</definedName>
    <definedName name="DataEntry_for_Power">#REF!</definedName>
    <definedName name="datastart">[4]PartsDataTable!$P$1</definedName>
    <definedName name="Date" localSheetId="3">#REF!</definedName>
    <definedName name="Date">#REF!</definedName>
    <definedName name="date_lookup">[39]Sheet1!$B$3:$C$182</definedName>
    <definedName name="daveisroyescal" localSheetId="3">#REF!</definedName>
    <definedName name="daveisroyescal">#REF!</definedName>
    <definedName name="daviesroyprice" localSheetId="3">#REF!</definedName>
    <definedName name="daviesroyprice">#REF!</definedName>
    <definedName name="day_to_day_change" localSheetId="3">#REF!</definedName>
    <definedName name="day_to_day_change">#REF!</definedName>
    <definedName name="Debt">[31]Sheet3!$B$2</definedName>
    <definedName name="Debtcost">[31]Sheet2!$B$10</definedName>
    <definedName name="Debtcost1">[31]Sheet2!$C$10</definedName>
    <definedName name="debtforce" localSheetId="3">#REF!</definedName>
    <definedName name="debtforce">#REF!</definedName>
    <definedName name="DebtPerc" localSheetId="3">#REF!</definedName>
    <definedName name="DebtPerc">#REF!</definedName>
    <definedName name="Dec_94" localSheetId="3">#REF!</definedName>
    <definedName name="Dec_94">#REF!</definedName>
    <definedName name="Dec_95" localSheetId="3">#REF!</definedName>
    <definedName name="Dec_95">#REF!</definedName>
    <definedName name="Dec_96" localSheetId="3">#REF!</definedName>
    <definedName name="Dec_96">#REF!</definedName>
    <definedName name="Dec_97" localSheetId="3">#REF!</definedName>
    <definedName name="Dec_97">#REF!</definedName>
    <definedName name="Dec03AMA" localSheetId="3">[3]BS!#REF!</definedName>
    <definedName name="Dec03AMA">[3]BS!#REF!</definedName>
    <definedName name="Dec04AMA" localSheetId="3">[3]BS!#REF!</definedName>
    <definedName name="Dec04AMA">[3]BS!#REF!</definedName>
    <definedName name="DECDATA?" localSheetId="3">#REF!</definedName>
    <definedName name="DECDATA?">#REF!</definedName>
    <definedName name="decomm_a" localSheetId="3">[15]Sheet1!#REF!</definedName>
    <definedName name="decomm_a">[15]Sheet1!#REF!</definedName>
    <definedName name="decomm_b" localSheetId="3">[15]Sheet1!#REF!</definedName>
    <definedName name="decomm_b">[15]Sheet1!#REF!</definedName>
    <definedName name="def_tax_adder" localSheetId="3">[15]Sheet1!#REF!</definedName>
    <definedName name="def_tax_adder">[15]Sheet1!#REF!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[21]!Depreciation</definedName>
    <definedName name="DetailData" localSheetId="3">#REF!</definedName>
    <definedName name="DetailData">#REF!</definedName>
    <definedName name="devfee" localSheetId="3">#REF!</definedName>
    <definedName name="devfee">#REF!</definedName>
    <definedName name="DF_HeatRate">[33]Assumptions!$L$23</definedName>
    <definedName name="DFCap">'[40]Ferndale Aurora Operating Data'!$F$3</definedName>
    <definedName name="DFIT" hidden="1">{#N/A,#N/A,FALSE,"Coversheet";#N/A,#N/A,FALSE,"QA"}</definedName>
    <definedName name="Disc" localSheetId="3">'[32]Debt Amortization'!#REF!</definedName>
    <definedName name="Disc">'[32]Debt Amortization'!#REF!</definedName>
    <definedName name="Discount_for_Revenue_Reqmt">'[41]Assumptions of Purchase'!$B$45</definedName>
    <definedName name="Disp_Dol" localSheetId="3">#REF!</definedName>
    <definedName name="Disp_Dol">#REF!</definedName>
    <definedName name="Disp_MWH" localSheetId="3">#REF!</definedName>
    <definedName name="Disp_MWH">#REF!</definedName>
    <definedName name="Display_Order">[42]tables!$F$61:$H$87</definedName>
    <definedName name="DISTRIBUTORS" localSheetId="3">#REF!</definedName>
    <definedName name="DISTRIBUTORS">#REF!</definedName>
    <definedName name="DivRate" localSheetId="3">#REF!</definedName>
    <definedName name="DivRate">#REF!</definedName>
    <definedName name="DJE" localSheetId="3">#REF!</definedName>
    <definedName name="DJE">#REF!</definedName>
    <definedName name="DOCKET" localSheetId="3">#REF!</definedName>
    <definedName name="DOCKET">#REF!</definedName>
    <definedName name="dollars" localSheetId="3">#REF!</definedName>
    <definedName name="dollars">#REF!</definedName>
    <definedName name="drate_nuc" localSheetId="3">[15]Sheet1!#REF!</definedName>
    <definedName name="drate_nuc">[15]Sheet1!#REF!</definedName>
    <definedName name="drate_oth_new" localSheetId="3">[15]Sheet1!#REF!</definedName>
    <definedName name="drate_oth_new">[15]Sheet1!#REF!</definedName>
    <definedName name="duration">'[4]Customer Data'!$F$12</definedName>
    <definedName name="DurPTC" localSheetId="3">#REF!</definedName>
    <definedName name="DurPTC">#REF!</definedName>
    <definedName name="ee" hidden="1">{#N/A,#N/A,FALSE,"Month ";#N/A,#N/A,FALSE,"YTD";#N/A,#N/A,FALSE,"12 mo ended"}</definedName>
    <definedName name="eighteenth" localSheetId="3">#REF!</definedName>
    <definedName name="eighteenth">#REF!</definedName>
    <definedName name="eighth" localSheetId="3">#REF!</definedName>
    <definedName name="eighth">#REF!</definedName>
    <definedName name="ELBR" localSheetId="3">'[43]Estimate Detail'!#REF!</definedName>
    <definedName name="ELBR">'[43]Estimate Detail'!#REF!</definedName>
    <definedName name="Electp1" localSheetId="3">#REF!</definedName>
    <definedName name="Electp1">#REF!</definedName>
    <definedName name="Electp2" localSheetId="3">#REF!</definedName>
    <definedName name="Electp2">#REF!</definedName>
    <definedName name="Electric_Prices">'[44]Monthly Price Summary'!$B$4:$E$27</definedName>
    <definedName name="ElecWC_LineItems" localSheetId="3">[3]BS!#REF!</definedName>
    <definedName name="ElecWC_LineItems">[3]BS!#REF!</definedName>
    <definedName name="eleventh" localSheetId="3">#REF!</definedName>
    <definedName name="eleventh">#REF!</definedName>
    <definedName name="ELEVETH" localSheetId="3">#REF!</definedName>
    <definedName name="ELEVETH">#REF!</definedName>
    <definedName name="ElRBLine" localSheetId="3">[3]BS!#REF!</definedName>
    <definedName name="ElRBLine">[3]BS!#REF!</definedName>
    <definedName name="EMAT" localSheetId="3">'[43]Estimate Detail'!#REF!</definedName>
    <definedName name="EMAT">'[43]Estimate Detail'!#REF!</definedName>
    <definedName name="emc797act">[21]!emc797act</definedName>
    <definedName name="EMC797sum">[21]!EMC797sum</definedName>
    <definedName name="EMC97budget">[21]!EMC97budget</definedName>
    <definedName name="EMCeva2ndqtr">[21]!EMCeva2ndqtr</definedName>
    <definedName name="EMH" localSheetId="3">'[43]Estimate Detail'!#REF!</definedName>
    <definedName name="EMH">'[43]Estimate Detail'!#REF!</definedName>
    <definedName name="emissallo">[21]!emissallo</definedName>
    <definedName name="emp_ann_pct" localSheetId="3">[15]Sheet1!#REF!</definedName>
    <definedName name="emp_ann_pct">[15]Sheet1!#REF!</definedName>
    <definedName name="EMPLBENE" localSheetId="3">#REF!</definedName>
    <definedName name="EMPLBENE">#REF!</definedName>
    <definedName name="EndDate">[45]Assumptions!$C$11</definedName>
    <definedName name="endptcyr" localSheetId="3">#REF!</definedName>
    <definedName name="endptcyr">#REF!</definedName>
    <definedName name="ener_lp4" localSheetId="3">[15]Sheet1!#REF!</definedName>
    <definedName name="ener_lp4">[15]Sheet1!#REF!</definedName>
    <definedName name="ener_lp5" localSheetId="3">[15]Sheet1!#REF!</definedName>
    <definedName name="ener_lp5">[15]Sheet1!#REF!</definedName>
    <definedName name="ener_oth" localSheetId="3">[15]Sheet1!#REF!</definedName>
    <definedName name="ener_oth">[15]Sheet1!#REF!</definedName>
    <definedName name="ener_res" localSheetId="3">[15]Sheet1!#REF!</definedName>
    <definedName name="ener_res">[15]Sheet1!#REF!</definedName>
    <definedName name="enercost" localSheetId="3">[15]Sheet1!#REF!</definedName>
    <definedName name="enercost">[15]Sheet1!#REF!</definedName>
    <definedName name="EnforceLeadTime">'[4]Customer Data'!$I$127</definedName>
    <definedName name="enxco2005" localSheetId="3">#REF!</definedName>
    <definedName name="enxco2005">#REF!</definedName>
    <definedName name="enxcoescal" localSheetId="3">#REF!</definedName>
    <definedName name="enxcoescal">#REF!</definedName>
    <definedName name="enxcoownperc" localSheetId="3">#REF!</definedName>
    <definedName name="enxcoownperc">#REF!</definedName>
    <definedName name="epcfee" localSheetId="3">#REF!</definedName>
    <definedName name="epcfee">#REF!</definedName>
    <definedName name="eq_employees" localSheetId="3">[15]Sheet1!#REF!</definedName>
    <definedName name="eq_employees">[15]Sheet1!#REF!</definedName>
    <definedName name="Equipment.delta" localSheetId="3">[46]GraphDollars!#REF!</definedName>
    <definedName name="Equipment.delta">[46]GraphDollars!#REF!</definedName>
    <definedName name="equitperc" localSheetId="3">#REF!</definedName>
    <definedName name="equitperc">#REF!</definedName>
    <definedName name="EquityPerc" localSheetId="3">#REF!</definedName>
    <definedName name="EquityPerc">#REF!</definedName>
    <definedName name="est_sum" localSheetId="3">#REF!</definedName>
    <definedName name="est_sum">#REF!</definedName>
    <definedName name="Estimate" hidden="1">{#N/A,#N/A,FALSE,"Summ";#N/A,#N/A,FALSE,"General"}</definedName>
    <definedName name="ESTOT" localSheetId="3">'[43]Estimate Detail'!#REF!</definedName>
    <definedName name="ESTOT">'[43]Estimate Detail'!#REF!</definedName>
    <definedName name="estrateRES" localSheetId="3">#REF!</definedName>
    <definedName name="estrateRES">#REF!</definedName>
    <definedName name="Event_Listing">'[47]Maj Maint Schedule'!$C$4:$P$74</definedName>
    <definedName name="ex" hidden="1">{#N/A,#N/A,FALSE,"Summ";#N/A,#N/A,FALSE,"General"}</definedName>
    <definedName name="ExpirationDate">[4]PartsDataTable!$E$14</definedName>
    <definedName name="ext_funds" localSheetId="3">[15]Sheet1!#REF!</definedName>
    <definedName name="ext_funds">[15]Sheet1!#REF!</definedName>
    <definedName name="_xlnm.Extract" localSheetId="3">#REF!</definedName>
    <definedName name="_xlnm.Extract">#REF!</definedName>
    <definedName name="f" localSheetId="3">#REF!</definedName>
    <definedName name="f">#REF!</definedName>
    <definedName name="f_needs" localSheetId="3">[15]Sheet1!#REF!</definedName>
    <definedName name="f_needs">[15]Sheet1!#REF!</definedName>
    <definedName name="f_sources" localSheetId="3">[15]Sheet1!#REF!</definedName>
    <definedName name="f_sources">[15]Sheet1!#REF!</definedName>
    <definedName name="FACTORS" localSheetId="3">#REF!</definedName>
    <definedName name="FACTORS">#REF!</definedName>
    <definedName name="fas_106_ret" localSheetId="3">[15]Sheet1!#REF!</definedName>
    <definedName name="fas_106_ret">[15]Sheet1!#REF!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_94" localSheetId="3">#REF!</definedName>
    <definedName name="Feb_94">#REF!</definedName>
    <definedName name="Feb_95" localSheetId="3">#REF!</definedName>
    <definedName name="Feb_95">#REF!</definedName>
    <definedName name="Feb_96" localSheetId="3">#REF!</definedName>
    <definedName name="Feb_96">#REF!</definedName>
    <definedName name="Feb_97" localSheetId="3">#REF!</definedName>
    <definedName name="Feb_97">#REF!</definedName>
    <definedName name="Feb03AMA" localSheetId="3">'[48]BS C&amp;L'!#REF!</definedName>
    <definedName name="Feb03AMA">'[48]BS C&amp;L'!#REF!</definedName>
    <definedName name="Feb04AMA" localSheetId="3">[3]BS!#REF!</definedName>
    <definedName name="Feb04AMA">[3]BS!#REF!</definedName>
    <definedName name="Feb05AMA" localSheetId="3">[3]BS!#REF!</definedName>
    <definedName name="Feb05AMA">[3]BS!#REF!</definedName>
    <definedName name="FEBDATA?" localSheetId="3">#REF!</definedName>
    <definedName name="FEBDATA?">#REF!</definedName>
    <definedName name="Fed_Cap_Tax">[49]Inputs!$E$112</definedName>
    <definedName name="FedTaxRate">[50]Assumptions!$C$33</definedName>
    <definedName name="FEE">[51]Cash_Flow!$F$50:$V$51</definedName>
    <definedName name="FERC_Classification_Order">[52]Tables!$B$37:$C$40</definedName>
    <definedName name="FERC_Grouping">[52]Tables!$A$44:$D$71</definedName>
    <definedName name="FERC_Lookup">'[53]Map Table'!$E$4:$F$76</definedName>
    <definedName name="FERC_Lookup2">'[53]Map Table'!$C$4:$D$105</definedName>
    <definedName name="FERCRATE">'[54]General Inputs'!$P$46</definedName>
    <definedName name="FF" localSheetId="3">#REF!</definedName>
    <definedName name="FF">#REF!</definedName>
    <definedName name="FFE">[51]Cash_Flow!$F$50:$V$51</definedName>
    <definedName name="FFHAtClosing">'[55]General Inputs'!$E$14</definedName>
    <definedName name="Field_Names">[26]MC1!$V$3</definedName>
    <definedName name="FIELDCHRG" localSheetId="3">[28]model!#REF!</definedName>
    <definedName name="FIELDCHRG">[28]model!#REF!</definedName>
    <definedName name="fifteenth" localSheetId="3">#REF!</definedName>
    <definedName name="fifteenth">#REF!</definedName>
    <definedName name="fifth" localSheetId="3">#REF!</definedName>
    <definedName name="fifth">#REF!</definedName>
    <definedName name="fincosts">[21]!fincosts</definedName>
    <definedName name="FinDecision" localSheetId="3">#REF!</definedName>
    <definedName name="FinDecision">#REF!</definedName>
    <definedName name="first" localSheetId="3">#REF!</definedName>
    <definedName name="first">#REF!</definedName>
    <definedName name="firstptcyr" localSheetId="3">#REF!</definedName>
    <definedName name="firstptcyr">#REF!</definedName>
    <definedName name="FirstTurbine">[4]PartsFlow!$B$9</definedName>
    <definedName name="firstyearmonths" localSheetId="3">#REF!</definedName>
    <definedName name="firstyearmonths">#REF!</definedName>
    <definedName name="FIT" localSheetId="3">#REF!</definedName>
    <definedName name="FIT">#REF!</definedName>
    <definedName name="FITRate" localSheetId="3">#REF!</definedName>
    <definedName name="FITRate">#REF!</definedName>
    <definedName name="Five_Yr_Ave_NCMM" localSheetId="3">#REF!</definedName>
    <definedName name="Five_Yr_Ave_NCMM">#REF!</definedName>
    <definedName name="fixedtrans" localSheetId="3">#REF!</definedName>
    <definedName name="fixedtrans">#REF!</definedName>
    <definedName name="FlexPlanCapacity">[56]Menu!$B$13</definedName>
    <definedName name="flowchart">[21]!flowchart</definedName>
    <definedName name="Forecast" localSheetId="3">#REF!</definedName>
    <definedName name="Forecast">#REF!</definedName>
    <definedName name="forth" localSheetId="3">#REF!</definedName>
    <definedName name="forth">#REF!</definedName>
    <definedName name="fourteenth" localSheetId="3">#REF!</definedName>
    <definedName name="fourteenth">#REF!</definedName>
    <definedName name="fpldebt" localSheetId="3">#REF!</definedName>
    <definedName name="fpldebt">#REF!</definedName>
    <definedName name="FPLequit" localSheetId="3">#REF!</definedName>
    <definedName name="FPLequit">#REF!</definedName>
    <definedName name="Fuel" localSheetId="3">#REF!</definedName>
    <definedName name="Fuel">#REF!</definedName>
    <definedName name="fuel_ferc" localSheetId="3">[15]Sheet1!#REF!</definedName>
    <definedName name="fuel_ferc">[15]Sheet1!#REF!</definedName>
    <definedName name="fuel_lp4" localSheetId="3">[15]Sheet1!#REF!</definedName>
    <definedName name="fuel_lp4">[15]Sheet1!#REF!</definedName>
    <definedName name="fuel_lp5" localSheetId="3">[15]Sheet1!#REF!</definedName>
    <definedName name="fuel_lp5">[15]Sheet1!#REF!</definedName>
    <definedName name="fuel_oth" localSheetId="3">[15]Sheet1!#REF!</definedName>
    <definedName name="fuel_oth">[15]Sheet1!#REF!</definedName>
    <definedName name="fuel_puc" localSheetId="3">[15]Sheet1!#REF!</definedName>
    <definedName name="fuel_puc">[15]Sheet1!#REF!</definedName>
    <definedName name="fuel_res" localSheetId="3">[15]Sheet1!#REF!</definedName>
    <definedName name="fuel_res">[15]Sheet1!#REF!</definedName>
    <definedName name="fuel_ugi" localSheetId="3">[15]Sheet1!#REF!</definedName>
    <definedName name="fuel_ugi">[15]Sheet1!#REF!</definedName>
    <definedName name="Fuel_Unit">[26]MC1!$V$4:$AG$11</definedName>
    <definedName name="Fuelexp">[21]!Fuelexp</definedName>
    <definedName name="g" localSheetId="3">#REF!</definedName>
    <definedName name="g">#REF!</definedName>
    <definedName name="gary" hidden="1">{#N/A,#N/A,FALSE,"Cover Sheet";"Use of Equipment",#N/A,FALSE,"Area C";"Equipment Hours",#N/A,FALSE,"All";"Summary",#N/A,FALSE,"All"}</definedName>
    <definedName name="Gas_Prices">[26]Summary!$A$142</definedName>
    <definedName name="GasRBLine" localSheetId="3">[3]BS!#REF!</definedName>
    <definedName name="GasRBLine">[3]BS!#REF!</definedName>
    <definedName name="GasWC_LineItem" localSheetId="3">[3]BS!#REF!</definedName>
    <definedName name="GasWC_LineItem">[3]BS!#REF!</definedName>
    <definedName name="GDPIP" localSheetId="3">#REF!</definedName>
    <definedName name="GDPIP">#REF!</definedName>
    <definedName name="GEData">'[4]GE Data'!$A$1</definedName>
    <definedName name="gen_emp_red" localSheetId="3">[15]Sheet1!#REF!</definedName>
    <definedName name="gen_emp_red">[15]Sheet1!#REF!</definedName>
    <definedName name="GeoDate" localSheetId="3">'[32]Dispatch Cases'!#REF!</definedName>
    <definedName name="GeoDate">'[32]Dispatch Cases'!#REF!</definedName>
    <definedName name="GEOpSpare">'[4]GE Data'!$F$67</definedName>
    <definedName name="ghr12_rate_up" localSheetId="3">[15]Sheet1!#REF!</definedName>
    <definedName name="ghr12_rate_up">[15]Sheet1!#REF!</definedName>
    <definedName name="ghr66_rate_up" localSheetId="3">[15]Sheet1!#REF!</definedName>
    <definedName name="ghr66_rate_up">[15]Sheet1!#REF!</definedName>
    <definedName name="ghsl_rate_up" localSheetId="3">[15]Sheet1!#REF!</definedName>
    <definedName name="ghsl_rate_up">[15]Sheet1!#REF!</definedName>
    <definedName name="ghugi_rate_up" localSheetId="3">[15]Sheet1!#REF!</definedName>
    <definedName name="ghugi_rate_up">[15]Sheet1!#REF!</definedName>
    <definedName name="Goldendale_Events" localSheetId="3">#REF!</definedName>
    <definedName name="Goldendale_Events">#REF!</definedName>
    <definedName name="gpdip" localSheetId="3">#REF!</definedName>
    <definedName name="gpdip">#REF!</definedName>
    <definedName name="graph" localSheetId="3">#REF!</definedName>
    <definedName name="graph">#REF!</definedName>
    <definedName name="GrifCallData" localSheetId="3">#REF!</definedName>
    <definedName name="GrifCallData">#REF!</definedName>
    <definedName name="GrifDuctData" localSheetId="3">#REF!</definedName>
    <definedName name="GrifDuctData">#REF!</definedName>
    <definedName name="GrifGenData" localSheetId="3">#REF!</definedName>
    <definedName name="GrifGenData">#REF!</definedName>
    <definedName name="grtax" localSheetId="3">#REF!</definedName>
    <definedName name="grtax">#REF!</definedName>
    <definedName name="gtformat1">'[4]Customer Data'!$B$57</definedName>
    <definedName name="gtformat2">'[4]Customer Data'!$B$153</definedName>
    <definedName name="gtformat3">'[4]Customer Data'!$B$175</definedName>
    <definedName name="gtinv1">'[4]Customer Data'!$B$161</definedName>
    <definedName name="gtinv2">'[4]Customer Data'!$B$183</definedName>
    <definedName name="gtnumber">'[4]Customer Data'!$F$13</definedName>
    <definedName name="HEADER2" localSheetId="3">#REF!</definedName>
    <definedName name="HEADER2">#REF!</definedName>
    <definedName name="Heatrate_DF">'[55]General Inputs'!$E$12</definedName>
    <definedName name="Heatrate_Primary">'[55]General Inputs'!$E$11</definedName>
    <definedName name="hey" localSheetId="3">#REF!</definedName>
    <definedName name="hey">#REF!</definedName>
    <definedName name="hhcum" localSheetId="3">#REF!</definedName>
    <definedName name="hhcum">#REF!</definedName>
    <definedName name="hhmo" localSheetId="3">#REF!</definedName>
    <definedName name="hhmo">#REF!</definedName>
    <definedName name="hhmw" localSheetId="3">#REF!</definedName>
    <definedName name="hhmw">#REF!</definedName>
    <definedName name="hhydact" localSheetId="3">#REF!</definedName>
    <definedName name="hhydact">#REF!</definedName>
    <definedName name="hhytd" localSheetId="3">#REF!</definedName>
    <definedName name="hhytd">#REF!</definedName>
    <definedName name="hltacst" localSheetId="3">#REF!</definedName>
    <definedName name="hltacst">#REF!</definedName>
    <definedName name="hltact" localSheetId="3">#REF!</definedName>
    <definedName name="hltact">#REF!</definedName>
    <definedName name="hltash" localSheetId="3">#REF!</definedName>
    <definedName name="hltash">#REF!</definedName>
    <definedName name="hltcum" localSheetId="3">#REF!</definedName>
    <definedName name="hltcum">#REF!</definedName>
    <definedName name="hltmo" localSheetId="3">#REF!</definedName>
    <definedName name="hltmo">#REF!</definedName>
    <definedName name="hltmw" localSheetId="3">#REF!</definedName>
    <definedName name="hltmw">#REF!</definedName>
    <definedName name="hltrev" localSheetId="3">#REF!</definedName>
    <definedName name="hltrev">#REF!</definedName>
    <definedName name="hltsust" localSheetId="3">#REF!</definedName>
    <definedName name="hltsust">#REF!</definedName>
    <definedName name="hltytd" localSheetId="3">#REF!</definedName>
    <definedName name="hltytd">#REF!</definedName>
    <definedName name="holidays" localSheetId="3">#REF!</definedName>
    <definedName name="holidays">#REF!</definedName>
    <definedName name="hours" localSheetId="3">#REF!</definedName>
    <definedName name="hours">#REF!</definedName>
    <definedName name="HoursInServiceAtClosing">'[55]General Inputs'!$E$15</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acst" localSheetId="3">#REF!</definedName>
    <definedName name="hydacst">#REF!</definedName>
    <definedName name="hydash" localSheetId="3">#REF!</definedName>
    <definedName name="hydash">#REF!</definedName>
    <definedName name="hydrev" localSheetId="3">#REF!</definedName>
    <definedName name="hydrev">#REF!</definedName>
    <definedName name="Hydro_Table" localSheetId="3">[57]Controls!#REF!</definedName>
    <definedName name="Hydro_Table">[57]Controls!#REF!</definedName>
    <definedName name="HydroCap" localSheetId="3">#REF!</definedName>
    <definedName name="HydroCap">#REF!</definedName>
    <definedName name="HydroGen" localSheetId="3">[32]Dispatch!#REF!</definedName>
    <definedName name="HydroGen">[32]Dispatch!#REF!</definedName>
    <definedName name="hydsust" localSheetId="3">#REF!</definedName>
    <definedName name="hydsust">#REF!</definedName>
    <definedName name="ID_sorted" localSheetId="3">#REF!</definedName>
    <definedName name="ID_sorted">#REF!</definedName>
    <definedName name="IDCRATE" localSheetId="3">#REF!</definedName>
    <definedName name="IDCRATE">#REF!</definedName>
    <definedName name="IDN" localSheetId="3">#REF!</definedName>
    <definedName name="IDN">#REF!</definedName>
    <definedName name="ILBR" localSheetId="3">'[43]Estimate Detail'!#REF!</definedName>
    <definedName name="ILBR">'[43]Estimate Detail'!#REF!</definedName>
    <definedName name="IMAT" localSheetId="3">'[43]Estimate Detail'!#REF!</definedName>
    <definedName name="IMAT">'[43]Estimate Detail'!#REF!</definedName>
    <definedName name="IMH" localSheetId="3">'[43]Estimate Detail'!#REF!</definedName>
    <definedName name="IMH">'[43]Estimate Detail'!#REF!</definedName>
    <definedName name="Import_1" localSheetId="3">#REF!</definedName>
    <definedName name="Import_1">#REF!</definedName>
    <definedName name="INCSTMNT" localSheetId="3">#REF!</definedName>
    <definedName name="INCSTMNT">#REF!</definedName>
    <definedName name="INCSTMT" localSheetId="3">#REF!</definedName>
    <definedName name="INCSTMT">#REF!</definedName>
    <definedName name="inctaxrate">0.4</definedName>
    <definedName name="IND" localSheetId="3">#REF!</definedName>
    <definedName name="IND">#REF!</definedName>
    <definedName name="indytd" localSheetId="3">#REF!</definedName>
    <definedName name="indytd">#REF!</definedName>
    <definedName name="inflat" localSheetId="3">#REF!</definedName>
    <definedName name="inflat">#REF!</definedName>
    <definedName name="inflatCERA" localSheetId="3">#REF!</definedName>
    <definedName name="inflatCERA">#REF!</definedName>
    <definedName name="inflation" localSheetId="3">#REF!</definedName>
    <definedName name="inflation">#REF!</definedName>
    <definedName name="Inflation_rate" localSheetId="3">#REF!</definedName>
    <definedName name="Inflation_rate">#REF!</definedName>
    <definedName name="inflation1" localSheetId="3">#REF!</definedName>
    <definedName name="inflation1">#REF!</definedName>
    <definedName name="INGRID" localSheetId="3">'[58]RI1 55 - 97B'!#REF!</definedName>
    <definedName name="INGRID">'[58]RI1 55 - 97B'!#REF!</definedName>
    <definedName name="init_book_depr" localSheetId="3">[15]Sheet1!#REF!</definedName>
    <definedName name="init_book_depr">[15]Sheet1!#REF!</definedName>
    <definedName name="Initial_Spare_Parts">[55]CapEx!$B$6</definedName>
    <definedName name="initialcol">[4]PartsFlow!$D$7</definedName>
    <definedName name="Input_DB" localSheetId="3">[57]Controls!#REF!</definedName>
    <definedName name="Input_DB">[57]Controls!#REF!</definedName>
    <definedName name="INT" localSheetId="3">#REF!</definedName>
    <definedName name="INT">#REF!</definedName>
    <definedName name="int_real" localSheetId="3">[15]Sheet1!#REF!</definedName>
    <definedName name="int_real">[15]Sheet1!#REF!</definedName>
    <definedName name="IntervalCI">'[4]Customer Data'!$F$48</definedName>
    <definedName name="intervaldatastart">[4]PartsDataTable!$I$266</definedName>
    <definedName name="IntervalHGP">'[4]Customer Data'!$F$49</definedName>
    <definedName name="IntervalMI">'[4]Customer Data'!$F$50</definedName>
    <definedName name="INTRESEXCH">[59]Sheet1!$AG$1</definedName>
    <definedName name="InvAnchor1">'[4]Customer Data'!$B$162</definedName>
    <definedName name="InvAnchor2">'[4]Customer Data'!$B$184</definedName>
    <definedName name="invpedigree1">'[4]Customer Data'!$C$162:$I$169</definedName>
    <definedName name="invpedigree2">'[4]Customer Data'!$C$184:$H$191</definedName>
    <definedName name="INVPLAN" localSheetId="3">#REF!</definedName>
    <definedName name="INVPLAN">#REF!</definedName>
    <definedName name="ir" localSheetId="3">#REF!</definedName>
    <definedName name="ir">#REF!</definedName>
    <definedName name="ISTOT" localSheetId="3">'[43]Estimate Detail'!#REF!</definedName>
    <definedName name="ISTOT">'[43]Estimate Detail'!#REF!</definedName>
    <definedName name="Jan_94" localSheetId="3">#REF!</definedName>
    <definedName name="Jan_94">#REF!</definedName>
    <definedName name="Jan_95" localSheetId="3">#REF!</definedName>
    <definedName name="Jan_95">#REF!</definedName>
    <definedName name="Jan_96" localSheetId="3">#REF!</definedName>
    <definedName name="Jan_96">#REF!</definedName>
    <definedName name="Jan_97" localSheetId="3">#REF!</definedName>
    <definedName name="Jan_97">#REF!</definedName>
    <definedName name="Jan03AMA" localSheetId="3">'[48]BS C&amp;L'!#REF!</definedName>
    <definedName name="Jan03AMA">'[48]BS C&amp;L'!#REF!</definedName>
    <definedName name="Jan04AMA" localSheetId="3">[3]BS!#REF!</definedName>
    <definedName name="Jan04AMA">[3]BS!#REF!</definedName>
    <definedName name="Jan05AMA" localSheetId="3">[3]BS!#REF!</definedName>
    <definedName name="Jan05AMA">[3]BS!#REF!</definedName>
    <definedName name="JANDATA?" localSheetId="3">#REF!</definedName>
    <definedName name="JANDATA?">#REF!</definedName>
    <definedName name="Jane" hidden="1">{#N/A,#N/A,FALSE,"Expenditures";#N/A,#N/A,FALSE,"Property Placed In-Service";#N/A,#N/A,FALSE,"Removals";#N/A,#N/A,FALSE,"Retirements";#N/A,#N/A,FALSE,"CWIP Balances";#N/A,#N/A,FALSE,"CWIP_Expend_Ratios";#N/A,#N/A,FALSE,"CWIP_Yr_End"}</definedName>
    <definedName name="JPosData" localSheetId="3">#REF!</definedName>
    <definedName name="JPosData">#REF!</definedName>
    <definedName name="Jul_94" localSheetId="3">#REF!</definedName>
    <definedName name="Jul_94">#REF!</definedName>
    <definedName name="Jul_95" localSheetId="3">#REF!</definedName>
    <definedName name="Jul_95">#REF!</definedName>
    <definedName name="Jul_96" localSheetId="3">#REF!</definedName>
    <definedName name="Jul_96">#REF!</definedName>
    <definedName name="Jul_97" localSheetId="3">#REF!</definedName>
    <definedName name="Jul_97">#REF!</definedName>
    <definedName name="Jul03AMA" localSheetId="3">'[48]BS C&amp;L'!#REF!</definedName>
    <definedName name="Jul03AMA">'[48]BS C&amp;L'!#REF!</definedName>
    <definedName name="Jul04AMA" localSheetId="3">[3]BS!#REF!</definedName>
    <definedName name="Jul04AMA">[3]BS!#REF!</definedName>
    <definedName name="Jul05AMA" localSheetId="3">[3]BS!#REF!</definedName>
    <definedName name="Jul05AMA">[3]BS!#REF!</definedName>
    <definedName name="julcf" localSheetId="3">#REF!</definedName>
    <definedName name="julcf">#REF!</definedName>
    <definedName name="julcost" localSheetId="3">#REF!</definedName>
    <definedName name="julcost">#REF!</definedName>
    <definedName name="JULDATA?" localSheetId="3">#REF!</definedName>
    <definedName name="JULDATA?">#REF!</definedName>
    <definedName name="Jun_94" localSheetId="3">#REF!</definedName>
    <definedName name="Jun_94">#REF!</definedName>
    <definedName name="Jun_95" localSheetId="3">#REF!</definedName>
    <definedName name="Jun_95">#REF!</definedName>
    <definedName name="Jun_96" localSheetId="3">#REF!</definedName>
    <definedName name="Jun_96">#REF!</definedName>
    <definedName name="Jun_97" localSheetId="3">#REF!</definedName>
    <definedName name="Jun_97">#REF!</definedName>
    <definedName name="Jun03AMA" localSheetId="3">'[48]BS C&amp;L'!#REF!</definedName>
    <definedName name="Jun03AMA">'[48]BS C&amp;L'!#REF!</definedName>
    <definedName name="Jun04AMA" localSheetId="3">[3]BS!#REF!</definedName>
    <definedName name="Jun04AMA">[3]BS!#REF!</definedName>
    <definedName name="Jun05AMA" localSheetId="3">[3]BS!#REF!</definedName>
    <definedName name="Jun05AMA">[3]BS!#REF!</definedName>
    <definedName name="JUNDATA?" localSheetId="3">#REF!</definedName>
    <definedName name="JUNDATA?">#REF!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ickOffDate" localSheetId="3">#REF!</definedName>
    <definedName name="KickOffDate">#REF!</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nd">'[22]Assumptions Project XYZ'!$C$3</definedName>
    <definedName name="LATEPAY">[59]Sheet1!$E$3:$E$25</definedName>
    <definedName name="Lease_total" localSheetId="3">'[5]NIM Summary'!#REF!</definedName>
    <definedName name="Lease_total">'[5]NIM Summary'!#REF!</definedName>
    <definedName name="Legal">[4]Legal!$A$1</definedName>
    <definedName name="LevelizedCost" localSheetId="3">#REF!</definedName>
    <definedName name="LevelizedCost">#REF!</definedName>
    <definedName name="Line_10" localSheetId="3">#REF!</definedName>
    <definedName name="Line_10">#REF!</definedName>
    <definedName name="Line_11" localSheetId="3">#REF!</definedName>
    <definedName name="Line_11">#REF!</definedName>
    <definedName name="Line_12" localSheetId="3">#REF!</definedName>
    <definedName name="Line_12">#REF!</definedName>
    <definedName name="line_14" localSheetId="3">#REF!</definedName>
    <definedName name="line_14">#REF!</definedName>
    <definedName name="Line_15" localSheetId="3">#REF!</definedName>
    <definedName name="Line_15">#REF!</definedName>
    <definedName name="Line_19" localSheetId="3">#REF!</definedName>
    <definedName name="Line_19">#REF!</definedName>
    <definedName name="Line_22" localSheetId="3">#REF!</definedName>
    <definedName name="Line_22">#REF!</definedName>
    <definedName name="Line_23" localSheetId="3">#REF!</definedName>
    <definedName name="Line_23">#REF!</definedName>
    <definedName name="Line_25" localSheetId="3">#REF!</definedName>
    <definedName name="Line_25">#REF!</definedName>
    <definedName name="LoadArray">'[60]Load Source Data'!$C$78:$X$89</definedName>
    <definedName name="LoadGrowthAdder" localSheetId="3">#REF!</definedName>
    <definedName name="LoadGrowthAdder">#REF!</definedName>
    <definedName name="lookup" hidden="1">{#N/A,#N/A,FALSE,"Coversheet";#N/A,#N/A,FALSE,"QA"}</definedName>
    <definedName name="LTSACoverage">'[55]General Inputs'!$I$7</definedName>
    <definedName name="m" localSheetId="3">#REF!</definedName>
    <definedName name="m">#REF!</definedName>
    <definedName name="Macro1">[21]!Macro1</definedName>
    <definedName name="macro2">[21]!macro2</definedName>
    <definedName name="MaintBasis">'[4]Customer Data'!$F$20</definedName>
    <definedName name="MaintenanceBasis">'[4]Customer Data'!$F$20</definedName>
    <definedName name="MaintenanceCost" localSheetId="3">#REF!,#REF!,#REF!,#REF!</definedName>
    <definedName name="MaintenanceCost">#REF!,#REF!,#REF!,#REF!</definedName>
    <definedName name="manutaxfit" localSheetId="3">#REF!</definedName>
    <definedName name="manutaxfit">#REF!</definedName>
    <definedName name="Mar_94" localSheetId="3">#REF!</definedName>
    <definedName name="Mar_94">#REF!</definedName>
    <definedName name="Mar_95" localSheetId="3">#REF!</definedName>
    <definedName name="Mar_95">#REF!</definedName>
    <definedName name="Mar_96" localSheetId="3">#REF!</definedName>
    <definedName name="Mar_96">#REF!</definedName>
    <definedName name="Mar_97" localSheetId="3">#REF!</definedName>
    <definedName name="Mar_97">#REF!</definedName>
    <definedName name="Mar03AMA" localSheetId="3">'[48]BS C&amp;L'!#REF!</definedName>
    <definedName name="Mar03AMA">'[48]BS C&amp;L'!#REF!</definedName>
    <definedName name="Mar04AMA" localSheetId="3">[3]BS!#REF!</definedName>
    <definedName name="Mar04AMA">[3]BS!#REF!</definedName>
    <definedName name="Mar05AMA" localSheetId="3">[3]BS!#REF!</definedName>
    <definedName name="Mar05AMA">[3]BS!#REF!</definedName>
    <definedName name="MARDATA?" localSheetId="3">#REF!</definedName>
    <definedName name="MARDATA?">#REF!</definedName>
    <definedName name="MatDate2" localSheetId="3">#REF!</definedName>
    <definedName name="MatDate2">#REF!</definedName>
    <definedName name="May_94" localSheetId="3">#REF!</definedName>
    <definedName name="May_94">#REF!</definedName>
    <definedName name="May_95" localSheetId="3">#REF!</definedName>
    <definedName name="May_95">#REF!</definedName>
    <definedName name="May_96" localSheetId="3">#REF!</definedName>
    <definedName name="May_96">#REF!</definedName>
    <definedName name="May_97" localSheetId="3">#REF!</definedName>
    <definedName name="May_97">#REF!</definedName>
    <definedName name="May03AMA" localSheetId="3">'[48]BS C&amp;L'!#REF!</definedName>
    <definedName name="May03AMA">'[48]BS C&amp;L'!#REF!</definedName>
    <definedName name="May04AMA" localSheetId="3">[3]BS!#REF!</definedName>
    <definedName name="May04AMA">[3]BS!#REF!</definedName>
    <definedName name="May05AMA" localSheetId="3">[3]BS!#REF!</definedName>
    <definedName name="May05AMA">[3]BS!#REF!</definedName>
    <definedName name="MAYDATA?" localSheetId="3">#REF!</definedName>
    <definedName name="MAYDATA?">#REF!</definedName>
    <definedName name="mccacst" localSheetId="3">#REF!</definedName>
    <definedName name="mccacst">#REF!</definedName>
    <definedName name="mccact" localSheetId="3">#REF!</definedName>
    <definedName name="mccact">#REF!</definedName>
    <definedName name="mccash" localSheetId="3">#REF!</definedName>
    <definedName name="mccash">#REF!</definedName>
    <definedName name="mcccum" localSheetId="3">#REF!</definedName>
    <definedName name="mcccum">#REF!</definedName>
    <definedName name="mccmo" localSheetId="3">#REF!</definedName>
    <definedName name="mccmo">#REF!</definedName>
    <definedName name="mccmw" localSheetId="3">#REF!</definedName>
    <definedName name="mccmw">#REF!</definedName>
    <definedName name="mccrev" localSheetId="3">#REF!</definedName>
    <definedName name="mccrev">#REF!</definedName>
    <definedName name="mccsust" localSheetId="3">#REF!</definedName>
    <definedName name="mccsust">#REF!</definedName>
    <definedName name="mccytd" localSheetId="3">#REF!</definedName>
    <definedName name="mccytd">#REF!</definedName>
    <definedName name="mcnarycost">'[54]General Inputs'!$P$45</definedName>
    <definedName name="mcnarytoggle">'[54]General Inputs'!$P$44</definedName>
    <definedName name="mcoacst" localSheetId="3">#REF!</definedName>
    <definedName name="mcoacst">#REF!</definedName>
    <definedName name="mcoact" localSheetId="3">#REF!</definedName>
    <definedName name="mcoact">#REF!</definedName>
    <definedName name="mcoash" localSheetId="3">#REF!</definedName>
    <definedName name="mcoash">#REF!</definedName>
    <definedName name="mcocum" localSheetId="3">#REF!</definedName>
    <definedName name="mcocum">#REF!</definedName>
    <definedName name="mcomo" localSheetId="3">#REF!</definedName>
    <definedName name="mcomo">#REF!</definedName>
    <definedName name="mcomw" localSheetId="3">#REF!</definedName>
    <definedName name="mcomw">#REF!</definedName>
    <definedName name="mcorev" localSheetId="3">#REF!</definedName>
    <definedName name="mcorev">#REF!</definedName>
    <definedName name="mcosust" localSheetId="3">#REF!</definedName>
    <definedName name="mcosust">#REF!</definedName>
    <definedName name="mcoytd" localSheetId="3">#REF!</definedName>
    <definedName name="mcoytd">#REF!</definedName>
    <definedName name="MERGER_COST">[59]Sheet1!$AF$3:$AJ$28</definedName>
    <definedName name="MGT">[51]Cash_Flow!$F$52:$V$53</definedName>
    <definedName name="midc" localSheetId="3">#REF!,#REF!</definedName>
    <definedName name="midc">#REF!,#REF!</definedName>
    <definedName name="Miller" hidden="1">{#N/A,#N/A,FALSE,"Expenditures";#N/A,#N/A,FALSE,"Property Placed In-Service";#N/A,#N/A,FALSE,"CWIP Balances"}</definedName>
    <definedName name="MinorPrice">'[4]Customer Data'!$G$247</definedName>
    <definedName name="Mint_Farm_Events" localSheetId="3">#REF!</definedName>
    <definedName name="Mint_Farm_Events">#REF!</definedName>
    <definedName name="MISCELLANEOUS" localSheetId="3">#REF!</definedName>
    <definedName name="MISCELLANEOUS">#REF!</definedName>
    <definedName name="MMLB_SO_DECEMBE">[8]Distributors!$C$35</definedName>
    <definedName name="MMLB_SO_FEBRUAR">[8]Distributors!$C$25</definedName>
    <definedName name="MMLB_SO_JANUARY">[8]Distributors!$C$24</definedName>
    <definedName name="MMLB_SO_NOVEMBE">[8]Distributors!$C$34</definedName>
    <definedName name="MMLB_SO_OCTOBER">[8]Distributors!$C$33</definedName>
    <definedName name="MMLB_SO_SEPTEMB">[8]Distributors!$C$32</definedName>
    <definedName name="MMLB_SOLD_ANNUA">[8]Distributors!$C$36</definedName>
    <definedName name="MMLB_SOLD_APRIL">[8]Distributors!$C$27</definedName>
    <definedName name="MMLB_SOLD_AUGUS">[8]Distributors!$C$31</definedName>
    <definedName name="MMLB_SOLD_JULY">[8]Distributors!$C$30</definedName>
    <definedName name="MMLB_SOLD_JUNE">[8]Distributors!$C$29</definedName>
    <definedName name="MMLB_SOLD_MARCH">[8]Distributors!$C$26</definedName>
    <definedName name="MMLB_SOLD_MAY">[8]Distributors!$C$28</definedName>
    <definedName name="mohrs" localSheetId="3">#REF!</definedName>
    <definedName name="mohrs">#REF!</definedName>
    <definedName name="monacst" localSheetId="3">#REF!</definedName>
    <definedName name="monacst">#REF!</definedName>
    <definedName name="monact" localSheetId="3">#REF!</definedName>
    <definedName name="monact">#REF!</definedName>
    <definedName name="monash" localSheetId="3">#REF!</definedName>
    <definedName name="monash">#REF!</definedName>
    <definedName name="moncum" localSheetId="3">#REF!</definedName>
    <definedName name="moncum">#REF!</definedName>
    <definedName name="monmo" localSheetId="3">#REF!</definedName>
    <definedName name="monmo">#REF!</definedName>
    <definedName name="monmw" localSheetId="3">#REF!</definedName>
    <definedName name="monmw">#REF!</definedName>
    <definedName name="monrev" localSheetId="3">#REF!</definedName>
    <definedName name="monrev">#REF!</definedName>
    <definedName name="monsust" localSheetId="3">#REF!</definedName>
    <definedName name="monsust">#REF!</definedName>
    <definedName name="MONTH" localSheetId="3">#REF!</definedName>
    <definedName name="MONTH">#REF!</definedName>
    <definedName name="MonthsInFirstYear" localSheetId="3">#REF!</definedName>
    <definedName name="MonthsInFirstYear">#REF!</definedName>
    <definedName name="MonthsOfTransaction" localSheetId="3">#REF!</definedName>
    <definedName name="MonthsOfTransaction">#REF!</definedName>
    <definedName name="MonTotalDispatch" localSheetId="3">[32]Dispatch!#REF!</definedName>
    <definedName name="MonTotalDispatch">[32]Dispatch!#REF!</definedName>
    <definedName name="monytd" localSheetId="3">#REF!</definedName>
    <definedName name="monytd">#REF!</definedName>
    <definedName name="MOTANA" localSheetId="3">#REF!</definedName>
    <definedName name="MOTANA">#REF!</definedName>
    <definedName name="MSC">[61]MSC!$C$50:$I$305</definedName>
    <definedName name="MT" localSheetId="3">#REF!</definedName>
    <definedName name="MT">#REF!</definedName>
    <definedName name="MustRunGen" localSheetId="3">[32]Dispatch!#REF!</definedName>
    <definedName name="MustRunGen">[32]Dispatch!#REF!</definedName>
    <definedName name="Mwh" localSheetId="3">#REF!</definedName>
    <definedName name="Mwh">#REF!</definedName>
    <definedName name="mwhoutlookdata">'[62]pivoted data'!$D$3:$R$42</definedName>
    <definedName name="nameplate">'[54]General Inputs'!$G$51</definedName>
    <definedName name="Nameplate_DF">'[55]General Inputs'!$E$10</definedName>
    <definedName name="Nameplate_net" localSheetId="3">#REF!</definedName>
    <definedName name="Nameplate_net">#REF!</definedName>
    <definedName name="Nameplate_plant" localSheetId="3">#REF!</definedName>
    <definedName name="Nameplate_plant">#REF!</definedName>
    <definedName name="Nameplate_Primary">'[55]General Inputs'!$E$9</definedName>
    <definedName name="Nameplate_turbine" localSheetId="3">#REF!</definedName>
    <definedName name="Nameplate_turbine">#REF!</definedName>
    <definedName name="Net_MW" localSheetId="3">#REF!</definedName>
    <definedName name="Net_MW">#REF!</definedName>
    <definedName name="netgen" localSheetId="3">#REF!</definedName>
    <definedName name="netgen">#REF!</definedName>
    <definedName name="new" hidden="1">{#N/A,#N/A,FALSE,"Summ";#N/A,#N/A,FALSE,"General"}</definedName>
    <definedName name="new_debt" localSheetId="3">[15]Sheet1!#REF!</definedName>
    <definedName name="new_debt">[15]Sheet1!#REF!</definedName>
    <definedName name="new_debt_total" localSheetId="3">[15]Sheet1!#REF!</definedName>
    <definedName name="new_debt_total">[15]Sheet1!#REF!</definedName>
    <definedName name="new_equity" localSheetId="3">[15]Sheet1!#REF!</definedName>
    <definedName name="new_equity">[15]Sheet1!#REF!</definedName>
    <definedName name="new_pref" localSheetId="3">[15]Sheet1!#REF!</definedName>
    <definedName name="new_pref">[15]Sheet1!#REF!</definedName>
    <definedName name="nine" localSheetId="3">#REF!</definedName>
    <definedName name="nine">#REF!</definedName>
    <definedName name="nineteenth" localSheetId="3">#REF!</definedName>
    <definedName name="nineteenth">#REF!</definedName>
    <definedName name="nineth" localSheetId="3">#REF!</definedName>
    <definedName name="nineth">#REF!</definedName>
    <definedName name="NMWH_ANNUAL">[8]Distributors!$B$36</definedName>
    <definedName name="NMWH_APRIL">[8]Distributors!$B$27</definedName>
    <definedName name="NMWH_AUGUST">[8]Distributors!$B$31</definedName>
    <definedName name="NMWH_DECEMBER">[8]Distributors!$B$35</definedName>
    <definedName name="NMWH_FEBRUARY">[8]Distributors!$B$25</definedName>
    <definedName name="NMWH_JANUARY">[8]Distributors!$B$24</definedName>
    <definedName name="NMWH_JULY">[8]Distributors!$B$30</definedName>
    <definedName name="NMWH_JUNE">[8]Distributors!$B$29</definedName>
    <definedName name="NMWH_MARCH">[8]Distributors!$B$26</definedName>
    <definedName name="NMWH_MAY">[8]Distributors!$B$28</definedName>
    <definedName name="NMWH_NOVEMBER">[8]Distributors!$B$34</definedName>
    <definedName name="NMWH_OCTOBER">[8]Distributors!$B$33</definedName>
    <definedName name="NMWH_SEPTEMBER">[8]Distributors!$B$32</definedName>
    <definedName name="No_Turbines" localSheetId="3">#REF!</definedName>
    <definedName name="No_Turbines">#REF!</definedName>
    <definedName name="non_AURORA_lookup" localSheetId="3">#REF!</definedName>
    <definedName name="non_AURORA_lookup">#REF!</definedName>
    <definedName name="non_core_lookup" localSheetId="3">#REF!</definedName>
    <definedName name="non_core_lookup">#REF!</definedName>
    <definedName name="Non_Disp" localSheetId="3">#REF!</definedName>
    <definedName name="Non_Disp">#REF!</definedName>
    <definedName name="nonrefundtrans">'[54]General Inputs'!$P$47</definedName>
    <definedName name="Nov_94" localSheetId="3">#REF!</definedName>
    <definedName name="Nov_94">#REF!</definedName>
    <definedName name="Nov_95" localSheetId="3">#REF!</definedName>
    <definedName name="Nov_95">#REF!</definedName>
    <definedName name="Nov_96" localSheetId="3">#REF!</definedName>
    <definedName name="Nov_96">#REF!</definedName>
    <definedName name="Nov_97" localSheetId="3">#REF!</definedName>
    <definedName name="Nov_97">#REF!</definedName>
    <definedName name="Nov03AMA" localSheetId="3">[3]BS!#REF!</definedName>
    <definedName name="Nov03AMA">[3]BS!#REF!</definedName>
    <definedName name="Nov04AMA" localSheetId="3">[3]BS!#REF!</definedName>
    <definedName name="Nov04AMA">[3]BS!#REF!</definedName>
    <definedName name="novcf" localSheetId="3">#REF!</definedName>
    <definedName name="novcf">#REF!</definedName>
    <definedName name="novcost" localSheetId="3">#REF!</definedName>
    <definedName name="novcost">#REF!</definedName>
    <definedName name="NOVDATA?" localSheetId="3">#REF!</definedName>
    <definedName name="NOVDATA?">#REF!</definedName>
    <definedName name="NOYT" hidden="1">{#N/A,#N/A,FALSE,"Cover Sheet";"Use of Equipment",#N/A,FALSE,"Area C";"Equipment Hours",#N/A,FALSE,"All";"Summary",#N/A,FALSE,"All"}</definedName>
    <definedName name="np" localSheetId="3">#REF!</definedName>
    <definedName name="np">#REF!</definedName>
    <definedName name="NPV">'[4]Accumulated Offer'!$A$1</definedName>
    <definedName name="nuc_emp_red" localSheetId="3">[15]Sheet1!#REF!</definedName>
    <definedName name="nuc_emp_red">[15]Sheet1!#REF!</definedName>
    <definedName name="nuc_sf_depr_a" localSheetId="3">[15]Sheet1!#REF!</definedName>
    <definedName name="nuc_sf_depr_a">[15]Sheet1!#REF!</definedName>
    <definedName name="nuc_sf_depr_b" localSheetId="3">[15]Sheet1!#REF!</definedName>
    <definedName name="nuc_sf_depr_b">[15]Sheet1!#REF!</definedName>
    <definedName name="nuc_sf_depr_c" localSheetId="3">[15]Sheet1!#REF!</definedName>
    <definedName name="nuc_sf_depr_c">[15]Sheet1!#REF!</definedName>
    <definedName name="nuc_sf_depr_d" localSheetId="3">[15]Sheet1!#REF!</definedName>
    <definedName name="nuc_sf_depr_d">[15]Sheet1!#REF!</definedName>
    <definedName name="nuc_wage_0" localSheetId="3">[15]Sheet1!#REF!</definedName>
    <definedName name="nuc_wage_0">[15]Sheet1!#REF!</definedName>
    <definedName name="nuc797act">[21]!nuc797act</definedName>
    <definedName name="NUC797sum">[21]!NUC797sum</definedName>
    <definedName name="nuc97budget">[21]!nuc97budget</definedName>
    <definedName name="NUCEVA2ndqtr">[21]!NUCEVA2ndqtr</definedName>
    <definedName name="Nuclear_Prices">[26]Summary!$A$189</definedName>
    <definedName name="nugd_lp4" localSheetId="3">[15]Sheet1!#REF!</definedName>
    <definedName name="nugd_lp4">[15]Sheet1!#REF!</definedName>
    <definedName name="nugd_lp5" localSheetId="3">[15]Sheet1!#REF!</definedName>
    <definedName name="nugd_lp5">[15]Sheet1!#REF!</definedName>
    <definedName name="nugd_oth" localSheetId="3">[15]Sheet1!#REF!</definedName>
    <definedName name="nugd_oth">[15]Sheet1!#REF!</definedName>
    <definedName name="nugd_res" localSheetId="3">[15]Sheet1!#REF!</definedName>
    <definedName name="nugd_res">[15]Sheet1!#REF!</definedName>
    <definedName name="numturbines" localSheetId="3">#REF!</definedName>
    <definedName name="numturbines">#REF!</definedName>
    <definedName name="numturbptc" localSheetId="3">#REF!</definedName>
    <definedName name="numturbptc">#REF!</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NWSales_MWH" localSheetId="3">[63]DT_A_AMW93!#REF!</definedName>
    <definedName name="NWSales_MWH">[63]DT_A_AMW93!#REF!</definedName>
    <definedName name="O_M_Input">'[64]MiscItems(Input)'!$B$5:$AO$8,'[64]MiscItems(Input)'!$B$13:$AO$13,'[64]MiscItems(Input)'!$B$15:$B$17,'[64]MiscItems(Input)'!$B$17:$AO$17,'[64]MiscItems(Input)'!$B$15:$AO$15</definedName>
    <definedName name="OBCLEASE">[59]Sheet1!$AF$4:$AI$23</definedName>
    <definedName name="occhartinitial" localSheetId="3">#REF!</definedName>
    <definedName name="occhartinitial">#REF!</definedName>
    <definedName name="Oct_94" localSheetId="3">#REF!</definedName>
    <definedName name="Oct_94">#REF!</definedName>
    <definedName name="Oct_95" localSheetId="3">#REF!</definedName>
    <definedName name="Oct_95">#REF!</definedName>
    <definedName name="Oct_96" localSheetId="3">#REF!</definedName>
    <definedName name="Oct_96">#REF!</definedName>
    <definedName name="Oct_97" localSheetId="3">#REF!</definedName>
    <definedName name="Oct_97">#REF!</definedName>
    <definedName name="Oct03AMA" localSheetId="3">[3]BS!#REF!</definedName>
    <definedName name="Oct03AMA">[3]BS!#REF!</definedName>
    <definedName name="Oct04AMA" localSheetId="3">[3]BS!#REF!</definedName>
    <definedName name="Oct04AMA">[3]BS!#REF!</definedName>
    <definedName name="octcf" localSheetId="3">#REF!</definedName>
    <definedName name="octcf">#REF!</definedName>
    <definedName name="octcost" localSheetId="3">#REF!</definedName>
    <definedName name="octcost">#REF!</definedName>
    <definedName name="OCTDATA?" localSheetId="3">#REF!</definedName>
    <definedName name="OCTDATA?">#REF!</definedName>
    <definedName name="OfferComp">'[4]Offer Comp.'!$A$1</definedName>
    <definedName name="offpeak_hours" localSheetId="3">#REF!</definedName>
    <definedName name="offpeak_hours">#REF!</definedName>
    <definedName name="Oil_Prices">[26]Summary!$A$96</definedName>
    <definedName name="OM_below_limit" localSheetId="3">#REF!</definedName>
    <definedName name="OM_below_limit">#REF!</definedName>
    <definedName name="OMtoggle" localSheetId="3">#REF!</definedName>
    <definedName name="OMtoggle">#REF!</definedName>
    <definedName name="OP_Mo_Year1" localSheetId="3">#REF!</definedName>
    <definedName name="OP_Mo_Year1">#REF!</definedName>
    <definedName name="OPCONT" localSheetId="3">#REF!</definedName>
    <definedName name="OPCONT">#REF!</definedName>
    <definedName name="OPEXPPF" localSheetId="3">#REF!</definedName>
    <definedName name="OPEXPPF">#REF!</definedName>
    <definedName name="OPEXPRS" localSheetId="3">[28]model!#REF!</definedName>
    <definedName name="OPEXPRS">[28]model!#REF!</definedName>
    <definedName name="OPR" localSheetId="3">#REF!</definedName>
    <definedName name="OPR">#REF!</definedName>
    <definedName name="OpSpAnchor">'[4]Customer Data'!$F$198</definedName>
    <definedName name="OpSpares">'[4]Customer Data'!$A$194:$IV$218</definedName>
    <definedName name="Orientation" localSheetId="3">#REF!</definedName>
    <definedName name="Orientation">#REF!</definedName>
    <definedName name="OrigBaseYear">'[65]March Point2'!$M$8</definedName>
    <definedName name="oth_wage_0" localSheetId="3">[15]Sheet1!#REF!</definedName>
    <definedName name="oth_wage_0">[15]Sheet1!#REF!</definedName>
    <definedName name="OutageAdder">'[4]Customer Data'!$F$231</definedName>
    <definedName name="outlookdata">'[62]pivoted amounts'!$D$3:$Q$90</definedName>
    <definedName name="Output_DB" localSheetId="3">[57]Controls!#REF!</definedName>
    <definedName name="Output_DB">[57]Controls!#REF!</definedName>
    <definedName name="Overview" localSheetId="3">#REF!</definedName>
    <definedName name="Overview">#REF!</definedName>
    <definedName name="OWN" localSheetId="3">#REF!</definedName>
    <definedName name="OWN">#REF!</definedName>
    <definedName name="OwnerExpSched" localSheetId="3">'[66]General Inputs'!#REF!</definedName>
    <definedName name="OwnerExpSched">'[66]General Inputs'!#REF!</definedName>
    <definedName name="p">'[22]Assumptions Project XYZ'!$A$1</definedName>
    <definedName name="Page1" localSheetId="3">#REF!</definedName>
    <definedName name="Page1">#REF!</definedName>
    <definedName name="page2" localSheetId="3">#REF!</definedName>
    <definedName name="page2">#REF!</definedName>
    <definedName name="parasitic" localSheetId="3">#REF!</definedName>
    <definedName name="parasitic">#REF!</definedName>
    <definedName name="parasiticprice" localSheetId="3">#REF!</definedName>
    <definedName name="parasiticprice">#REF!</definedName>
    <definedName name="Part10Anchor">[4]PartsFlow!$B$205</definedName>
    <definedName name="Part10Int">'[4]Customer Data'!$E$119</definedName>
    <definedName name="Part10RS">'[4]Customer Data'!$B$142</definedName>
    <definedName name="Part10Spare">'[4]Customer Data'!$C$119</definedName>
    <definedName name="Part11Anchor">[4]PartsFlow!$B$224</definedName>
    <definedName name="Part11Int">'[4]Customer Data'!$E$120</definedName>
    <definedName name="Part11RS">'[4]Customer Data'!$B$143</definedName>
    <definedName name="Part11Spare">'[4]Customer Data'!$C$120</definedName>
    <definedName name="Part12Anchor">[4]PartsFlow!$B$243</definedName>
    <definedName name="Part12Int">'[4]Customer Data'!$E$121</definedName>
    <definedName name="Part12RS">'[4]Customer Data'!$B$144</definedName>
    <definedName name="Part12Spare">'[4]Customer Data'!$C$121</definedName>
    <definedName name="Part13Anchor">[4]PartsFlow!$B$262</definedName>
    <definedName name="Part13Int">'[4]Customer Data'!$E$122</definedName>
    <definedName name="Part13RS">'[4]Customer Data'!$B$145</definedName>
    <definedName name="Part13Spare">'[4]Customer Data'!$C$122</definedName>
    <definedName name="Part14Anchor">[4]PartsFlow!$B$281</definedName>
    <definedName name="Part15Anchor">[4]PartsFlow!$B$300</definedName>
    <definedName name="Part1Anchor">[4]PartsFlow!$B$34</definedName>
    <definedName name="Part1Int">'[4]Customer Data'!$E$109</definedName>
    <definedName name="Part1RS">'[4]Customer Data'!$B$132</definedName>
    <definedName name="Part1Spare">'[4]Customer Data'!$C$109</definedName>
    <definedName name="Part2Anchor">[4]PartsFlow!$B$53</definedName>
    <definedName name="Part2Int">'[4]Customer Data'!$E$110</definedName>
    <definedName name="Part2RS">'[4]Customer Data'!$B$133</definedName>
    <definedName name="Part2Spare">'[4]Customer Data'!$C$110</definedName>
    <definedName name="Part3Anchor">[4]PartsFlow!$B$72</definedName>
    <definedName name="Part3Int">'[4]Customer Data'!$E$111</definedName>
    <definedName name="Part3RS">'[4]Customer Data'!$B$134</definedName>
    <definedName name="Part3Spare">'[4]Customer Data'!$C$111</definedName>
    <definedName name="Part4Anchor">[4]PartsFlow!$B$91</definedName>
    <definedName name="Part4Int">'[4]Customer Data'!$E$112</definedName>
    <definedName name="Part4RS">'[4]Customer Data'!$B$135</definedName>
    <definedName name="Part4Spare">'[4]Customer Data'!$C$112</definedName>
    <definedName name="Part5Anchor">[4]PartsFlow!$B$110</definedName>
    <definedName name="Part5Int">'[4]Customer Data'!$E$114</definedName>
    <definedName name="Part5RS">'[4]Customer Data'!$B$137</definedName>
    <definedName name="Part5Spare">'[4]Customer Data'!$C$114</definedName>
    <definedName name="Part6Anchor">[4]PartsFlow!$B$129</definedName>
    <definedName name="Part6Int">'[4]Customer Data'!$E$115</definedName>
    <definedName name="Part6RS">'[4]Customer Data'!$B$138</definedName>
    <definedName name="Part6Spare">'[4]Customer Data'!$C$115</definedName>
    <definedName name="Part7Anchor">[4]PartsFlow!$B$148</definedName>
    <definedName name="Part7Int">'[4]Customer Data'!$E$116</definedName>
    <definedName name="Part7RS">'[4]Customer Data'!$B$139</definedName>
    <definedName name="Part7Spare">'[4]Customer Data'!$C$116</definedName>
    <definedName name="Part8Anchor">[4]PartsFlow!$B$167</definedName>
    <definedName name="Part8Int">'[4]Customer Data'!$E$117</definedName>
    <definedName name="Part8RS">'[4]Customer Data'!$B$140</definedName>
    <definedName name="Part8Spare">'[4]Customer Data'!$C$117</definedName>
    <definedName name="Part9Anchor">[4]PartsFlow!$B$186</definedName>
    <definedName name="Part9Int">'[4]Customer Data'!$E$118</definedName>
    <definedName name="Part9RS">'[4]Customer Data'!$B$141</definedName>
    <definedName name="Part9Spare">'[4]Customer Data'!$C$118</definedName>
    <definedName name="PartInfo">[4]PartsDataTable!$F$21:$K$38</definedName>
    <definedName name="PartInfo2">[4]PartsDataTable!$G$44:$I$59</definedName>
    <definedName name="parts1">[4]PartsFlow!$D$34:$R$41</definedName>
    <definedName name="parts10">[4]PartsFlow!$D$205:$R$212</definedName>
    <definedName name="parts11">[4]PartsFlow!$D$224:$R$231</definedName>
    <definedName name="parts12">[4]PartsFlow!$D$243:$R$250</definedName>
    <definedName name="parts13">[4]PartsFlow!$D$262:$R$269</definedName>
    <definedName name="parts14">[4]PartsFlow!$D$281:$R$288</definedName>
    <definedName name="parts15" localSheetId="3">[4]PartsFlow!#REF!</definedName>
    <definedName name="parts15">[4]PartsFlow!#REF!</definedName>
    <definedName name="parts16" localSheetId="3">[4]PartsFlow!#REF!</definedName>
    <definedName name="parts16">[4]PartsFlow!#REF!</definedName>
    <definedName name="parts17" localSheetId="3">[4]PartsFlow!#REF!</definedName>
    <definedName name="parts17">[4]PartsFlow!#REF!</definedName>
    <definedName name="parts18" localSheetId="3">[4]PartsFlow!#REF!</definedName>
    <definedName name="parts18">[4]PartsFlow!#REF!</definedName>
    <definedName name="parts2">[4]PartsFlow!$D$53:$R$60</definedName>
    <definedName name="parts3">[4]PartsFlow!$D$72:$R$79</definedName>
    <definedName name="parts4">[4]PartsFlow!$D$91:$R$98</definedName>
    <definedName name="parts5">[4]PartsFlow!$D$110:$R$117</definedName>
    <definedName name="parts6">[4]PartsFlow!$D$129:$R$136</definedName>
    <definedName name="parts7">[4]PartsFlow!$D$148:$R$155</definedName>
    <definedName name="parts8">[4]PartsFlow!$D$167:$R$174</definedName>
    <definedName name="parts9">[4]PartsFlow!$D$186:$R$193</definedName>
    <definedName name="PartsFlow">[4]PartsFlow!$A$1</definedName>
    <definedName name="PAY" localSheetId="3">#REF!</definedName>
    <definedName name="PAY">#REF!</definedName>
    <definedName name="pcorc">'[67]Exhibit A-1 Original'!$A$77</definedName>
    <definedName name="pct_apply_ehh" localSheetId="3">[15]Sheet1!#REF!</definedName>
    <definedName name="pct_apply_ehh">[15]Sheet1!#REF!</definedName>
    <definedName name="pct_apply_gh" localSheetId="3">[15]Sheet1!#REF!</definedName>
    <definedName name="pct_apply_gh">[15]Sheet1!#REF!</definedName>
    <definedName name="pct_apply_gh1" localSheetId="3">[15]Sheet1!#REF!</definedName>
    <definedName name="pct_apply_gh1">[15]Sheet1!#REF!</definedName>
    <definedName name="pct_apply_grs" localSheetId="3">[15]Sheet1!#REF!</definedName>
    <definedName name="pct_apply_grs">[15]Sheet1!#REF!</definedName>
    <definedName name="pct_apply_gs1" localSheetId="3">[15]Sheet1!#REF!</definedName>
    <definedName name="pct_apply_gs1">[15]Sheet1!#REF!</definedName>
    <definedName name="pct_apply_gs3" localSheetId="3">[15]Sheet1!#REF!</definedName>
    <definedName name="pct_apply_gs3">[15]Sheet1!#REF!</definedName>
    <definedName name="pct_apply_lp4" localSheetId="3">[15]Sheet1!#REF!</definedName>
    <definedName name="pct_apply_lp4">[15]Sheet1!#REF!</definedName>
    <definedName name="pct_apply_lp5" localSheetId="3">[15]Sheet1!#REF!</definedName>
    <definedName name="pct_apply_lp5">[15]Sheet1!#REF!</definedName>
    <definedName name="pct_apply_sl" localSheetId="3">[15]Sheet1!#REF!</definedName>
    <definedName name="pct_apply_sl">[15]Sheet1!#REF!</definedName>
    <definedName name="peak_hours" localSheetId="3">#REF!</definedName>
    <definedName name="peak_hours">#REF!</definedName>
    <definedName name="peak_new_table">'[68]2008 Extreme Peaks - 080403'!$E$5:$AD$8</definedName>
    <definedName name="peak_table">'[68]Peaks-F01'!$C$5:$E$243</definedName>
    <definedName name="PEBBLE" localSheetId="3">[28]model!#REF!</definedName>
    <definedName name="PEBBLE">[28]model!#REF!</definedName>
    <definedName name="PED" localSheetId="3">#REF!</definedName>
    <definedName name="PED">#REF!</definedName>
    <definedName name="percdebtcov" localSheetId="3">#REF!</definedName>
    <definedName name="percdebtcov">#REF!</definedName>
    <definedName name="Percent_debt">[69]Inputs!$E$129</definedName>
    <definedName name="PercentAdder">'[4]Customer Data'!$F$224</definedName>
    <definedName name="PERCENTAGES_CALCULATED" localSheetId="3">#REF!</definedName>
    <definedName name="PERCENTAGES_CALCULATED">#REF!</definedName>
    <definedName name="PercPerProp" localSheetId="3">'[66]General Inputs'!#REF!</definedName>
    <definedName name="PercPerProp">'[66]General Inputs'!#REF!</definedName>
    <definedName name="percpersonal" localSheetId="3">#REF!</definedName>
    <definedName name="percpersonal">#REF!</definedName>
    <definedName name="percreal" localSheetId="3">#REF!</definedName>
    <definedName name="percreal">#REF!</definedName>
    <definedName name="PercRealProp" localSheetId="3">'[66]General Inputs'!#REF!</definedName>
    <definedName name="PercRealProp">'[66]General Inputs'!#REF!</definedName>
    <definedName name="PerPropAdjust" localSheetId="3">#REF!</definedName>
    <definedName name="PerPropAdjust">#REF!</definedName>
    <definedName name="personalproptaxadjust" localSheetId="3">#REF!</definedName>
    <definedName name="personalproptaxadjust">#REF!</definedName>
    <definedName name="PG2G" localSheetId="3">#REF!</definedName>
    <definedName name="PG2G">#REF!</definedName>
    <definedName name="PGA" localSheetId="3">#REF!</definedName>
    <definedName name="PGA">#REF!</definedName>
    <definedName name="PGB" localSheetId="3">#REF!</definedName>
    <definedName name="PGB">#REF!</definedName>
    <definedName name="PGD" localSheetId="3">#REF!</definedName>
    <definedName name="PGD">#REF!</definedName>
    <definedName name="PGF" localSheetId="3">#REF!</definedName>
    <definedName name="PGF">#REF!</definedName>
    <definedName name="PGG" localSheetId="3">#REF!</definedName>
    <definedName name="PGG">#REF!</definedName>
    <definedName name="PGGINV" localSheetId="3">#REF!</definedName>
    <definedName name="PGGINV">#REF!</definedName>
    <definedName name="PGH" localSheetId="3">#REF!</definedName>
    <definedName name="PGH">#REF!</definedName>
    <definedName name="PGI" localSheetId="3">#REF!</definedName>
    <definedName name="PGI">#REF!</definedName>
    <definedName name="Ph2BaseRate">'[65]March Point2'!$E$4</definedName>
    <definedName name="PlanCurve" localSheetId="3">#REF!</definedName>
    <definedName name="PlanCurve">#REF!</definedName>
    <definedName name="Plant_Input">'[64]Plant(Input)'!$B$7:$AP$9,'[64]Plant(Input)'!$B$11,'[64]Plant(Input)'!$B$15:$AP$15,'[64]Plant(Input)'!$B$18,'[64]Plant(Input)'!$B$20:$AP$20</definedName>
    <definedName name="Plant_List" localSheetId="3">#REF!</definedName>
    <definedName name="Plant_List">#REF!</definedName>
    <definedName name="PlantReplacementCost">'[55]General Inputs'!$E$30</definedName>
    <definedName name="postclawdev" localSheetId="3">#REF!</definedName>
    <definedName name="postclawdev">#REF!</definedName>
    <definedName name="postclawdevshar" localSheetId="3">#REF!</definedName>
    <definedName name="postclawdevshar">#REF!</definedName>
    <definedName name="postclawtaxshar" localSheetId="3">#REF!</definedName>
    <definedName name="postclawtaxshar">#REF!</definedName>
    <definedName name="postclawtaxshare" localSheetId="3">#REF!</definedName>
    <definedName name="postclawtaxshare">#REF!</definedName>
    <definedName name="postpreftaxshar" localSheetId="3">#REF!</definedName>
    <definedName name="postpreftaxshar">#REF!</definedName>
    <definedName name="PPA1Start" localSheetId="3">#REF!</definedName>
    <definedName name="PPA1Start">#REF!</definedName>
    <definedName name="PPA1Term" localSheetId="3">#REF!</definedName>
    <definedName name="PPA1Term">#REF!</definedName>
    <definedName name="PPE797act">[21]!PPE797act</definedName>
    <definedName name="ppe797sum">[21]!ppe797sum</definedName>
    <definedName name="PPEEVA2ndqtr">[21]!PPEEVA2ndqtr</definedName>
    <definedName name="PPL_dividends" localSheetId="3">[15]Sheet1!#REF!</definedName>
    <definedName name="PPL_dividends">[15]Sheet1!#REF!</definedName>
    <definedName name="ppl_wkly_vect_input" localSheetId="3">#REF!</definedName>
    <definedName name="ppl_wkly_vect_input">#REF!</definedName>
    <definedName name="PraMills">[70]QFSumas_DAmt!$M$4:$M$252</definedName>
    <definedName name="PRAMMills" localSheetId="3">[71]QFSpokane_DAmt!#REF!</definedName>
    <definedName name="PRAMMills">[71]QFSpokane_DAmt!#REF!</definedName>
    <definedName name="PRAMMwh" localSheetId="3">[72]QFSpokane_DAmt!#REF!</definedName>
    <definedName name="PRAMMwh">[72]QFSpokane_DAmt!#REF!</definedName>
    <definedName name="Pref">[31]Sheet3!$B$3</definedName>
    <definedName name="Prefcost">[31]Sheet2!$B$11</definedName>
    <definedName name="Prefcost1">[31]Sheet2!$C$11</definedName>
    <definedName name="preferredreturn" localSheetId="3">#REF!</definedName>
    <definedName name="preferredreturn">#REF!</definedName>
    <definedName name="presentvaluedate" localSheetId="3">#REF!</definedName>
    <definedName name="presentvaluedate">#REF!</definedName>
    <definedName name="PreTaxDebt" localSheetId="3">#REF!</definedName>
    <definedName name="PreTaxDebt">#REF!</definedName>
    <definedName name="PreTaxDebtCost">[33]Assumptions!$I$56</definedName>
    <definedName name="pretaxequit" localSheetId="3">#REF!</definedName>
    <definedName name="pretaxequit">#REF!</definedName>
    <definedName name="PreTaxWACC">[33]Assumptions!$I$62</definedName>
    <definedName name="price_input_range" localSheetId="3">#REF!</definedName>
    <definedName name="price_input_range">#REF!</definedName>
    <definedName name="PriceCaseTable" localSheetId="3">#REF!</definedName>
    <definedName name="PriceCaseTable">#REF!</definedName>
    <definedName name="Prices_Aurora">'[44]Monthly Price Summary'!$C$4:$H$63</definedName>
    <definedName name="PrimaryCap">'[40]Ferndale Aurora Operating Data'!$F$2</definedName>
    <definedName name="PRINC" localSheetId="3">#REF!</definedName>
    <definedName name="PRINC">#REF!</definedName>
    <definedName name="Print" localSheetId="3">#REF!</definedName>
    <definedName name="Print">#REF!</definedName>
    <definedName name="PRINT_3" localSheetId="3">#REF!</definedName>
    <definedName name="PRINT_3">#REF!</definedName>
    <definedName name="PRINT_4" localSheetId="3">#REF!</definedName>
    <definedName name="PRINT_4">#REF!</definedName>
    <definedName name="print_all">[46]Civil!$A$1:$Q$95</definedName>
    <definedName name="_xlnm.Print_Area" localSheetId="2">'Baker Hydro License O&amp;M (C)'!$A$1:$Y$132</definedName>
    <definedName name="_xlnm.Print_Area" localSheetId="1">'OM Detail (C)'!$A$1:$Q$115</definedName>
    <definedName name="_xlnm.Print_Area" localSheetId="3">'Sno Hydro License O&amp;M (C) '!$A$1:$S$34</definedName>
    <definedName name="_xlnm.Print_Area">#REF!</definedName>
    <definedName name="Print_Area_MI">[73]fuelbudg!$A$1:$P$1792</definedName>
    <definedName name="Print_Area_Reset" localSheetId="3">OFFSET(Full_Print,0,0,Last_Row)</definedName>
    <definedName name="Print_Area_Reset">OFFSET(Full_Print,0,0,Last_Row)</definedName>
    <definedName name="Print_Area1" localSheetId="3">#REF!</definedName>
    <definedName name="Print_Area1">#REF!</definedName>
    <definedName name="pRINT_AREA2" localSheetId="3">#REF!</definedName>
    <definedName name="pRINT_AREA2">#REF!</definedName>
    <definedName name="PRINT_CATEGS">'[1]2:3'!$A$1:$I$56</definedName>
    <definedName name="_xlnm.Print_Titles">#REF!</definedName>
    <definedName name="Print_Titles_MI" localSheetId="3">#REF!</definedName>
    <definedName name="Print_Titles_MI">#REF!</definedName>
    <definedName name="prn_RI_1_schedules_1st" localSheetId="3">#REF!</definedName>
    <definedName name="prn_RI_1_schedules_1st">#REF!</definedName>
    <definedName name="prn_RI_1_schedules_2nd" localSheetId="3">#REF!</definedName>
    <definedName name="prn_RI_1_schedules_2nd">#REF!</definedName>
    <definedName name="prn_RI_2_schedules_1st" localSheetId="3">#REF!</definedName>
    <definedName name="prn_RI_2_schedules_1st">#REF!</definedName>
    <definedName name="prn_RI_2_schedules_2nd" localSheetId="3">#REF!</definedName>
    <definedName name="prn_RI_2_schedules_2nd">#REF!</definedName>
    <definedName name="PRO_FORMA" localSheetId="3">#REF!</definedName>
    <definedName name="PRO_FORMA">#REF!</definedName>
    <definedName name="PRODADJ" localSheetId="3">[28]model!#REF!</definedName>
    <definedName name="PRODADJ">[28]model!#REF!</definedName>
    <definedName name="Prodprop" localSheetId="3">#REF!</definedName>
    <definedName name="Prodprop">#REF!</definedName>
    <definedName name="Production_Factor" localSheetId="3">#REF!</definedName>
    <definedName name="Production_Factor">#REF!</definedName>
    <definedName name="Profile" localSheetId="3">#REF!</definedName>
    <definedName name="Profile">#REF!</definedName>
    <definedName name="Project">'[22]Assumptions Project XYZ'!$A$1</definedName>
    <definedName name="PROJECT_NAME">[8]Distributors!$A$1</definedName>
    <definedName name="Projects">[74]Sheet1!$A$1147:$B$1887</definedName>
    <definedName name="PROPSALES" localSheetId="3">[28]model!#REF!</definedName>
    <definedName name="PROPSALES">[28]model!#REF!</definedName>
    <definedName name="proptaxdiscfactor" localSheetId="3">#REF!</definedName>
    <definedName name="proptaxdiscfactor">#REF!</definedName>
    <definedName name="PropTaxDiscountRate" localSheetId="3">#REF!</definedName>
    <definedName name="PropTaxDiscountRate">#REF!</definedName>
    <definedName name="PropTaxRate" localSheetId="3">#REF!</definedName>
    <definedName name="PropTaxRate">#REF!</definedName>
    <definedName name="PropTaxREET" localSheetId="3">#REF!</definedName>
    <definedName name="PropTaxREET">#REF!</definedName>
    <definedName name="Protege_Data_Range" localSheetId="3">#REF!</definedName>
    <definedName name="Protege_Data_Range">#REF!</definedName>
    <definedName name="Protege_Heading_Range" localSheetId="3">#REF!</definedName>
    <definedName name="Protege_Heading_Range">#REF!</definedName>
    <definedName name="Protege_Title_Range" localSheetId="3">#REF!</definedName>
    <definedName name="Protege_Title_Range">#REF!</definedName>
    <definedName name="Prov_Cap_Tax">[49]Inputs!$E$111</definedName>
    <definedName name="PSE_DR" localSheetId="3">#REF!</definedName>
    <definedName name="PSE_DR">#REF!</definedName>
    <definedName name="PSE_Pre_Tax_Equity_Rate">'[41]Assumptions of Purchase'!$B$42</definedName>
    <definedName name="PSEBPAshare">'[54]General Inputs'!$M$45</definedName>
    <definedName name="pseownperc" localSheetId="3">#REF!</definedName>
    <definedName name="pseownperc">#REF!</definedName>
    <definedName name="PSEPaysREET" localSheetId="3">#REF!</definedName>
    <definedName name="PSEPaysREET">#REF!</definedName>
    <definedName name="PSEWACC" localSheetId="3">#REF!</definedName>
    <definedName name="PSEWACC">#REF!</definedName>
    <definedName name="PSPL" localSheetId="3">#REF!</definedName>
    <definedName name="PSPL">#REF!</definedName>
    <definedName name="Ptas">[8]Distributors!$I$3</definedName>
    <definedName name="PTC" localSheetId="3">#REF!</definedName>
    <definedName name="PTC">#REF!</definedName>
    <definedName name="PTCduration" localSheetId="3">#REF!</definedName>
    <definedName name="PTCduration">#REF!</definedName>
    <definedName name="ptceffective" localSheetId="3">#REF!</definedName>
    <definedName name="ptceffective">#REF!</definedName>
    <definedName name="PTCescal" localSheetId="3">#REF!</definedName>
    <definedName name="PTCescal">#REF!</definedName>
    <definedName name="ptcescalstart" localSheetId="3">#REF!</definedName>
    <definedName name="ptcescalstart">#REF!</definedName>
    <definedName name="PTClength" localSheetId="3">#REF!</definedName>
    <definedName name="PTClength">#REF!</definedName>
    <definedName name="PTCloss" localSheetId="3">#REF!</definedName>
    <definedName name="PTCloss">#REF!</definedName>
    <definedName name="PurchasedFuel" localSheetId="3">[66]Expenses!#REF!</definedName>
    <definedName name="PurchasedFuel">[66]Expenses!#REF!</definedName>
    <definedName name="PWRCSTPF" localSheetId="3">[28]model!#REF!</definedName>
    <definedName name="PWRCSTPF">[28]model!#REF!</definedName>
    <definedName name="PWRCSTRS" localSheetId="3">#REF!</definedName>
    <definedName name="PWRCSTRS">#REF!</definedName>
    <definedName name="PWRCSTWP" localSheetId="3">#REF!</definedName>
    <definedName name="PWRCSTWP">#REF!</definedName>
    <definedName name="PWRCSTWR" localSheetId="3">[28]model!#REF!</definedName>
    <definedName name="PWRCSTWR">[28]model!#REF!</definedName>
    <definedName name="QA" localSheetId="3">[75]IPOA2002!#REF!</definedName>
    <definedName name="QA">[75]IPOA2002!#REF!</definedName>
    <definedName name="QFWFALLS" localSheetId="3">#REF!</definedName>
    <definedName name="QFWFALLS">#REF!</definedName>
    <definedName name="QFWFALLS_ADJ" localSheetId="3">#REF!</definedName>
    <definedName name="QFWFALLS_ADJ">#REF!</definedName>
    <definedName name="QFWFALLS_ADJ_AMW" localSheetId="3">#REF!</definedName>
    <definedName name="QFWFALLS_ADJ_AMW">#REF!</definedName>
    <definedName name="QFWFALLS_ADJ_MWH" localSheetId="3">#REF!</definedName>
    <definedName name="QFWFALLS_ADJ_MWH">#REF!</definedName>
    <definedName name="QFWFALLS_AMW" localSheetId="3">#REF!</definedName>
    <definedName name="QFWFALLS_AMW">#REF!</definedName>
    <definedName name="QFWFALLS_CAP" localSheetId="3">#REF!</definedName>
    <definedName name="QFWFALLS_CAP">#REF!</definedName>
    <definedName name="QFWFALLS_MWH" localSheetId="3">#REF!</definedName>
    <definedName name="QFWFALLS_MWH">#REF!</definedName>
    <definedName name="QFWFALLS_PKMW" localSheetId="3">#REF!</definedName>
    <definedName name="QFWFALLS_PKMW">#REF!</definedName>
    <definedName name="qqq" hidden="1">{#N/A,#N/A,FALSE,"schA"}</definedName>
    <definedName name="R_needs" localSheetId="3">[15]Sheet1!#REF!</definedName>
    <definedName name="R_needs">[15]Sheet1!#REF!</definedName>
    <definedName name="R_new_interest" localSheetId="3">[15]Sheet1!#REF!</definedName>
    <definedName name="R_new_interest">[15]Sheet1!#REF!</definedName>
    <definedName name="R_old_interest" localSheetId="3">[15]Sheet1!#REF!</definedName>
    <definedName name="R_old_interest">[15]Sheet1!#REF!</definedName>
    <definedName name="R_tot_equity" localSheetId="3">[15]Sheet1!#REF!</definedName>
    <definedName name="R_tot_equity">[15]Sheet1!#REF!</definedName>
    <definedName name="RATEBASE" localSheetId="3">#REF!</definedName>
    <definedName name="RATEBASE">#REF!</definedName>
    <definedName name="RATEBASE_U95" localSheetId="3">#REF!</definedName>
    <definedName name="RATEBASE_U95">#REF!</definedName>
    <definedName name="RATECASE" localSheetId="3">[28]model!#REF!</definedName>
    <definedName name="RATECASE">[28]model!#REF!</definedName>
    <definedName name="rating_spread_bp" localSheetId="3">#REF!</definedName>
    <definedName name="rating_spread_bp">#REF!</definedName>
    <definedName name="RBN" localSheetId="3">#REF!</definedName>
    <definedName name="RBN">#REF!</definedName>
    <definedName name="RBU" localSheetId="3">#REF!</definedName>
    <definedName name="RBU">#REF!</definedName>
    <definedName name="RBV" localSheetId="3">#REF!</definedName>
    <definedName name="RBV">#REF!</definedName>
    <definedName name="rc_reg_other_a" localSheetId="3">[15]Sheet1!#REF!</definedName>
    <definedName name="rc_reg_other_a">[15]Sheet1!#REF!</definedName>
    <definedName name="reaccrual" localSheetId="3">[13]Sheet2!#REF!</definedName>
    <definedName name="reaccrual">[13]Sheet2!#REF!</definedName>
    <definedName name="RealPropAdjust" localSheetId="3">#REF!</definedName>
    <definedName name="RealPropAdjust">#REF!</definedName>
    <definedName name="realproptaxadjust" localSheetId="3">#REF!</definedName>
    <definedName name="realproptaxadjust">#REF!</definedName>
    <definedName name="REC" localSheetId="3">#REF!</definedName>
    <definedName name="REC">#REF!</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switch" localSheetId="3">#REF!</definedName>
    <definedName name="RECswitch">#REF!</definedName>
    <definedName name="reg_ror_1" localSheetId="3">[15]Sheet1!#REF!</definedName>
    <definedName name="reg_ror_1">[15]Sheet1!#REF!</definedName>
    <definedName name="regasset" localSheetId="3">#REF!</definedName>
    <definedName name="regasset">#REF!</definedName>
    <definedName name="Report_ID__BMI_RID" localSheetId="3">#REF!</definedName>
    <definedName name="Report_ID__BMI_RID">#REF!</definedName>
    <definedName name="res797act">[21]!res797act</definedName>
    <definedName name="res797sum">[21]!res797sum</definedName>
    <definedName name="RES97budget">[21]!RES97budget</definedName>
    <definedName name="RESALE" localSheetId="3">#REF!</definedName>
    <definedName name="RESALE">#REF!</definedName>
    <definedName name="resale_jcpl_yes" localSheetId="3">[15]Sheet1!#REF!</definedName>
    <definedName name="resale_jcpl_yes">[15]Sheet1!#REF!</definedName>
    <definedName name="resdebt" localSheetId="3">#REF!</definedName>
    <definedName name="resdebt">#REF!</definedName>
    <definedName name="resepcdevcost" localSheetId="3">#REF!</definedName>
    <definedName name="resepcdevcost">#REF!</definedName>
    <definedName name="RESequit" localSheetId="3">#REF!</definedName>
    <definedName name="RESequit">#REF!</definedName>
    <definedName name="resEVA2ndqtr">[21]!resEVA2ndqtr</definedName>
    <definedName name="resource_lookup">'[76]#REF'!$B$3:$C$112</definedName>
    <definedName name="resource_name_lookup">'[53]Map Table'!$B$4:$C$107</definedName>
    <definedName name="RESTATING" localSheetId="3">#REF!</definedName>
    <definedName name="RESTATING">#REF!</definedName>
    <definedName name="Results" localSheetId="3">#REF!</definedName>
    <definedName name="Results">#REF!</definedName>
    <definedName name="retain" localSheetId="3">#REF!</definedName>
    <definedName name="retain">#REF!</definedName>
    <definedName name="retain_earn" localSheetId="3">[15]Sheet1!#REF!</definedName>
    <definedName name="retain_earn">[15]Sheet1!#REF!</definedName>
    <definedName name="RETIREPLAN" localSheetId="3">[28]model!#REF!</definedName>
    <definedName name="RETIREPLAN">[28]model!#REF!</definedName>
    <definedName name="RETRUN_TO_SUMARY_2">[21]!RETRUN_TO_SUMARY_2</definedName>
    <definedName name="rev_reduct_a" localSheetId="3">[15]Sheet1!#REF!</definedName>
    <definedName name="rev_reduct_a">[15]Sheet1!#REF!</definedName>
    <definedName name="rev_reduct_b" localSheetId="3">[15]Sheet1!#REF!</definedName>
    <definedName name="rev_reduct_b">[15]Sheet1!#REF!</definedName>
    <definedName name="REVADJ" localSheetId="3">#REF!</definedName>
    <definedName name="REVADJ">#REF!</definedName>
    <definedName name="RevBaseYear">'[65]March Point2'!$M$9</definedName>
    <definedName name="RevBaseYear2">'[65]March Point2'!$M$10</definedName>
    <definedName name="RevBaseYear3">'[65]March Point2'!$M$11</definedName>
    <definedName name="REVREQ" localSheetId="3">#REF!</definedName>
    <definedName name="REVREQ">#REF!</definedName>
    <definedName name="RID" localSheetId="3">#REF!</definedName>
    <definedName name="RID">#REF!</definedName>
    <definedName name="ROE" localSheetId="3">[28]model!#REF!</definedName>
    <definedName name="ROE">[28]model!#REF!</definedName>
    <definedName name="ROR" localSheetId="3">#REF!</definedName>
    <definedName name="ROR">#REF!</definedName>
    <definedName name="Round5" localSheetId="3">[77]!Round5</definedName>
    <definedName name="Round5">[77]!Round5</definedName>
    <definedName name="royalty" localSheetId="3">#REF!</definedName>
    <definedName name="royalty">#REF!</definedName>
    <definedName name="royenergyprice" localSheetId="3">#REF!</definedName>
    <definedName name="royenergyprice">#REF!</definedName>
    <definedName name="royescal" localSheetId="3">'[78]General Inputs'!#REF!</definedName>
    <definedName name="royescal">'[78]General Inputs'!#REF!</definedName>
    <definedName name="roysched1perc" localSheetId="3">#REF!</definedName>
    <definedName name="roysched1perc">#REF!</definedName>
    <definedName name="roysched2perc" localSheetId="3">#REF!</definedName>
    <definedName name="roysched2perc">#REF!</definedName>
    <definedName name="RR1ST6" localSheetId="3">#REF!</definedName>
    <definedName name="RR1ST6">#REF!</definedName>
    <definedName name="RR2ND6" localSheetId="3">#REF!</definedName>
    <definedName name="RR2ND6">#REF!</definedName>
    <definedName name="rrsum1">[4]PartsFlow!$D$50:$R$51</definedName>
    <definedName name="rrsum10">[4]PartsFlow!$D$221:$R$222</definedName>
    <definedName name="rrsum11">[4]PartsFlow!$D$240:$R$241</definedName>
    <definedName name="rrsum12">[4]PartsFlow!$D$259:$R$260</definedName>
    <definedName name="rrsum13">[4]PartsFlow!$D$278:$R$279</definedName>
    <definedName name="rrsum14">[4]PartsFlow!$D$297:$R$298</definedName>
    <definedName name="rrsum15" localSheetId="3">[4]PartsFlow!#REF!</definedName>
    <definedName name="rrsum15">[4]PartsFlow!#REF!</definedName>
    <definedName name="rrsum16" localSheetId="3">[4]PartsFlow!#REF!</definedName>
    <definedName name="rrsum16">[4]PartsFlow!#REF!</definedName>
    <definedName name="rrsum17" localSheetId="3">[4]PartsFlow!#REF!</definedName>
    <definedName name="rrsum17">[4]PartsFlow!#REF!</definedName>
    <definedName name="rrsum18" localSheetId="3">[4]PartsFlow!#REF!</definedName>
    <definedName name="rrsum18">[4]PartsFlow!#REF!</definedName>
    <definedName name="rrsum2">[4]PartsFlow!$D$69:$R$70</definedName>
    <definedName name="rrsum3">[4]PartsFlow!$D$88:$R$89</definedName>
    <definedName name="rrsum4">[4]PartsFlow!$D$107:$R$108</definedName>
    <definedName name="rrsum5">[4]PartsFlow!$D$126:$R$127</definedName>
    <definedName name="rrsum6">[4]PartsFlow!$D$145:$R$146</definedName>
    <definedName name="rrsum7">[4]PartsFlow!$D$164:$R$165</definedName>
    <definedName name="rrsum8">[4]PartsFlow!$D$183:$R$184</definedName>
    <definedName name="rrsum9">[4]PartsFlow!$D$202:$R$203</definedName>
    <definedName name="RT_common_ratio" localSheetId="3">[15]Sheet1!#REF!</definedName>
    <definedName name="RT_common_ratio">[15]Sheet1!#REF!</definedName>
    <definedName name="RT_debt_ratio" localSheetId="3">[15]Sheet1!#REF!</definedName>
    <definedName name="RT_debt_ratio">[15]Sheet1!#REF!</definedName>
    <definedName name="RT_pref_ratio" localSheetId="3">[15]Sheet1!#REF!</definedName>
    <definedName name="RT_pref_ratio">[15]Sheet1!#REF!</definedName>
    <definedName name="Rtot_interest" localSheetId="3">[15]Sheet1!#REF!</definedName>
    <definedName name="Rtot_interest">[15]Sheet1!#REF!</definedName>
    <definedName name="s">[79]Offer_Value!$B$15:$AE$15</definedName>
    <definedName name="SALESRESALEP" localSheetId="3">#REF!</definedName>
    <definedName name="SALESRESALEP">#REF!</definedName>
    <definedName name="SALESRESALER" localSheetId="3">#REF!</definedName>
    <definedName name="SALESRESALER">#REF!</definedName>
    <definedName name="salestax" localSheetId="3">#REF!</definedName>
    <definedName name="salestax">#REF!</definedName>
    <definedName name="SalesTaxKittitas" localSheetId="3">#REF!</definedName>
    <definedName name="SalesTaxKittitas">#REF!</definedName>
    <definedName name="SalesTaxRate">'[55]General Inputs'!$E$21</definedName>
    <definedName name="SalesTaxWA" localSheetId="3">#REF!</definedName>
    <definedName name="SalesTaxWA">#REF!</definedName>
    <definedName name="sbyacst" localSheetId="3">#REF!</definedName>
    <definedName name="sbyacst">#REF!</definedName>
    <definedName name="sbyact" localSheetId="3">#REF!</definedName>
    <definedName name="sbyact">#REF!</definedName>
    <definedName name="sbyash" localSheetId="3">#REF!</definedName>
    <definedName name="sbyash">#REF!</definedName>
    <definedName name="sbycum" localSheetId="3">#REF!</definedName>
    <definedName name="sbycum">#REF!</definedName>
    <definedName name="sbymo" localSheetId="3">#REF!</definedName>
    <definedName name="sbymo">#REF!</definedName>
    <definedName name="sbymw" localSheetId="3">#REF!</definedName>
    <definedName name="sbymw">#REF!</definedName>
    <definedName name="sbyrev" localSheetId="3">#REF!</definedName>
    <definedName name="sbyrev">#REF!</definedName>
    <definedName name="sbysust" localSheetId="3">#REF!</definedName>
    <definedName name="sbysust">#REF!</definedName>
    <definedName name="sbyytd" localSheetId="3">#REF!</definedName>
    <definedName name="sbyytd">#REF!</definedName>
    <definedName name="schedtoggle" localSheetId="3">#REF!</definedName>
    <definedName name="schedtoggle">#REF!</definedName>
    <definedName name="ScheduleStart">[4]PartsFlow!$E$9</definedName>
    <definedName name="ScheduleValues">[4]PartsFlow!$E$9:$BX$24</definedName>
    <definedName name="SDData" localSheetId="3">#REF!</definedName>
    <definedName name="SDData">#REF!</definedName>
    <definedName name="second" localSheetId="3">#REF!</definedName>
    <definedName name="second">#REF!</definedName>
    <definedName name="SecSSW_MWH" localSheetId="3">[63]DT_A_AMW93!#REF!</definedName>
    <definedName name="SecSSW_MWH">[63]DT_A_AMW93!#REF!</definedName>
    <definedName name="select_flat_01" localSheetId="3">#REF!</definedName>
    <definedName name="select_flat_01">#REF!</definedName>
    <definedName name="select_flat_02" localSheetId="3">#REF!</definedName>
    <definedName name="select_flat_02">#REF!</definedName>
    <definedName name="select_flat_03" localSheetId="3">#REF!</definedName>
    <definedName name="select_flat_03">#REF!</definedName>
    <definedName name="select_flat_04" localSheetId="3">#REF!</definedName>
    <definedName name="select_flat_04">#REF!</definedName>
    <definedName name="select_off_01" localSheetId="3">#REF!</definedName>
    <definedName name="select_off_01">#REF!</definedName>
    <definedName name="select_off_02" localSheetId="3">#REF!</definedName>
    <definedName name="select_off_02">#REF!</definedName>
    <definedName name="select_off_03" localSheetId="3">#REF!</definedName>
    <definedName name="select_off_03">#REF!</definedName>
    <definedName name="select_off_04" localSheetId="3">#REF!</definedName>
    <definedName name="select_off_04">#REF!</definedName>
    <definedName name="select_on_01" localSheetId="3">#REF!</definedName>
    <definedName name="select_on_01">#REF!</definedName>
    <definedName name="select_on_02" localSheetId="3">#REF!</definedName>
    <definedName name="select_on_02">#REF!</definedName>
    <definedName name="select_on_03" localSheetId="3">#REF!</definedName>
    <definedName name="select_on_03">#REF!</definedName>
    <definedName name="select_on_04" localSheetId="3">#REF!</definedName>
    <definedName name="select_on_04">#REF!</definedName>
    <definedName name="select_SUMAS_01" localSheetId="3">#REF!</definedName>
    <definedName name="select_SUMAS_01">#REF!</definedName>
    <definedName name="select_sumas_02" localSheetId="3">#REF!</definedName>
    <definedName name="select_sumas_02">#REF!</definedName>
    <definedName name="select_sumas_03" localSheetId="3">#REF!</definedName>
    <definedName name="select_sumas_03">#REF!</definedName>
    <definedName name="selected_flat" localSheetId="3">#REF!</definedName>
    <definedName name="selected_flat">#REF!</definedName>
    <definedName name="selected_off" localSheetId="3">#REF!</definedName>
    <definedName name="selected_off">#REF!</definedName>
    <definedName name="selected_on" localSheetId="3">#REF!</definedName>
    <definedName name="selected_on">#REF!</definedName>
    <definedName name="selected_SUMAS" localSheetId="3">#REF!</definedName>
    <definedName name="selected_SUMAS">#REF!</definedName>
    <definedName name="Sep_94" localSheetId="3">#REF!</definedName>
    <definedName name="Sep_94">#REF!</definedName>
    <definedName name="Sep_95" localSheetId="3">#REF!</definedName>
    <definedName name="Sep_95">#REF!</definedName>
    <definedName name="Sep_96" localSheetId="3">#REF!</definedName>
    <definedName name="Sep_96">#REF!</definedName>
    <definedName name="Sep_97" localSheetId="3">#REF!</definedName>
    <definedName name="Sep_97">#REF!</definedName>
    <definedName name="Sep03AMA" localSheetId="3">[3]BS!#REF!</definedName>
    <definedName name="Sep03AMA">[3]BS!#REF!</definedName>
    <definedName name="Sep04AMA" localSheetId="3">[3]BS!#REF!</definedName>
    <definedName name="Sep04AMA">[3]BS!#REF!</definedName>
    <definedName name="Sep05AMA" localSheetId="3">#REF!</definedName>
    <definedName name="Sep05AMA">#REF!</definedName>
    <definedName name="sepcf" localSheetId="3">#REF!</definedName>
    <definedName name="sepcf">#REF!</definedName>
    <definedName name="sepcost" localSheetId="3">#REF!</definedName>
    <definedName name="sepcost">#REF!</definedName>
    <definedName name="SEPDATA?" localSheetId="3">#REF!</definedName>
    <definedName name="SEPDATA?">#REF!</definedName>
    <definedName name="SetDate2" localSheetId="3">#REF!</definedName>
    <definedName name="SetDate2">#REF!</definedName>
    <definedName name="SETUP_PRINT" localSheetId="3">#REF!</definedName>
    <definedName name="SETUP_PRINT">#REF!</definedName>
    <definedName name="seventeenth" localSheetId="3">#REF!</definedName>
    <definedName name="seventeenth">#REF!</definedName>
    <definedName name="seventh" localSheetId="3">#REF!</definedName>
    <definedName name="seventh">#REF!</definedName>
    <definedName name="sfd" localSheetId="3">#REF!</definedName>
    <definedName name="sfd">#REF!</definedName>
    <definedName name="sfn" localSheetId="3">#REF!</definedName>
    <definedName name="sfn">#REF!</definedName>
    <definedName name="sfv" localSheetId="3">#REF!</definedName>
    <definedName name="sfv">#REF!</definedName>
    <definedName name="six" hidden="1">{#N/A,#N/A,FALSE,"Drill Sites";"WP 212",#N/A,FALSE,"MWAG EOR";"WP 213",#N/A,FALSE,"MWAG EOR";#N/A,#N/A,FALSE,"Misc. Facility";#N/A,#N/A,FALSE,"WWTP"}</definedName>
    <definedName name="sixteenth" localSheetId="3">#REF!</definedName>
    <definedName name="sixteenth">#REF!</definedName>
    <definedName name="sixth" localSheetId="3">#REF!</definedName>
    <definedName name="sixth">#REF!</definedName>
    <definedName name="SKAGIT" localSheetId="3">[28]model!#REF!</definedName>
    <definedName name="SKAGIT">[28]model!#REF!</definedName>
    <definedName name="SLFINSURANCE" localSheetId="3">#REF!</definedName>
    <definedName name="SLFINSURANCE">#REF!</definedName>
    <definedName name="SolarDate" localSheetId="3">'[32]Dispatch Cases'!#REF!</definedName>
    <definedName name="SolarDate">'[32]Dispatch Cases'!#REF!</definedName>
    <definedName name="solver_eval" hidden="1">0</definedName>
    <definedName name="solver_ntri" hidden="1">1000</definedName>
    <definedName name="solver_rsmp" hidden="1">1</definedName>
    <definedName name="solver_seed" hidden="1">0</definedName>
    <definedName name="SORT" localSheetId="3">#REF!</definedName>
    <definedName name="SORT">#REF!</definedName>
    <definedName name="Spare1">[4]PartsFlow!$D$34:$R$43</definedName>
    <definedName name="SPChart">'[4]Self Perf. Chart'!$A$1</definedName>
    <definedName name="SpendPlan" localSheetId="3">#REF!</definedName>
    <definedName name="SpendPlan">#REF!</definedName>
    <definedName name="SPItem">'[4]Self-Perf Itemization'!$A$1</definedName>
    <definedName name="STAFFEQUIV" localSheetId="3">#REF!</definedName>
    <definedName name="STAFFEQUIV">#REF!</definedName>
    <definedName name="STAFFGRAPH" localSheetId="3">#REF!</definedName>
    <definedName name="STAFFGRAPH">#REF!</definedName>
    <definedName name="STAFFHOUR" localSheetId="3">#REF!</definedName>
    <definedName name="STAFFHOUR">#REF!</definedName>
    <definedName name="STAFFPLAN" localSheetId="3">#REF!</definedName>
    <definedName name="STAFFPLAN">#REF!</definedName>
    <definedName name="STAFFREDUC" localSheetId="3">#REF!</definedName>
    <definedName name="STAFFREDUC">#REF!</definedName>
    <definedName name="StartDate" localSheetId="3">#REF!</definedName>
    <definedName name="StartDate">#REF!</definedName>
    <definedName name="StartQuarter">'[4]Customer Data'!$F$11</definedName>
    <definedName name="StartupPowerValue" localSheetId="3">[66]CapEx!#REF!</definedName>
    <definedName name="StartupPowerValue">[66]CapEx!#REF!</definedName>
    <definedName name="StartYear">'[4]Customer Data'!$F$10</definedName>
    <definedName name="stationserv" localSheetId="3">#REF!</definedName>
    <definedName name="stationserv">#REF!</definedName>
    <definedName name="STATUS" localSheetId="3">#REF!</definedName>
    <definedName name="STATUS">#REF!</definedName>
    <definedName name="stconfig">'[4]Customer Data'!$E$73:$E$80</definedName>
    <definedName name="STDataStart">[4]PartsDataTable!$C$61</definedName>
    <definedName name="stformat">'[4]Customer Data'!$D$72</definedName>
    <definedName name="stg3_0green1">'[4]Customer Data'!$I$154:$I$161</definedName>
    <definedName name="stg3_0green10">'[4]Customer Data'!$I$116</definedName>
    <definedName name="stg3_0green11">'[4]Customer Data'!$I$119</definedName>
    <definedName name="stg3_0green12">'[4]Customer Data'!$I$122</definedName>
    <definedName name="stg3_0green2">'[4]Customer Data'!$E$176:$E$183</definedName>
    <definedName name="stg3_0green3">'[4]Customer Data'!$H$176:$H$183</definedName>
    <definedName name="stg3_0green4">'[4]Customer Data'!$C$116</definedName>
    <definedName name="stg3_0green5">'[4]Customer Data'!$C$119</definedName>
    <definedName name="stg3_0green6">'[4]Customer Data'!$C$122</definedName>
    <definedName name="stg3_0green7">'[4]Customer Data'!$G$116</definedName>
    <definedName name="stg3_0green8">'[4]Customer Data'!$G$119</definedName>
    <definedName name="stg3_0green9">'[4]Customer Data'!$G$122</definedName>
    <definedName name="stg3_1green1">'[4]Customer Data'!$E$116</definedName>
    <definedName name="stg3_1green2">'[4]Customer Data'!$E$119</definedName>
    <definedName name="stg3_1green3">'[4]Customer Data'!$E$122</definedName>
    <definedName name="stg3_graytext1">'[4]Customer Data'!$I$152:$I$153</definedName>
    <definedName name="stg3_graytext2">'[4]Customer Data'!$E$174:$E$175</definedName>
    <definedName name="stg3_graytext3">'[4]Customer Data'!$H$174:$H$175</definedName>
    <definedName name="stg3_hiderow1">'[4]Customer Data'!$A$139:$IV$139</definedName>
    <definedName name="stg3_hiderow2">'[4]Customer Data'!$A$142:$IV$142</definedName>
    <definedName name="stg3_hiderow3">'[4]Customer Data'!$A$145:$IV$145</definedName>
    <definedName name="stg3_hiderow4">'[4]Customer Data'!$A$116:$IV$116</definedName>
    <definedName name="stg3_hiderow5">'[4]Customer Data'!$A$119:$IV$119</definedName>
    <definedName name="stg3_hiderow6">'[4]Customer Data'!$A$122:$IV$122</definedName>
    <definedName name="stg3_NoPartgreen1">'[4]Customer Data'!$I$162:$I$169</definedName>
    <definedName name="stg3_NoPartgreen2">'[4]Customer Data'!$E$184:$E$191</definedName>
    <definedName name="stg3_NoPartgreen3">'[4]Customer Data'!$H$184:$H$191</definedName>
    <definedName name="sthistory">'[4]Customer Data'!$A$68:$IV$82</definedName>
    <definedName name="STMajCustInt">'[4]Customer Data'!$E$105</definedName>
    <definedName name="STMajorSpares">'[4]Customer Data'!$C$105</definedName>
    <definedName name="STMinCustInt">'[4]Customer Data'!$E$104</definedName>
    <definedName name="STMinorSpares">'[4]Customer Data'!$C$104</definedName>
    <definedName name="stnumber">'[4]Customer Data'!$F$14</definedName>
    <definedName name="STORM" localSheetId="3">#REF!</definedName>
    <definedName name="STORM">#REF!</definedName>
    <definedName name="Strike_days">[79]Offer_Value!$B$36:$AE$36</definedName>
    <definedName name="stselect">[4]PartsDataTable!$F$41</definedName>
    <definedName name="SubCat" localSheetId="3">#REF!</definedName>
    <definedName name="SubCat">#REF!</definedName>
    <definedName name="SubCategory" localSheetId="3">#REF!</definedName>
    <definedName name="SubCategory">#REF!</definedName>
    <definedName name="sue" hidden="1">{#N/A,#N/A,FALSE,"Cover Sheet";"Use of Equipment",#N/A,FALSE,"Area C";"Equipment Hours",#N/A,FALSE,"All";"Summary",#N/A,FALSE,"All"}</definedName>
    <definedName name="SUMMARY" localSheetId="3">#REF!</definedName>
    <definedName name="SUMMARY">#REF!</definedName>
    <definedName name="supentit_in_wkly_vect_input" localSheetId="3">#REF!</definedName>
    <definedName name="supentit_in_wkly_vect_input">#REF!</definedName>
    <definedName name="supentit_out_wkly_vect_input" localSheetId="3">#REF!</definedName>
    <definedName name="supentit_out_wkly_vect_input">#REF!</definedName>
    <definedName name="susan" hidden="1">{#N/A,#N/A,FALSE,"Cover Sheet";"Use of Equipment",#N/A,FALSE,"Area C";"Equipment Hours",#N/A,FALSE,"All";"Summary",#N/A,FALSE,"All"}</definedName>
    <definedName name="SWSales_MWH" localSheetId="3">[63]DT_A_AMW93!#REF!</definedName>
    <definedName name="SWSales_MWH">[63]DT_A_AMW93!#REF!</definedName>
    <definedName name="T">[79]Offer_Value!$B$14:$AE$14</definedName>
    <definedName name="T_common_ratio" localSheetId="3">[15]Sheet1!#REF!</definedName>
    <definedName name="T_common_ratio">[15]Sheet1!#REF!</definedName>
    <definedName name="T_cost_common" localSheetId="3">[15]Sheet1!#REF!</definedName>
    <definedName name="T_cost_common">[15]Sheet1!#REF!</definedName>
    <definedName name="T_cost_debt" localSheetId="3">[15]Sheet1!#REF!</definedName>
    <definedName name="T_cost_debt">[15]Sheet1!#REF!</definedName>
    <definedName name="T_cost_pref" localSheetId="3">[15]Sheet1!#REF!</definedName>
    <definedName name="T_cost_pref">[15]Sheet1!#REF!</definedName>
    <definedName name="T_debt_ratio" localSheetId="3">[15]Sheet1!#REF!</definedName>
    <definedName name="T_debt_ratio">[15]Sheet1!#REF!</definedName>
    <definedName name="T_pref_ratio" localSheetId="3">[15]Sheet1!#REF!</definedName>
    <definedName name="T_pref_ratio">[15]Sheet1!#REF!</definedName>
    <definedName name="T1AtCI">'[4]Customer Data'!$F$58</definedName>
    <definedName name="T1AtHGP">'[4]Customer Data'!$G$58</definedName>
    <definedName name="T1AtMI">'[4]Customer Data'!$H$58</definedName>
    <definedName name="T1LeadTime">'[4]Customer Data'!$I$58</definedName>
    <definedName name="T1OPYEAR">'[4]Customer Data'!$C$58</definedName>
    <definedName name="T1QTR1">[4]PartsFlow!$E$10</definedName>
    <definedName name="t1sched">[4]PartsFlow!$E$10:$R$10</definedName>
    <definedName name="T1TotalExp">'[4]Customer Data'!$E$58</definedName>
    <definedName name="T2AtCI">'[4]Customer Data'!$F$59</definedName>
    <definedName name="T2AtHGP">'[4]Customer Data'!$G$59</definedName>
    <definedName name="T2AtMI">'[4]Customer Data'!$H$59</definedName>
    <definedName name="T2LeadTime">'[4]Customer Data'!$I$59</definedName>
    <definedName name="T2OPYEAR">'[4]Customer Data'!$C$59</definedName>
    <definedName name="T2QTR1">[4]PartsFlow!$E$12</definedName>
    <definedName name="t2sched">[4]PartsFlow!$E$12:$R$12</definedName>
    <definedName name="T2TotalExp">'[4]Customer Data'!$E$59</definedName>
    <definedName name="T3AtCI">'[4]Customer Data'!$F$60</definedName>
    <definedName name="T3AtHGP">'[4]Customer Data'!$G$60</definedName>
    <definedName name="T3AtMI">'[4]Customer Data'!$H$60</definedName>
    <definedName name="T3LeadTime">'[4]Customer Data'!$I$60</definedName>
    <definedName name="T3OPYEAR">'[4]Customer Data'!$C$60</definedName>
    <definedName name="T3QTR1">[4]PartsFlow!$E$14</definedName>
    <definedName name="t3sched">[4]PartsFlow!$E$24:$R$24</definedName>
    <definedName name="T3TotalExp">'[4]Customer Data'!$E$60</definedName>
    <definedName name="T4AtCI">'[4]Customer Data'!$F$61</definedName>
    <definedName name="T4AtHGP">'[4]Customer Data'!$G$61</definedName>
    <definedName name="T4AtMI">'[4]Customer Data'!$H$61</definedName>
    <definedName name="T4LeadTime">'[4]Customer Data'!$I$61</definedName>
    <definedName name="T4OPYEAR">'[4]Customer Data'!$C$61</definedName>
    <definedName name="T4QTR1">[4]PartsFlow!$E$16</definedName>
    <definedName name="T4TotalExp">'[4]Customer Data'!$E$61</definedName>
    <definedName name="T5AtCI">'[4]Customer Data'!$F$62</definedName>
    <definedName name="T5AtHGP">'[4]Customer Data'!$G$62</definedName>
    <definedName name="T5AtMI">'[4]Customer Data'!$H$62</definedName>
    <definedName name="T5LeadTime">'[4]Customer Data'!$I$62</definedName>
    <definedName name="T5OPYEAR">'[4]Customer Data'!$C$62</definedName>
    <definedName name="T5QTR1">[4]PartsFlow!$E$18</definedName>
    <definedName name="T5TotalExp">'[4]Customer Data'!$E$62</definedName>
    <definedName name="T6AtCI">'[4]Customer Data'!$F$63</definedName>
    <definedName name="T6AtHGP">'[4]Customer Data'!$G$63</definedName>
    <definedName name="T6AtMI">'[4]Customer Data'!$H$63</definedName>
    <definedName name="T6LeadTime">'[4]Customer Data'!$I$63</definedName>
    <definedName name="T6OPYEAR">'[4]Customer Data'!$C$63</definedName>
    <definedName name="T6QTR1">[4]PartsFlow!$E$20</definedName>
    <definedName name="T6TotalExp">'[4]Customer Data'!$E$63</definedName>
    <definedName name="T7AtCI">'[4]Customer Data'!$F$64</definedName>
    <definedName name="T7AtHGP">'[4]Customer Data'!$G$64</definedName>
    <definedName name="T7AtMI">'[4]Customer Data'!$H$64</definedName>
    <definedName name="T7LeadTime">'[4]Customer Data'!$I$64</definedName>
    <definedName name="T7OPYEAR">'[4]Customer Data'!$C$64</definedName>
    <definedName name="T7QTR1">[4]PartsFlow!$E$22</definedName>
    <definedName name="T7TotalExp">'[4]Customer Data'!$E$64</definedName>
    <definedName name="T8AtCI">'[4]Customer Data'!$F$65</definedName>
    <definedName name="T8AtHGP">'[4]Customer Data'!$G$65</definedName>
    <definedName name="T8AtMI">'[4]Customer Data'!$H$65</definedName>
    <definedName name="T8LeadTime">'[4]Customer Data'!$I$65</definedName>
    <definedName name="T8OPYEAR">'[4]Customer Data'!$C$65</definedName>
    <definedName name="T8QTR1">[4]PartsFlow!$E$24</definedName>
    <definedName name="T8TotalExp">'[4]Customer Data'!$E$65</definedName>
    <definedName name="TAX" localSheetId="3">#REF!</definedName>
    <definedName name="TAX">#REF!</definedName>
    <definedName name="tax_exempt_spread" localSheetId="3">#REF!</definedName>
    <definedName name="tax_exempt_spread">#REF!</definedName>
    <definedName name="TAXBENEFIT" localSheetId="3">#REF!</definedName>
    <definedName name="TAXBENEFIT">#REF!</definedName>
    <definedName name="TAXCORPLIC" localSheetId="3">#REF!</definedName>
    <definedName name="TAXCORPLIC">#REF!</definedName>
    <definedName name="TAXENERGYP" localSheetId="3">[28]model!#REF!</definedName>
    <definedName name="TAXENERGYP">[28]model!#REF!</definedName>
    <definedName name="TAXENERGYR" localSheetId="3">[28]model!#REF!</definedName>
    <definedName name="TAXENERGYR">[28]model!#REF!</definedName>
    <definedName name="taxes">[21]!taxes</definedName>
    <definedName name="TAXEXCISE" localSheetId="3">#REF!</definedName>
    <definedName name="TAXEXCISE">#REF!</definedName>
    <definedName name="TAXFICA" localSheetId="3">[28]model!#REF!</definedName>
    <definedName name="TAXFICA">[28]model!#REF!</definedName>
    <definedName name="TAXFUT" localSheetId="3">[28]model!#REF!</definedName>
    <definedName name="TAXFUT">[28]model!#REF!</definedName>
    <definedName name="TAXINCOME" localSheetId="3">#REF!</definedName>
    <definedName name="TAXINCOME">#REF!</definedName>
    <definedName name="TAXMEDICARE" localSheetId="3">[28]model!#REF!</definedName>
    <definedName name="TAXMEDICARE">[28]model!#REF!</definedName>
    <definedName name="taxown" localSheetId="3">#REF!</definedName>
    <definedName name="taxown">#REF!</definedName>
    <definedName name="TAXPFINT" localSheetId="3">[28]model!#REF!</definedName>
    <definedName name="TAXPFINT">[28]model!#REF!</definedName>
    <definedName name="TAXPROPERTY" localSheetId="3">#REF!</definedName>
    <definedName name="TAXPROPERTY">#REF!</definedName>
    <definedName name="Taxrate" localSheetId="3">#REF!</definedName>
    <definedName name="Taxrate">#REF!</definedName>
    <definedName name="TAXSUT" localSheetId="3">[28]model!#REF!</definedName>
    <definedName name="TAXSUT">[28]model!#REF!</definedName>
    <definedName name="tblecontents">[21]!tblecontents</definedName>
    <definedName name="tc">'[22]Assumptions Project XYZ'!$C$4</definedName>
    <definedName name="td_emp_red" localSheetId="3">[15]Sheet1!#REF!</definedName>
    <definedName name="td_emp_red">[15]Sheet1!#REF!</definedName>
    <definedName name="technology">[4]PartsDataTable!$A$2:$A$13</definedName>
    <definedName name="techselect">[4]PartsDataTable!$B$1</definedName>
    <definedName name="techstart">[4]PartsDataTable!$A$1</definedName>
    <definedName name="TEMP" hidden="1">{#N/A,#N/A,FALSE,"Summ";#N/A,#N/A,FALSE,"General"}</definedName>
    <definedName name="Temp1" hidden="1">{#N/A,#N/A,FALSE,"CESTSUM";#N/A,#N/A,FALSE,"est sum A";#N/A,#N/A,FALSE,"est detail A"}</definedName>
    <definedName name="TEMPADJ">[59]Sheet1!$A$4:$E$40</definedName>
    <definedName name="TenaskaShare" localSheetId="3">[32]Dispatch!#REF!</definedName>
    <definedName name="TenaskaShare">[32]Dispatch!#REF!</definedName>
    <definedName name="tenth" localSheetId="3">#REF!</definedName>
    <definedName name="tenth">#REF!</definedName>
    <definedName name="TEST">2000</definedName>
    <definedName name="Test_Year_Work_Orders" localSheetId="3">#REF!</definedName>
    <definedName name="Test_Year_Work_Orders">#REF!</definedName>
    <definedName name="TEST0" localSheetId="3">#REF!</definedName>
    <definedName name="TEST0">#REF!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STYEAR" localSheetId="3">#REF!</definedName>
    <definedName name="TESTYEAR">#REF!</definedName>
    <definedName name="ThermalBookLife">[33]Assumptions!$C$25</definedName>
    <definedName name="ThermalStartDate" localSheetId="3">'[24]Thermal Acq.'!#REF!</definedName>
    <definedName name="ThermalStartDate">'[24]Thermal Acq.'!#REF!</definedName>
    <definedName name="third" localSheetId="3">#REF!</definedName>
    <definedName name="third">#REF!</definedName>
    <definedName name="thirdpartyIRR" localSheetId="3">#REF!</definedName>
    <definedName name="thirdpartyIRR">#REF!</definedName>
    <definedName name="thirteenth" localSheetId="3">#REF!</definedName>
    <definedName name="thirteenth">#REF!</definedName>
    <definedName name="thirtieth" localSheetId="3">#REF!</definedName>
    <definedName name="thirtieth">#REF!</definedName>
    <definedName name="thirtyfirst" localSheetId="3">#REF!</definedName>
    <definedName name="thirtyfirst">#REF!</definedName>
    <definedName name="three" localSheetId="3">#REF!</definedName>
    <definedName name="three">#REF!</definedName>
    <definedName name="Title">[33]Assumptions!$A$1</definedName>
    <definedName name="today" localSheetId="3">#REF!</definedName>
    <definedName name="today">#REF!</definedName>
    <definedName name="tot_emp_red" localSheetId="3">[15]Sheet1!#REF!</definedName>
    <definedName name="tot_emp_red">[15]Sheet1!#REF!</definedName>
    <definedName name="Total_Payment" localSheetId="3">Scheduled_Payment+Extra_Payment</definedName>
    <definedName name="Total_Payment">Scheduled_Payment+Extra_Payment</definedName>
    <definedName name="total_rev_temp" localSheetId="3">[15]Sheet1!#REF!</definedName>
    <definedName name="total_rev_temp">[15]Sheet1!#REF!</definedName>
    <definedName name="TotalDebt" localSheetId="3">#REF!</definedName>
    <definedName name="TotalDebt">#REF!</definedName>
    <definedName name="totalequit" localSheetId="3">#REF!</definedName>
    <definedName name="totalequit">#REF!</definedName>
    <definedName name="TotalEquity" localSheetId="3">#REF!</definedName>
    <definedName name="TotalEquity">#REF!</definedName>
    <definedName name="totcum" localSheetId="3">#REF!</definedName>
    <definedName name="totcum">#REF!</definedName>
    <definedName name="TOTINSURANCE">'[29]15'!$G$30</definedName>
    <definedName name="totmo" localSheetId="3">#REF!</definedName>
    <definedName name="totmo">#REF!</definedName>
    <definedName name="totytd" localSheetId="3">#REF!</definedName>
    <definedName name="totytd">#REF!</definedName>
    <definedName name="TPactuals">[21]!TPactuals</definedName>
    <definedName name="TPbudget">[21]!TPbudget</definedName>
    <definedName name="TRADING_NET" localSheetId="3">[63]DT_A_DOL93!#REF!</definedName>
    <definedName name="TRADING_NET">[63]DT_A_DOL93!#REF!</definedName>
    <definedName name="tran_revenue" localSheetId="3">#REF!</definedName>
    <definedName name="tran_revenue">#REF!</definedName>
    <definedName name="TRANS">#N/A</definedName>
    <definedName name="trans_constraint_y_n" localSheetId="3">#REF!</definedName>
    <definedName name="trans_constraint_y_n">#REF!</definedName>
    <definedName name="TRANS2007">SUM('[2]Run-Cost Data'!$T$5:$X$5)</definedName>
    <definedName name="TRANS2008">SUM('[2]Run-Cost Data'!$T$6:$X$17)</definedName>
    <definedName name="TRANS2009">SUM('[2]Run-Cost Data'!$T$18:$X$29)</definedName>
    <definedName name="TRANS2010">SUM('[2]Run-Cost Data'!$T$30:$X$41)</definedName>
    <definedName name="TRANS2011">SUM('[2]Run-Cost Data'!$T$42:$X$53)</definedName>
    <definedName name="TRANS2012">SUM('[2]Run-Cost Data'!$T$54:$X$65)</definedName>
    <definedName name="TRANS2013">SUM('[2]Run-Cost Data'!$T$66:$X$77)</definedName>
    <definedName name="TRANS2014">SUM('[2]Run-Cost Data'!$T$78:$X$89)</definedName>
    <definedName name="TRANS2015">SUM('[2]Run-Cost Data'!$T$90:$X$101)</definedName>
    <definedName name="TRANS2016">SUM('[2]Run-Cost Data'!$T$102:$X$113)</definedName>
    <definedName name="TRANS2017">SUM('[2]Run-Cost Data'!$T$114:$X$125)</definedName>
    <definedName name="TRANS2018">SUM('[2]Run-Cost Data'!$T$126:$X$137)</definedName>
    <definedName name="TRANS2019">SUM('[2]Run-Cost Data'!$T$138:$X$149)</definedName>
    <definedName name="TRANS2020">SUM('[2]Run-Cost Data'!$T$150:$X$161)</definedName>
    <definedName name="TRANS2021">SUM('[2]Run-Cost Data'!$T$162:$X$173)</definedName>
    <definedName name="TRANS2022">SUM('[2]Run-Cost Data'!$T$174:$X$185)</definedName>
    <definedName name="TRANS2023">SUM('[2]Run-Cost Data'!$T$186:$X$197)</definedName>
    <definedName name="TRANS2024">SUM('[2]Run-Cost Data'!$T$198:$X$209)</definedName>
    <definedName name="TRANS2025">SUM('[2]Run-Cost Data'!$T$210:$X$221)</definedName>
    <definedName name="TRANS2026">SUM('[2]Run-Cost Data'!$T$222:$X$233)</definedName>
    <definedName name="TransFixed" localSheetId="3">[66]Expenses!#REF!</definedName>
    <definedName name="TransFixed">[66]Expenses!#REF!</definedName>
    <definedName name="TransVar" localSheetId="3">[66]Expenses!#REF!</definedName>
    <definedName name="TransVar">[66]Expenses!#REF!</definedName>
    <definedName name="Turbine_unit_cost" localSheetId="3">#REF!</definedName>
    <definedName name="Turbine_unit_cost">#REF!</definedName>
    <definedName name="TurbineCosts">'[22]Assumptions Project XYZ'!$C$4</definedName>
    <definedName name="turbinesize" localSheetId="3">#REF!</definedName>
    <definedName name="turbinesize">#REF!</definedName>
    <definedName name="twelfth" localSheetId="3">#REF!</definedName>
    <definedName name="twelfth">#REF!</definedName>
    <definedName name="twentieth" localSheetId="3">#REF!</definedName>
    <definedName name="twentieth">#REF!</definedName>
    <definedName name="twentyeighth" localSheetId="3">#REF!</definedName>
    <definedName name="twentyeighth">#REF!</definedName>
    <definedName name="twentyfifth" localSheetId="3">#REF!</definedName>
    <definedName name="twentyfifth">#REF!</definedName>
    <definedName name="twentyfirst" localSheetId="3">#REF!</definedName>
    <definedName name="twentyfirst">#REF!</definedName>
    <definedName name="twentyforth" localSheetId="3">#REF!</definedName>
    <definedName name="twentyforth">#REF!</definedName>
    <definedName name="twentyninth" localSheetId="3">#REF!</definedName>
    <definedName name="twentyninth">#REF!</definedName>
    <definedName name="twentysecond" localSheetId="3">#REF!</definedName>
    <definedName name="twentysecond">#REF!</definedName>
    <definedName name="twentyseventh" localSheetId="3">#REF!</definedName>
    <definedName name="twentyseventh">#REF!</definedName>
    <definedName name="twentysixth" localSheetId="3">#REF!</definedName>
    <definedName name="twentysixth">#REF!</definedName>
    <definedName name="twentythird" localSheetId="3">#REF!</definedName>
    <definedName name="twentythird">#REF!</definedName>
    <definedName name="twoyrswarranty" localSheetId="3">#REF!</definedName>
    <definedName name="twoyrswarranty">#REF!</definedName>
    <definedName name="Type" localSheetId="3">#REF!</definedName>
    <definedName name="Type">#REF!</definedName>
    <definedName name="u" hidden="1">{#N/A,#N/A,FALSE,"Coversheet";#N/A,#N/A,FALSE,"QA"}</definedName>
    <definedName name="UBakerAvail" localSheetId="3">#REF!</definedName>
    <definedName name="UBakerAvail">#REF!</definedName>
    <definedName name="UI_Entity_Groups" localSheetId="3">#REF!</definedName>
    <definedName name="UI_Entity_Groups">#REF!</definedName>
    <definedName name="UI_Reports" localSheetId="3">#REF!</definedName>
    <definedName name="UI_Repor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 localSheetId="3">#REF!</definedName>
    <definedName name="UNITCOMPARE">#REF!</definedName>
    <definedName name="UNITCOSTS" localSheetId="3">#REF!</definedName>
    <definedName name="UNITCOSTS">#REF!</definedName>
    <definedName name="UTG" localSheetId="3">#REF!</definedName>
    <definedName name="UTG">#REF!</definedName>
    <definedName name="UTN" localSheetId="3">#REF!</definedName>
    <definedName name="UTN">#REF!</definedName>
    <definedName name="v" hidden="1">{#N/A,#N/A,FALSE,"Coversheet";#N/A,#N/A,FALSE,"QA"}</definedName>
    <definedName name="vartrans" localSheetId="3">#REF!</definedName>
    <definedName name="vartrans">#REF!</definedName>
    <definedName name="version">[4]PartsDataTable!$A$14</definedName>
    <definedName name="View_Graph3" localSheetId="3">[26]!View_Graph3</definedName>
    <definedName name="View_Graph3">[26]!View_Graph3</definedName>
    <definedName name="VOMEsc">[33]Assumptions!$C$21</definedName>
    <definedName name="w" hidden="1">{#N/A,#N/A,FALSE,"Schedule F";#N/A,#N/A,FALSE,"Schedule G"}</definedName>
    <definedName name="WACC" localSheetId="3">#REF!</definedName>
    <definedName name="WACC">#REF!</definedName>
    <definedName name="WAGES" localSheetId="3">[28]model!#REF!</definedName>
    <definedName name="WAGES">[28]model!#REF!</definedName>
    <definedName name="warrantyOM" localSheetId="3">#REF!</definedName>
    <definedName name="warrantyOM">#REF!</definedName>
    <definedName name="wc" localSheetId="3">[15]Sheet1!#REF!</definedName>
    <definedName name="wc">[15]Sheet1!#REF!</definedName>
    <definedName name="wc_frac" localSheetId="3">[15]Sheet1!#REF!</definedName>
    <definedName name="wc_frac">[15]Sheet1!#REF!</definedName>
    <definedName name="we" hidden="1">{#N/A,#N/A,FALSE,"Pg 6b CustCount_Gas";#N/A,#N/A,FALSE,"QA";#N/A,#N/A,FALSE,"Report";#N/A,#N/A,FALSE,"forecast"}</definedName>
    <definedName name="WellsPlantMax" localSheetId="3">#REF!</definedName>
    <definedName name="WellsPlantMax">#REF!</definedName>
    <definedName name="west_offpeak_hours" localSheetId="3">#REF!</definedName>
    <definedName name="west_offpeak_hours">#REF!</definedName>
    <definedName name="west_peak_hours" localSheetId="3">#REF!</definedName>
    <definedName name="west_peak_hours">#REF!</definedName>
    <definedName name="WH" hidden="1">{#N/A,#N/A,FALSE,"Coversheet";#N/A,#N/A,FALSE,"QA"}</definedName>
    <definedName name="whorn_db" localSheetId="3">#REF!</definedName>
    <definedName name="whorn_db">#REF!</definedName>
    <definedName name="WHS">[61]Warehouse!$C$50:$I$300</definedName>
    <definedName name="WindDate" localSheetId="3">'[32]Dispatch Cases'!#REF!</definedName>
    <definedName name="WindDate">'[32]Dispatch Cases'!#REF!</definedName>
    <definedName name="wpkacst" localSheetId="3">#REF!</definedName>
    <definedName name="wpkacst">#REF!</definedName>
    <definedName name="wpkact" localSheetId="3">#REF!</definedName>
    <definedName name="wpkact">#REF!</definedName>
    <definedName name="wpkash" localSheetId="3">#REF!</definedName>
    <definedName name="wpkash">#REF!</definedName>
    <definedName name="wpkcum" localSheetId="3">#REF!</definedName>
    <definedName name="wpkcum">#REF!</definedName>
    <definedName name="wpkmo" localSheetId="3">#REF!</definedName>
    <definedName name="wpkmo">#REF!</definedName>
    <definedName name="wpkmw" localSheetId="3">#REF!</definedName>
    <definedName name="wpkmw">#REF!</definedName>
    <definedName name="wpkrev" localSheetId="3">#REF!</definedName>
    <definedName name="wpkrev">#REF!</definedName>
    <definedName name="wpksust" localSheetId="3">#REF!</definedName>
    <definedName name="wpksust">#REF!</definedName>
    <definedName name="wpkytd" localSheetId="3">#REF!</definedName>
    <definedName name="wpkytd">#REF!</definedName>
    <definedName name="WRKCAP" localSheetId="3">[28]model!#REF!</definedName>
    <definedName name="WRKCAP">[28]model!#REF!</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hidden="1">{#N/A,#N/A,FALSE,"CRPT";#N/A,#N/A,FALSE,"PCS ";#N/A,#N/A,FALSE,"TREND";#N/A,#N/A,FALSE,"% CURVE";#N/A,#N/A,FALSE,"FWICALC";#N/A,#N/A,FALSE,"CONTINGENCY";#N/A,#N/A,FALSE,"7616 Fab";#N/A,#N/A,FALSE,"7616 NSK"}</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hidden="1">{#N/A,#N/A,FALSE,"Cost Adjustment "}</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epreciation." hidden="1">{#N/A,#N/A,TRUE,"Depreciation Summary";#N/A,#N/A,TRUE,"18, 21 &amp; 22 Depreciation";#N/A,#N/A,TRUE,"11 &amp; 12 Depreciation"}</definedName>
    <definedName name="wrn.ECR." hidden="1">{#N/A,#N/A,FALSE,"schA"}</definedName>
    <definedName name="wrn.ESTIMATE." hidden="1">{#N/A,#N/A,FALSE,"CESTSUM";#N/A,#N/A,FALSE,"est sum A";#N/A,#N/A,FALSE,"est detail A"}</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ining._.Flexibility." hidden="1">{#N/A,#N/A,FALSE,"Cover Sheet";"Use of Equipment",#N/A,FALSE,"Area C";"Equipment Hours",#N/A,FALSE,"All";"Summary",#N/A,FALSE,"All"}</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hidden="1">{#N/A,#N/A,FALSE,"BASE";#N/A,#N/A,FALSE,"LOOPS";#N/A,#N/A,FALSE,"PLC"}</definedName>
    <definedName name="wrn.SCHEDULE." hidden="1">{#N/A,#N/A,FALSE,"7617 Fab";#N/A,#N/A,FALSE,"7617 NSK"}</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hidden="1">{#N/A,#N/A,TRUE,"(SAPC) Summary";#N/A,#N/A,TRUE,"(SAPC) Production";#N/A,#N/A,TRUE,"(SAPC) Adj Hour Wksht";#N/A,#N/A,TRUE,"(SAPC) 605&amp;606 Hrs";#N/A,#N/A,TRUE,"(SAPC) Rept Interval";#N/A,#N/A,TRUE,"(SAPC) SumProd";#N/A,#N/A,TRUE,"(SAPC) Rec. Wksht"}</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p_wkly_vect_input" localSheetId="3">#REF!</definedName>
    <definedName name="wwp_wkly_vect_input">#REF!</definedName>
    <definedName name="www" hidden="1">{#N/A,#N/A,FALSE,"schA"}</definedName>
    <definedName name="x" hidden="1">{#N/A,#N/A,FALSE,"Coversheet";#N/A,#N/A,FALSE,"QA"}</definedName>
    <definedName name="x1start">'[4]Customer Data'!$B$92</definedName>
    <definedName name="x2start">'[4]Customer Data'!$B$96</definedName>
    <definedName name="x3start">'[4]Customer Data'!$B$100</definedName>
    <definedName name="x4start">'[4]Customer Data'!$B$104</definedName>
    <definedName name="xseries">'[4]Accumulated Offer'!$D$41</definedName>
    <definedName name="XYZ">[4]PartsFlow!$E$23</definedName>
    <definedName name="Y" localSheetId="3">#REF!</definedName>
    <definedName name="Y">#REF!</definedName>
    <definedName name="y2_Query_Edit__Customize" localSheetId="3">#REF!</definedName>
    <definedName name="y2_Query_Edit__Customize">#REF!</definedName>
    <definedName name="Year" localSheetId="3">#REF!</definedName>
    <definedName name="Year">#REF!</definedName>
    <definedName name="YearByYear">[4]YearByYear!$A$1</definedName>
    <definedName name="Years" localSheetId="3">#REF!</definedName>
    <definedName name="Years">#REF!</definedName>
    <definedName name="Years_evaluated">'[80]Revison Inputs'!$B$6</definedName>
    <definedName name="yrformat1">'[4]Customer Data'!$E$197</definedName>
    <definedName name="yseries1">'[4]Accumulated Offer'!$D$45</definedName>
    <definedName name="yseries2">'[4]Accumulated Offer'!$D$52</definedName>
    <definedName name="yseries3">'[4]Accumulated Offer'!$D$59</definedName>
    <definedName name="z" hidden="1">{#N/A,#N/A,FALSE,"Coversheet";#N/A,#N/A,FALSE,"QA"}</definedName>
    <definedName name="zilfpldebtperc" localSheetId="3">#REF!</definedName>
    <definedName name="zilfpldebtperc">#REF!</definedName>
    <definedName name="zilkhaepcdevcost" localSheetId="3">#REF!</definedName>
    <definedName name="zilkhaepcdevcost">#REF!</definedName>
    <definedName name="zilkhaownperc" localSheetId="3">#REF!</definedName>
    <definedName name="zilkhaownperc">#REF!</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52511"/>
</workbook>
</file>

<file path=xl/calcChain.xml><?xml version="1.0" encoding="utf-8"?>
<calcChain xmlns="http://schemas.openxmlformats.org/spreadsheetml/2006/main">
  <c r="C33" i="4" l="1"/>
  <c r="I103" i="3" l="1"/>
  <c r="F66" i="3" l="1"/>
  <c r="D108" i="3" s="1"/>
  <c r="I66" i="3"/>
  <c r="E108" i="3" s="1"/>
  <c r="L66" i="3"/>
  <c r="F108" i="3" s="1"/>
  <c r="O66" i="3"/>
  <c r="G108" i="3" s="1"/>
  <c r="R66" i="3"/>
  <c r="H108" i="3" s="1"/>
  <c r="F67" i="3"/>
  <c r="D109" i="3" s="1"/>
  <c r="I67" i="3"/>
  <c r="E109" i="3" s="1"/>
  <c r="L67" i="3"/>
  <c r="F109" i="3" s="1"/>
  <c r="O67" i="3"/>
  <c r="G109" i="3" s="1"/>
  <c r="R67" i="3"/>
  <c r="H109" i="3" s="1"/>
  <c r="F73" i="3"/>
  <c r="D115" i="3" s="1"/>
  <c r="I73" i="3"/>
  <c r="E115" i="3" s="1"/>
  <c r="L73" i="3"/>
  <c r="F115" i="3" s="1"/>
  <c r="O73" i="3"/>
  <c r="G115" i="3" s="1"/>
  <c r="R73" i="3"/>
  <c r="H115" i="3" s="1"/>
  <c r="F76" i="3"/>
  <c r="D118" i="3" s="1"/>
  <c r="I76" i="3"/>
  <c r="E118" i="3" s="1"/>
  <c r="L76" i="3"/>
  <c r="F118" i="3" s="1"/>
  <c r="O76" i="3"/>
  <c r="G118" i="3" s="1"/>
  <c r="R76" i="3"/>
  <c r="H118" i="3" s="1"/>
  <c r="F57" i="3"/>
  <c r="D99" i="3" s="1"/>
  <c r="I57" i="3"/>
  <c r="E99" i="3" s="1"/>
  <c r="L57" i="3"/>
  <c r="F99" i="3" s="1"/>
  <c r="O57" i="3"/>
  <c r="G99" i="3" s="1"/>
  <c r="R57" i="3"/>
  <c r="H99" i="3" s="1"/>
  <c r="F65" i="3"/>
  <c r="D107" i="3" s="1"/>
  <c r="I65" i="3"/>
  <c r="E107" i="3" s="1"/>
  <c r="L65" i="3"/>
  <c r="F107" i="3" s="1"/>
  <c r="O65" i="3"/>
  <c r="G107" i="3" s="1"/>
  <c r="R65" i="3"/>
  <c r="H107" i="3" s="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F41" i="3"/>
  <c r="E42" i="3"/>
  <c r="F48" i="3"/>
  <c r="H86" i="3" s="1"/>
  <c r="I48" i="3"/>
  <c r="E90" i="3" s="1"/>
  <c r="L48" i="3"/>
  <c r="F90" i="3" s="1"/>
  <c r="O48" i="3"/>
  <c r="G90" i="3" s="1"/>
  <c r="R48" i="3"/>
  <c r="H90" i="3" s="1"/>
  <c r="F49" i="3"/>
  <c r="D91" i="3" s="1"/>
  <c r="I49" i="3"/>
  <c r="E91" i="3" s="1"/>
  <c r="L49" i="3"/>
  <c r="F91" i="3" s="1"/>
  <c r="O49" i="3"/>
  <c r="R49" i="3"/>
  <c r="H91" i="3" s="1"/>
  <c r="F50" i="3"/>
  <c r="D92" i="3" s="1"/>
  <c r="I50" i="3"/>
  <c r="E92" i="3" s="1"/>
  <c r="L50" i="3"/>
  <c r="O50" i="3"/>
  <c r="G92" i="3" s="1"/>
  <c r="R50" i="3"/>
  <c r="H92" i="3" s="1"/>
  <c r="F51" i="3"/>
  <c r="D93" i="3" s="1"/>
  <c r="I51" i="3"/>
  <c r="E93" i="3" s="1"/>
  <c r="L51" i="3"/>
  <c r="F93" i="3" s="1"/>
  <c r="O51" i="3"/>
  <c r="G93" i="3" s="1"/>
  <c r="R51" i="3"/>
  <c r="H93" i="3" s="1"/>
  <c r="F52" i="3"/>
  <c r="D94" i="3" s="1"/>
  <c r="I52" i="3"/>
  <c r="E94" i="3" s="1"/>
  <c r="L52" i="3"/>
  <c r="F94" i="3" s="1"/>
  <c r="O52" i="3"/>
  <c r="G94" i="3" s="1"/>
  <c r="R52" i="3"/>
  <c r="H94" i="3" s="1"/>
  <c r="F53" i="3"/>
  <c r="I53" i="3"/>
  <c r="E95" i="3" s="1"/>
  <c r="L53" i="3"/>
  <c r="F95" i="3" s="1"/>
  <c r="O53" i="3"/>
  <c r="G95" i="3" s="1"/>
  <c r="R53" i="3"/>
  <c r="H95" i="3" s="1"/>
  <c r="F54" i="3"/>
  <c r="D96" i="3" s="1"/>
  <c r="I54" i="3"/>
  <c r="E96" i="3" s="1"/>
  <c r="L54" i="3"/>
  <c r="F96" i="3" s="1"/>
  <c r="O54" i="3"/>
  <c r="G96" i="3" s="1"/>
  <c r="R54" i="3"/>
  <c r="H96" i="3" s="1"/>
  <c r="P86" i="3"/>
  <c r="M86" i="3"/>
  <c r="J86" i="3"/>
  <c r="G86" i="3"/>
  <c r="E86" i="3"/>
  <c r="D86" i="3"/>
  <c r="R85" i="3"/>
  <c r="H127" i="3" s="1"/>
  <c r="O85" i="3"/>
  <c r="G127" i="3" s="1"/>
  <c r="L85" i="3"/>
  <c r="F127" i="3" s="1"/>
  <c r="I85" i="3"/>
  <c r="F85" i="3"/>
  <c r="R84" i="3"/>
  <c r="H126" i="3" s="1"/>
  <c r="O84" i="3"/>
  <c r="G126" i="3" s="1"/>
  <c r="L84" i="3"/>
  <c r="F126" i="3" s="1"/>
  <c r="I84" i="3"/>
  <c r="E126" i="3" s="1"/>
  <c r="F84" i="3"/>
  <c r="R83" i="3"/>
  <c r="H125" i="3" s="1"/>
  <c r="O83" i="3"/>
  <c r="G125" i="3" s="1"/>
  <c r="L83" i="3"/>
  <c r="F125" i="3" s="1"/>
  <c r="I83" i="3"/>
  <c r="E125" i="3" s="1"/>
  <c r="F83" i="3"/>
  <c r="D125" i="3" s="1"/>
  <c r="R82" i="3"/>
  <c r="H124" i="3" s="1"/>
  <c r="O82" i="3"/>
  <c r="G124" i="3" s="1"/>
  <c r="L82" i="3"/>
  <c r="F124" i="3" s="1"/>
  <c r="I82" i="3"/>
  <c r="E124" i="3" s="1"/>
  <c r="F82" i="3"/>
  <c r="D124" i="3" s="1"/>
  <c r="R81" i="3"/>
  <c r="H123" i="3" s="1"/>
  <c r="O81" i="3"/>
  <c r="G123" i="3" s="1"/>
  <c r="L81" i="3"/>
  <c r="F123" i="3" s="1"/>
  <c r="I81" i="3"/>
  <c r="E123" i="3" s="1"/>
  <c r="F81" i="3"/>
  <c r="D123" i="3" s="1"/>
  <c r="R80" i="3"/>
  <c r="H122" i="3" s="1"/>
  <c r="O80" i="3"/>
  <c r="G122" i="3" s="1"/>
  <c r="L80" i="3"/>
  <c r="F122" i="3" s="1"/>
  <c r="I80" i="3"/>
  <c r="E122" i="3" s="1"/>
  <c r="F80" i="3"/>
  <c r="D122" i="3" s="1"/>
  <c r="R79" i="3"/>
  <c r="H121" i="3" s="1"/>
  <c r="O79" i="3"/>
  <c r="G121" i="3" s="1"/>
  <c r="L79" i="3"/>
  <c r="F121" i="3" s="1"/>
  <c r="I79" i="3"/>
  <c r="E121" i="3" s="1"/>
  <c r="F79" i="3"/>
  <c r="D121" i="3" s="1"/>
  <c r="R78" i="3"/>
  <c r="H120" i="3" s="1"/>
  <c r="O78" i="3"/>
  <c r="G120" i="3" s="1"/>
  <c r="L78" i="3"/>
  <c r="F120" i="3" s="1"/>
  <c r="I78" i="3"/>
  <c r="E120" i="3" s="1"/>
  <c r="F78" i="3"/>
  <c r="D120" i="3" s="1"/>
  <c r="R77" i="3"/>
  <c r="H119" i="3" s="1"/>
  <c r="O77" i="3"/>
  <c r="G119" i="3" s="1"/>
  <c r="L77" i="3"/>
  <c r="F119" i="3" s="1"/>
  <c r="I77" i="3"/>
  <c r="E119" i="3" s="1"/>
  <c r="F77" i="3"/>
  <c r="D119" i="3" s="1"/>
  <c r="R75" i="3"/>
  <c r="H117" i="3" s="1"/>
  <c r="O75" i="3"/>
  <c r="G117" i="3" s="1"/>
  <c r="L75" i="3"/>
  <c r="F117" i="3" s="1"/>
  <c r="I75" i="3"/>
  <c r="E117" i="3" s="1"/>
  <c r="F75" i="3"/>
  <c r="D117" i="3" s="1"/>
  <c r="R74" i="3"/>
  <c r="H116" i="3" s="1"/>
  <c r="O74" i="3"/>
  <c r="G116" i="3" s="1"/>
  <c r="L74" i="3"/>
  <c r="F116" i="3" s="1"/>
  <c r="I74" i="3"/>
  <c r="E116" i="3" s="1"/>
  <c r="F74" i="3"/>
  <c r="D116" i="3" s="1"/>
  <c r="R72" i="3"/>
  <c r="H114" i="3" s="1"/>
  <c r="O72" i="3"/>
  <c r="G114" i="3" s="1"/>
  <c r="L72" i="3"/>
  <c r="F114" i="3" s="1"/>
  <c r="I72" i="3"/>
  <c r="E114" i="3" s="1"/>
  <c r="F72" i="3"/>
  <c r="D114" i="3" s="1"/>
  <c r="R71" i="3"/>
  <c r="H113" i="3" s="1"/>
  <c r="O71" i="3"/>
  <c r="G113" i="3" s="1"/>
  <c r="L71" i="3"/>
  <c r="F113" i="3" s="1"/>
  <c r="I71" i="3"/>
  <c r="E113" i="3" s="1"/>
  <c r="F71" i="3"/>
  <c r="D113" i="3" s="1"/>
  <c r="R70" i="3"/>
  <c r="H112" i="3" s="1"/>
  <c r="O70" i="3"/>
  <c r="G112" i="3" s="1"/>
  <c r="L70" i="3"/>
  <c r="F112" i="3" s="1"/>
  <c r="I70" i="3"/>
  <c r="E112" i="3" s="1"/>
  <c r="F70" i="3"/>
  <c r="D112" i="3" s="1"/>
  <c r="R69" i="3"/>
  <c r="H111" i="3" s="1"/>
  <c r="O69" i="3"/>
  <c r="G111" i="3" s="1"/>
  <c r="L69" i="3"/>
  <c r="F111" i="3" s="1"/>
  <c r="I69" i="3"/>
  <c r="E111" i="3" s="1"/>
  <c r="F69" i="3"/>
  <c r="D111" i="3" s="1"/>
  <c r="R68" i="3"/>
  <c r="H110" i="3" s="1"/>
  <c r="O68" i="3"/>
  <c r="G110" i="3" s="1"/>
  <c r="L68" i="3"/>
  <c r="F110" i="3" s="1"/>
  <c r="I68" i="3"/>
  <c r="E110" i="3" s="1"/>
  <c r="F68" i="3"/>
  <c r="D110" i="3" s="1"/>
  <c r="R64" i="3"/>
  <c r="H106" i="3" s="1"/>
  <c r="O64" i="3"/>
  <c r="G106" i="3" s="1"/>
  <c r="L64" i="3"/>
  <c r="F106" i="3" s="1"/>
  <c r="I64" i="3"/>
  <c r="E106" i="3" s="1"/>
  <c r="F64" i="3"/>
  <c r="D106" i="3" s="1"/>
  <c r="R63" i="3"/>
  <c r="H105" i="3" s="1"/>
  <c r="O63" i="3"/>
  <c r="G105" i="3" s="1"/>
  <c r="L63" i="3"/>
  <c r="F105" i="3" s="1"/>
  <c r="I63" i="3"/>
  <c r="E105" i="3" s="1"/>
  <c r="F63" i="3"/>
  <c r="D105" i="3" s="1"/>
  <c r="R62" i="3"/>
  <c r="H104" i="3" s="1"/>
  <c r="O62" i="3"/>
  <c r="G104" i="3" s="1"/>
  <c r="L62" i="3"/>
  <c r="F104" i="3" s="1"/>
  <c r="I62" i="3"/>
  <c r="E104" i="3" s="1"/>
  <c r="F62" i="3"/>
  <c r="D104" i="3" s="1"/>
  <c r="R61" i="3"/>
  <c r="O61" i="3"/>
  <c r="L61" i="3"/>
  <c r="I61" i="3"/>
  <c r="F61" i="3"/>
  <c r="R60" i="3"/>
  <c r="H102" i="3" s="1"/>
  <c r="O60" i="3"/>
  <c r="G102" i="3" s="1"/>
  <c r="L60" i="3"/>
  <c r="F102" i="3" s="1"/>
  <c r="I60" i="3"/>
  <c r="E102" i="3" s="1"/>
  <c r="F60" i="3"/>
  <c r="D102" i="3" s="1"/>
  <c r="R59" i="3"/>
  <c r="H101" i="3" s="1"/>
  <c r="O59" i="3"/>
  <c r="G101" i="3" s="1"/>
  <c r="L59" i="3"/>
  <c r="F101" i="3" s="1"/>
  <c r="I59" i="3"/>
  <c r="E101" i="3" s="1"/>
  <c r="F59" i="3"/>
  <c r="D101" i="3" s="1"/>
  <c r="R58" i="3"/>
  <c r="H100" i="3" s="1"/>
  <c r="O58" i="3"/>
  <c r="G100" i="3" s="1"/>
  <c r="L58" i="3"/>
  <c r="F100" i="3" s="1"/>
  <c r="I58" i="3"/>
  <c r="K86" i="3" s="1"/>
  <c r="F58" i="3"/>
  <c r="D100" i="3" s="1"/>
  <c r="R56" i="3"/>
  <c r="H98" i="3" s="1"/>
  <c r="O56" i="3"/>
  <c r="G98" i="3" s="1"/>
  <c r="L56" i="3"/>
  <c r="F98" i="3" s="1"/>
  <c r="I56" i="3"/>
  <c r="E98" i="3" s="1"/>
  <c r="F56" i="3"/>
  <c r="D98" i="3" s="1"/>
  <c r="R55" i="3"/>
  <c r="H97" i="3" s="1"/>
  <c r="O55" i="3"/>
  <c r="G97" i="3" s="1"/>
  <c r="L55" i="3"/>
  <c r="F97" i="3" s="1"/>
  <c r="I55" i="3"/>
  <c r="E97" i="3" s="1"/>
  <c r="F55" i="3"/>
  <c r="D97" i="3" s="1"/>
  <c r="I110" i="3" l="1"/>
  <c r="I114" i="3"/>
  <c r="I120" i="3"/>
  <c r="I124" i="3"/>
  <c r="I93" i="3"/>
  <c r="I109" i="3"/>
  <c r="I98" i="3"/>
  <c r="I107" i="3"/>
  <c r="I100" i="3"/>
  <c r="I104" i="3"/>
  <c r="I111" i="3"/>
  <c r="I116" i="3"/>
  <c r="I121" i="3"/>
  <c r="I125" i="3"/>
  <c r="I127" i="3"/>
  <c r="I96" i="3"/>
  <c r="I95" i="3"/>
  <c r="I99" i="3"/>
  <c r="I108" i="3"/>
  <c r="I101" i="3"/>
  <c r="I117" i="3"/>
  <c r="I122" i="3"/>
  <c r="I118" i="3"/>
  <c r="I105" i="3"/>
  <c r="I112" i="3"/>
  <c r="I97" i="3"/>
  <c r="I102" i="3"/>
  <c r="I106" i="3"/>
  <c r="I113" i="3"/>
  <c r="I119" i="3"/>
  <c r="I123" i="3"/>
  <c r="I126" i="3"/>
  <c r="I94" i="3"/>
  <c r="N86" i="3"/>
  <c r="F92" i="3"/>
  <c r="I92" i="3" s="1"/>
  <c r="Q86" i="3"/>
  <c r="G91" i="3"/>
  <c r="I91" i="3" s="1"/>
  <c r="I115" i="3"/>
  <c r="D90" i="3"/>
  <c r="I90" i="3" s="1"/>
  <c r="F86" i="3"/>
  <c r="D128" i="3" s="1"/>
  <c r="E41" i="3"/>
  <c r="E43" i="3" s="1"/>
  <c r="R86" i="3"/>
  <c r="H128" i="3" s="1"/>
  <c r="I86" i="3"/>
  <c r="E128" i="3" s="1"/>
  <c r="O86" i="3"/>
  <c r="G128" i="3" s="1"/>
  <c r="L86" i="3"/>
  <c r="F128" i="3" s="1"/>
  <c r="I128" i="3" l="1"/>
  <c r="Q22" i="4"/>
  <c r="P22" i="4"/>
  <c r="N22" i="4"/>
  <c r="M22" i="4"/>
  <c r="K22" i="4"/>
  <c r="J22" i="4"/>
  <c r="H22" i="4"/>
  <c r="G22" i="4"/>
  <c r="E22" i="4"/>
  <c r="D22" i="4"/>
  <c r="R21" i="4"/>
  <c r="H32" i="4" s="1"/>
  <c r="O21" i="4"/>
  <c r="G32" i="4" s="1"/>
  <c r="L21" i="4"/>
  <c r="F32" i="4" s="1"/>
  <c r="I21" i="4"/>
  <c r="E32" i="4" s="1"/>
  <c r="F21" i="4"/>
  <c r="D32" i="4" s="1"/>
  <c r="I32" i="4" s="1"/>
  <c r="R20" i="4"/>
  <c r="H31" i="4" s="1"/>
  <c r="O20" i="4"/>
  <c r="G31" i="4" s="1"/>
  <c r="L20" i="4"/>
  <c r="F31" i="4" s="1"/>
  <c r="I20" i="4"/>
  <c r="E31" i="4" s="1"/>
  <c r="F20" i="4"/>
  <c r="D31" i="4" s="1"/>
  <c r="R19" i="4"/>
  <c r="H30" i="4" s="1"/>
  <c r="O19" i="4"/>
  <c r="G30" i="4" s="1"/>
  <c r="L19" i="4"/>
  <c r="F30" i="4" s="1"/>
  <c r="I19" i="4"/>
  <c r="E30" i="4" s="1"/>
  <c r="F19" i="4"/>
  <c r="D30" i="4" s="1"/>
  <c r="R18" i="4"/>
  <c r="H29" i="4" s="1"/>
  <c r="O18" i="4"/>
  <c r="G29" i="4" s="1"/>
  <c r="L18" i="4"/>
  <c r="F29" i="4" s="1"/>
  <c r="I18" i="4"/>
  <c r="E29" i="4" s="1"/>
  <c r="F18" i="4"/>
  <c r="D29" i="4" s="1"/>
  <c r="R17" i="4"/>
  <c r="H28" i="4" s="1"/>
  <c r="O17" i="4"/>
  <c r="G28" i="4" s="1"/>
  <c r="L17" i="4"/>
  <c r="F28" i="4" s="1"/>
  <c r="I17" i="4"/>
  <c r="E28" i="4" s="1"/>
  <c r="F17" i="4"/>
  <c r="D28" i="4" s="1"/>
  <c r="I28" i="4" s="1"/>
  <c r="R16" i="4"/>
  <c r="H27" i="4" s="1"/>
  <c r="O16" i="4"/>
  <c r="G27" i="4" s="1"/>
  <c r="L16" i="4"/>
  <c r="F27" i="4" s="1"/>
  <c r="I16" i="4"/>
  <c r="E27" i="4" s="1"/>
  <c r="F16" i="4"/>
  <c r="D27" i="4" s="1"/>
  <c r="D12" i="4"/>
  <c r="P11" i="4"/>
  <c r="O11" i="4"/>
  <c r="N11" i="4"/>
  <c r="M11" i="4"/>
  <c r="L11" i="4"/>
  <c r="K11" i="4"/>
  <c r="J11" i="4"/>
  <c r="I11" i="4"/>
  <c r="H11" i="4"/>
  <c r="G11" i="4"/>
  <c r="F11" i="4"/>
  <c r="E11" i="4"/>
  <c r="D10" i="4"/>
  <c r="D9" i="4"/>
  <c r="D8" i="4"/>
  <c r="D7" i="4"/>
  <c r="D6" i="4"/>
  <c r="D5" i="4"/>
  <c r="G41" i="3"/>
  <c r="H41" i="3"/>
  <c r="I41" i="3"/>
  <c r="J41" i="3"/>
  <c r="K41" i="3"/>
  <c r="L41" i="3"/>
  <c r="M41" i="3"/>
  <c r="N41" i="3"/>
  <c r="O41" i="3"/>
  <c r="P41" i="3"/>
  <c r="Q41" i="3"/>
  <c r="I29" i="4" l="1"/>
  <c r="I30" i="4"/>
  <c r="I27" i="4"/>
  <c r="I31" i="4"/>
  <c r="I22" i="4"/>
  <c r="E33" i="4" s="1"/>
  <c r="L22" i="4"/>
  <c r="F33" i="4" s="1"/>
  <c r="O22" i="4"/>
  <c r="G33" i="4" s="1"/>
  <c r="F22" i="4"/>
  <c r="D33" i="4" s="1"/>
  <c r="R22" i="4"/>
  <c r="H33" i="4" s="1"/>
  <c r="D11" i="4"/>
  <c r="D13" i="4" s="1"/>
  <c r="D53" i="1"/>
  <c r="F53" i="1"/>
  <c r="G53" i="1"/>
  <c r="I53" i="1"/>
  <c r="J53" i="1"/>
  <c r="L53" i="1"/>
  <c r="M53" i="1"/>
  <c r="O53" i="1"/>
  <c r="P53" i="1"/>
  <c r="C53" i="1"/>
  <c r="D65" i="1"/>
  <c r="F65" i="1"/>
  <c r="G65" i="1"/>
  <c r="I65" i="1"/>
  <c r="J65" i="1"/>
  <c r="L65" i="1"/>
  <c r="M65" i="1"/>
  <c r="O65" i="1"/>
  <c r="P65" i="1"/>
  <c r="C65" i="1"/>
  <c r="I33" i="4" l="1"/>
  <c r="Q63" i="1"/>
  <c r="Q62" i="1"/>
  <c r="Q61" i="1"/>
  <c r="Q60" i="1"/>
  <c r="Q59" i="1"/>
  <c r="Q58" i="1"/>
  <c r="Q57" i="1"/>
  <c r="N63" i="1"/>
  <c r="N62" i="1"/>
  <c r="N61" i="1"/>
  <c r="N60" i="1"/>
  <c r="N59" i="1"/>
  <c r="N58" i="1"/>
  <c r="N57" i="1"/>
  <c r="K63" i="1"/>
  <c r="K62" i="1"/>
  <c r="K61" i="1"/>
  <c r="K60" i="1"/>
  <c r="K59" i="1"/>
  <c r="K58" i="1"/>
  <c r="K57" i="1"/>
  <c r="H63" i="1"/>
  <c r="H62" i="1"/>
  <c r="H61" i="1"/>
  <c r="H60" i="1"/>
  <c r="H59" i="1"/>
  <c r="H58" i="1"/>
  <c r="H57" i="1"/>
  <c r="E63" i="1"/>
  <c r="E62" i="1"/>
  <c r="E61" i="1"/>
  <c r="E60" i="1"/>
  <c r="E59" i="1"/>
  <c r="E58" i="1"/>
  <c r="E57"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3" i="1"/>
  <c r="H53" i="1" l="1"/>
  <c r="N53" i="1"/>
  <c r="E53" i="1"/>
  <c r="K53" i="1"/>
  <c r="Q53" i="1"/>
  <c r="E65" i="1"/>
  <c r="Q65" i="1"/>
  <c r="N65" i="1"/>
  <c r="K65" i="1"/>
  <c r="H65" i="1"/>
</calcChain>
</file>

<file path=xl/sharedStrings.xml><?xml version="1.0" encoding="utf-8"?>
<sst xmlns="http://schemas.openxmlformats.org/spreadsheetml/2006/main" count="644" uniqueCount="171">
  <si>
    <t>License Process/Admin O&amp;M</t>
  </si>
  <si>
    <t>S.00628.08.02</t>
  </si>
  <si>
    <t>Snoqualmie License</t>
  </si>
  <si>
    <t>Water Quality &amp; Support O&amp;M</t>
  </si>
  <si>
    <t>S.00628.04.02.07</t>
  </si>
  <si>
    <t>SNO Noxious Weeds</t>
  </si>
  <si>
    <t>S.00628.04.02.06</t>
  </si>
  <si>
    <t>Gamefish Enhancement Plan O&amp;M</t>
  </si>
  <si>
    <t>S.00628.04.02.05</t>
  </si>
  <si>
    <t>Terrestrial O&amp;M</t>
  </si>
  <si>
    <t>S.00628.04.02.04</t>
  </si>
  <si>
    <t>Cultural &amp; Historic O&amp;M</t>
  </si>
  <si>
    <t>S.00628.04.02.03</t>
  </si>
  <si>
    <t>Recreation &amp; Aesthetics O&amp;M</t>
  </si>
  <si>
    <t>S.00628.04.02.02</t>
  </si>
  <si>
    <t>LA 410 Endangered Species Plan O&amp;M</t>
  </si>
  <si>
    <t>S.00774.11.02.03</t>
  </si>
  <si>
    <t>Baker License</t>
  </si>
  <si>
    <t>LA 406 Gaging Plan O&amp;M</t>
  </si>
  <si>
    <t>S.00774.11.02.02</t>
  </si>
  <si>
    <t>LA 203 exhibit G Proj Boundry O&amp;M</t>
  </si>
  <si>
    <t>S.00774.11.02.01</t>
  </si>
  <si>
    <t>Tribal Cultural Agreements O&amp;M</t>
  </si>
  <si>
    <t>S.00774.10.02</t>
  </si>
  <si>
    <t>Town of Concrete Improvements O&amp;M</t>
  </si>
  <si>
    <t>S.00774.09.02</t>
  </si>
  <si>
    <t>License Management O&amp;M</t>
  </si>
  <si>
    <t>S.00774.08.02</t>
  </si>
  <si>
    <t>Required Funding: RAM O&amp;M</t>
  </si>
  <si>
    <t>S.00774.06.02.03</t>
  </si>
  <si>
    <t>Baker River Coord Committee O&amp;M</t>
  </si>
  <si>
    <t>S.00774.06.02.01</t>
  </si>
  <si>
    <t>Native Plant Propagation O&amp;M</t>
  </si>
  <si>
    <t>S.00774.05.02.18</t>
  </si>
  <si>
    <t>Use of Habitat Eval Proced O&amp;M</t>
  </si>
  <si>
    <t>S.00774.05.02.14</t>
  </si>
  <si>
    <t>Bald Eagle Mgmt Plans O&amp;M</t>
  </si>
  <si>
    <t>S.00774.05.02.13</t>
  </si>
  <si>
    <t>Bald Eagle Night Roost Survey O&amp;M</t>
  </si>
  <si>
    <t>S.00774.05.02.12</t>
  </si>
  <si>
    <t>Decaying &amp; Legacy Wood O&amp;M</t>
  </si>
  <si>
    <t>S.00774.05.02.11</t>
  </si>
  <si>
    <t>Carex flava O&amp;M</t>
  </si>
  <si>
    <t>S.00774.05.02.10</t>
  </si>
  <si>
    <t>Plants of Special Status O&amp;M</t>
  </si>
  <si>
    <t>S.00774.05.02.09</t>
  </si>
  <si>
    <t>Noxious Weeds O&amp;M</t>
  </si>
  <si>
    <t>S.00774.05.02.08</t>
  </si>
  <si>
    <t>Loon Floating Nest Platforms O&amp;M</t>
  </si>
  <si>
    <t>S.00774.05.02.07</t>
  </si>
  <si>
    <t>Osprey Nest Structures O&amp;M</t>
  </si>
  <si>
    <t>S.00774.05.02.06</t>
  </si>
  <si>
    <t>Aquatic Riparian Habitat O&amp;M</t>
  </si>
  <si>
    <t>S.00774.05.02.05</t>
  </si>
  <si>
    <t>Wetland Habitat O&amp;M</t>
  </si>
  <si>
    <t>S.00774.05.02.04</t>
  </si>
  <si>
    <t>Elk Habitat O&amp;M</t>
  </si>
  <si>
    <t>S.00774.05.02.03</t>
  </si>
  <si>
    <t>Forest Habitat O&amp;M</t>
  </si>
  <si>
    <t>S.00774.05.02.02</t>
  </si>
  <si>
    <t>Terrestrial Res Mgmt Plan O&amp;M</t>
  </si>
  <si>
    <t>S.00774.05.02.01</t>
  </si>
  <si>
    <t>Water Quality O&amp;M</t>
  </si>
  <si>
    <t>S.00774.04.02</t>
  </si>
  <si>
    <t>Law Enforcement</t>
  </si>
  <si>
    <t>S.00774.03.02.18</t>
  </si>
  <si>
    <t>USDA - FS Rd Maint Funding O&amp;M</t>
  </si>
  <si>
    <t>S.00774.03.02.16</t>
  </si>
  <si>
    <t>UB Trail &amp; Trailhead Maint Funding</t>
  </si>
  <si>
    <t>S.00774.03.02.14</t>
  </si>
  <si>
    <t>UB Developed Rec Maint Fund</t>
  </si>
  <si>
    <t>S.00774.03.02.13</t>
  </si>
  <si>
    <t>Developed Rec Monitoring &amp; Funding O&amp;M</t>
  </si>
  <si>
    <t>S.00774.03.02.12</t>
  </si>
  <si>
    <t>UB Trail&amp; Trailhead Construction Funding</t>
  </si>
  <si>
    <t>S.00774.03.02.10</t>
  </si>
  <si>
    <t>Dispersed Rec Mgmt Funding O&amp;M</t>
  </si>
  <si>
    <t>S.00774.03.02.08</t>
  </si>
  <si>
    <t>UB Visitor Interpretive Svc Fundng</t>
  </si>
  <si>
    <t>S.00774.03.02.07</t>
  </si>
  <si>
    <t>UB Visitor Info Services Funding</t>
  </si>
  <si>
    <t>S.00774.03.02.06</t>
  </si>
  <si>
    <t>Bak Resr Rec Water Safety Pln O&amp;M</t>
  </si>
  <si>
    <t>S.00774.03.02.04</t>
  </si>
  <si>
    <t>Aesthetics Mgmt O&amp;M</t>
  </si>
  <si>
    <t>S.00774.03.02.02</t>
  </si>
  <si>
    <t>Recreation Mgmt Report O&amp;M</t>
  </si>
  <si>
    <t>S.00774.03.02.01</t>
  </si>
  <si>
    <t>Programmatic Agreement O&amp;M</t>
  </si>
  <si>
    <t>S.00774.02.02</t>
  </si>
  <si>
    <t>Shoreline Erosion O&amp;M</t>
  </si>
  <si>
    <t>S.00774.01.02.10</t>
  </si>
  <si>
    <t>Large Woody Debris O&amp;M</t>
  </si>
  <si>
    <t>S.00774.01.02.09</t>
  </si>
  <si>
    <t>LB Gravel Replacement O&amp;M</t>
  </si>
  <si>
    <t>S.00774.01.02.08</t>
  </si>
  <si>
    <t>Flow Implementation O&amp;M</t>
  </si>
  <si>
    <t>S.00774.01.02.06</t>
  </si>
  <si>
    <t>UB Downstream Fish Passage O&amp;M</t>
  </si>
  <si>
    <t>S.00774.01.02.05.01</t>
  </si>
  <si>
    <t>Connect Btwn Lk Shannon &amp; Baker</t>
  </si>
  <si>
    <t>S.00774.01.02.04</t>
  </si>
  <si>
    <t>LB Upstream Fish Passage Implem</t>
  </si>
  <si>
    <t>S.00774.01.02.03</t>
  </si>
  <si>
    <t>Aquatics Reporting O&amp;M</t>
  </si>
  <si>
    <t>S.00774.01.02.02</t>
  </si>
  <si>
    <t>UB Fish Propagation O&amp;M</t>
  </si>
  <si>
    <t>S.00774.01.02.01</t>
  </si>
  <si>
    <t>WBS Element</t>
  </si>
  <si>
    <t>2012
Budget</t>
  </si>
  <si>
    <t xml:space="preserve">2012
Actual </t>
  </si>
  <si>
    <t>S.00628.09.02</t>
  </si>
  <si>
    <t>SNO T&amp;D Related to Renovation O&amp;M</t>
  </si>
  <si>
    <t>2013
Budget</t>
  </si>
  <si>
    <t xml:space="preserve">2013
Actual </t>
  </si>
  <si>
    <t>S.00774.01.02.05.02</t>
  </si>
  <si>
    <t>S.00774.06.02.02</t>
  </si>
  <si>
    <t>S.00774.11.02.04</t>
  </si>
  <si>
    <t>LB Downstream Fish Passage O&amp;M</t>
  </si>
  <si>
    <t>Habitat Land Search Fees</t>
  </si>
  <si>
    <t>2014
Budget</t>
  </si>
  <si>
    <t xml:space="preserve">2014
Actual </t>
  </si>
  <si>
    <t>2015
Budget</t>
  </si>
  <si>
    <t xml:space="preserve">2015
Actual </t>
  </si>
  <si>
    <t>Required Funding: TERF O&amp;M</t>
  </si>
  <si>
    <t>2016
Budget</t>
  </si>
  <si>
    <t xml:space="preserve">2016
Actual </t>
  </si>
  <si>
    <t>S.00774.03.02.05</t>
  </si>
  <si>
    <t>Lower Baker Developd Recreatn O&amp;M</t>
  </si>
  <si>
    <t>Variance</t>
  </si>
  <si>
    <t>WBS Description</t>
  </si>
  <si>
    <t>Variance note:</t>
  </si>
  <si>
    <t>Total Baker License:</t>
  </si>
  <si>
    <t>Total Snoqualmie License:</t>
  </si>
  <si>
    <t>(a)</t>
  </si>
  <si>
    <t>(b)</t>
  </si>
  <si>
    <t>(c)</t>
  </si>
  <si>
    <t>(d)</t>
  </si>
  <si>
    <t>(f)</t>
  </si>
  <si>
    <t>(g)</t>
  </si>
  <si>
    <t>(h)</t>
  </si>
  <si>
    <t>(i)</t>
  </si>
  <si>
    <t>(e)</t>
  </si>
  <si>
    <t>Designated Information is CONFIDENTIAL per Protective Order in WUTC Dockets UE-170033 and UG-170034</t>
  </si>
  <si>
    <t>Adjustment:</t>
  </si>
  <si>
    <t>Test Year O&amp;M:</t>
  </si>
  <si>
    <t>Total Rate Year Snoqualmie License O&amp;M:</t>
  </si>
  <si>
    <t>012/2018</t>
  </si>
  <si>
    <t>011/2018</t>
  </si>
  <si>
    <t>010/2018</t>
  </si>
  <si>
    <t>009/2018</t>
  </si>
  <si>
    <t>008/2018</t>
  </si>
  <si>
    <t>007/2018</t>
  </si>
  <si>
    <t>006/2018</t>
  </si>
  <si>
    <t>005/2018</t>
  </si>
  <si>
    <t>004/2018</t>
  </si>
  <si>
    <t>003/2018</t>
  </si>
  <si>
    <t>002/2018</t>
  </si>
  <si>
    <t>001/2018</t>
  </si>
  <si>
    <t>Rate Yr</t>
  </si>
  <si>
    <t>wbs Description</t>
  </si>
  <si>
    <t>Total Rate Year Baker License O&amp;M:</t>
  </si>
  <si>
    <t>Hydro Rate Year License O&amp;M</t>
  </si>
  <si>
    <t>Avg</t>
  </si>
  <si>
    <t xml:space="preserve">Staff </t>
  </si>
  <si>
    <t>Staff uses test year due to observed budget variances</t>
  </si>
  <si>
    <t>total</t>
  </si>
  <si>
    <t>Snoqualmie Inter-WBS Variability</t>
  </si>
  <si>
    <t>Snoqualmie overall budget accuracy</t>
  </si>
  <si>
    <t>Baker Overall Budget Accuracy</t>
  </si>
  <si>
    <t>Baker Inter WBS Variability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</si>
</sst>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9"/>
      <color rgb="FF000000"/>
      <name val="Arial"/>
      <family val="2"/>
    </font>
    <font>
      <sz val="9"/>
      <color theme="1"/>
      <name val="Calibri"/>
      <family val="2"/>
      <scheme val="minor"/>
    </font>
    <font>
      <b/>
      <sz val="9"/>
      <color theme="1"/>
      <name val="Calibri"/>
      <family val="2"/>
      <scheme val="minor"/>
    </font>
    <font>
      <b/>
      <sz val="12"/>
      <color rgb="FF000000"/>
      <name val="Arial"/>
      <family val="2"/>
    </font>
    <font>
      <b/>
      <sz val="11"/>
      <color theme="1"/>
      <name val="Calibri"/>
      <family val="2"/>
      <scheme val="minor"/>
    </font>
    <font>
      <sz val="11"/>
      <color theme="1"/>
      <name val="Calibri"/>
      <family val="2"/>
      <scheme val="minor"/>
    </font>
    <font>
      <sz val="10"/>
      <name val="Arial"/>
      <family val="2"/>
    </font>
    <font>
      <b/>
      <sz val="10"/>
      <name val="Arial"/>
      <family val="2"/>
    </font>
    <font>
      <b/>
      <sz val="12"/>
      <color rgb="FF00206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38">
    <border>
      <left/>
      <right/>
      <top/>
      <bottom/>
      <diagonal/>
    </border>
    <border>
      <left style="medium">
        <color rgb="FFAEAEAE"/>
      </left>
      <right style="medium">
        <color rgb="FFAEAEAE"/>
      </right>
      <top style="medium">
        <color rgb="FFAEAEAE"/>
      </top>
      <bottom style="medium">
        <color rgb="FFAEAEAE"/>
      </bottom>
      <diagonal/>
    </border>
    <border>
      <left style="medium">
        <color rgb="FFAEAEAE"/>
      </left>
      <right/>
      <top style="medium">
        <color rgb="FFAEAEAE"/>
      </top>
      <bottom style="medium">
        <color rgb="FFAEAEAE"/>
      </bottom>
      <diagonal/>
    </border>
    <border>
      <left/>
      <right/>
      <top/>
      <bottom style="medium">
        <color rgb="FFAEAEAE"/>
      </bottom>
      <diagonal/>
    </border>
    <border>
      <left style="medium">
        <color rgb="FFAEAEAE"/>
      </left>
      <right style="medium">
        <color rgb="FFAEAEAE"/>
      </right>
      <top style="medium">
        <color rgb="FFAEAEAE"/>
      </top>
      <bottom/>
      <diagonal/>
    </border>
    <border>
      <left style="medium">
        <color rgb="FFFFFF00"/>
      </left>
      <right style="medium">
        <color rgb="FFAEAEAE"/>
      </right>
      <top style="medium">
        <color rgb="FFFFFF00"/>
      </top>
      <bottom style="medium">
        <color rgb="FFAEAEAE"/>
      </bottom>
      <diagonal/>
    </border>
    <border>
      <left style="medium">
        <color rgb="FFAEAEAE"/>
      </left>
      <right style="medium">
        <color rgb="FFAEAEAE"/>
      </right>
      <top style="medium">
        <color rgb="FFFFFF00"/>
      </top>
      <bottom style="medium">
        <color rgb="FFAEAEAE"/>
      </bottom>
      <diagonal/>
    </border>
    <border>
      <left style="medium">
        <color rgb="FFAEAEAE"/>
      </left>
      <right style="medium">
        <color rgb="FFFFFF00"/>
      </right>
      <top style="medium">
        <color rgb="FFFFFF00"/>
      </top>
      <bottom style="medium">
        <color rgb="FFAEAEAE"/>
      </bottom>
      <diagonal/>
    </border>
    <border>
      <left style="medium">
        <color rgb="FFFFFF00"/>
      </left>
      <right style="medium">
        <color rgb="FFAEAEAE"/>
      </right>
      <top style="medium">
        <color rgb="FFAEAEAE"/>
      </top>
      <bottom style="medium">
        <color rgb="FFAEAEAE"/>
      </bottom>
      <diagonal/>
    </border>
    <border>
      <left style="medium">
        <color rgb="FFAEAEAE"/>
      </left>
      <right style="medium">
        <color rgb="FFFFFF00"/>
      </right>
      <top style="medium">
        <color rgb="FFAEAEAE"/>
      </top>
      <bottom style="medium">
        <color rgb="FFAEAEAE"/>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rgb="FFFFFF00"/>
      </left>
      <right style="medium">
        <color rgb="FFFFFF00"/>
      </right>
      <top style="thin">
        <color indexed="64"/>
      </top>
      <bottom style="medium">
        <color rgb="FFFFFF00"/>
      </bottom>
      <diagonal/>
    </border>
    <border>
      <left style="thin">
        <color theme="0" tint="-0.34998626667073579"/>
      </left>
      <right/>
      <top/>
      <bottom/>
      <diagonal/>
    </border>
    <border>
      <left style="medium">
        <color rgb="FFFFFF00"/>
      </left>
      <right style="medium">
        <color rgb="FFFFFF00"/>
      </right>
      <top/>
      <bottom/>
      <diagonal/>
    </border>
    <border>
      <left style="medium">
        <color rgb="FFFFFF00"/>
      </left>
      <right/>
      <top/>
      <bottom/>
      <diagonal/>
    </border>
    <border>
      <left style="thin">
        <color theme="0" tint="-0.34998626667073579"/>
      </left>
      <right style="medium">
        <color rgb="FFFFFF00"/>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FF00"/>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rgb="FFFFFF00"/>
      </right>
      <top style="medium">
        <color rgb="FFFFFF00"/>
      </top>
      <bottom style="thin">
        <color theme="0" tint="-0.34998626667073579"/>
      </bottom>
      <diagonal/>
    </border>
    <border>
      <left style="thin">
        <color theme="0" tint="-0.34998626667073579"/>
      </left>
      <right style="thin">
        <color theme="0" tint="-0.34998626667073579"/>
      </right>
      <top style="medium">
        <color rgb="FFFFFF00"/>
      </top>
      <bottom style="thin">
        <color theme="0" tint="-0.34998626667073579"/>
      </bottom>
      <diagonal/>
    </border>
    <border>
      <left style="medium">
        <color rgb="FFFFFF00"/>
      </left>
      <right style="thin">
        <color theme="0" tint="-0.34998626667073579"/>
      </right>
      <top style="medium">
        <color rgb="FFFFFF0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9" fontId="6" fillId="0" borderId="0" applyFont="0" applyFill="0" applyBorder="0" applyAlignment="0" applyProtection="0"/>
    <xf numFmtId="0" fontId="7" fillId="0" borderId="0"/>
  </cellStyleXfs>
  <cellXfs count="74">
    <xf numFmtId="0" fontId="0" fillId="0" borderId="0" xfId="0"/>
    <xf numFmtId="0" fontId="0" fillId="2" borderId="0" xfId="0" applyFill="1"/>
    <xf numFmtId="0" fontId="0" fillId="2" borderId="0" xfId="0" applyFont="1" applyFill="1"/>
    <xf numFmtId="49" fontId="1" fillId="2" borderId="1" xfId="0" applyNumberFormat="1" applyFont="1" applyFill="1" applyBorder="1" applyAlignment="1">
      <alignment horizontal="left" wrapText="1"/>
    </xf>
    <xf numFmtId="49" fontId="1" fillId="2" borderId="1" xfId="0" applyNumberFormat="1" applyFont="1" applyFill="1" applyBorder="1" applyAlignment="1">
      <alignment horizontal="left" vertical="center" wrapText="1"/>
    </xf>
    <xf numFmtId="0" fontId="2" fillId="2" borderId="0" xfId="0" applyFont="1" applyFill="1"/>
    <xf numFmtId="49" fontId="4" fillId="2" borderId="3" xfId="0" applyNumberFormat="1" applyFont="1" applyFill="1" applyBorder="1" applyAlignment="1">
      <alignment horizontal="left" vertical="center"/>
    </xf>
    <xf numFmtId="0" fontId="3" fillId="2" borderId="0" xfId="0" applyFont="1" applyFill="1" applyAlignment="1">
      <alignment horizontal="right"/>
    </xf>
    <xf numFmtId="0" fontId="0" fillId="2" borderId="0" xfId="0" applyFont="1" applyFill="1" applyAlignment="1">
      <alignment horizontal="right" vertical="top"/>
    </xf>
    <xf numFmtId="37" fontId="2" fillId="2" borderId="0" xfId="0" applyNumberFormat="1" applyFont="1" applyFill="1" applyAlignment="1">
      <alignment horizontal="right" vertical="top"/>
    </xf>
    <xf numFmtId="49" fontId="1" fillId="2" borderId="2" xfId="0" applyNumberFormat="1" applyFont="1" applyFill="1" applyBorder="1" applyAlignment="1">
      <alignment horizontal="left" vertical="center" wrapText="1"/>
    </xf>
    <xf numFmtId="49" fontId="1" fillId="2" borderId="4" xfId="0" applyNumberFormat="1" applyFont="1" applyFill="1" applyBorder="1" applyAlignment="1">
      <alignment horizontal="center" wrapText="1"/>
    </xf>
    <xf numFmtId="37" fontId="1" fillId="3" borderId="5" xfId="0" applyNumberFormat="1" applyFont="1" applyFill="1" applyBorder="1" applyAlignment="1">
      <alignment horizontal="right" vertical="center" wrapText="1"/>
    </xf>
    <xf numFmtId="37" fontId="1" fillId="3" borderId="6" xfId="0" applyNumberFormat="1" applyFont="1" applyFill="1" applyBorder="1" applyAlignment="1">
      <alignment horizontal="right" vertical="center" wrapText="1"/>
    </xf>
    <xf numFmtId="37" fontId="1" fillId="3" borderId="7" xfId="0" applyNumberFormat="1" applyFont="1" applyFill="1" applyBorder="1" applyAlignment="1">
      <alignment horizontal="right" vertical="center" wrapText="1"/>
    </xf>
    <xf numFmtId="37" fontId="1" fillId="3" borderId="8" xfId="0" applyNumberFormat="1" applyFont="1" applyFill="1" applyBorder="1" applyAlignment="1">
      <alignment horizontal="right" vertical="center" wrapText="1"/>
    </xf>
    <xf numFmtId="37" fontId="1" fillId="3" borderId="1" xfId="0" applyNumberFormat="1" applyFont="1" applyFill="1" applyBorder="1" applyAlignment="1">
      <alignment horizontal="right" vertical="center" wrapText="1"/>
    </xf>
    <xf numFmtId="37" fontId="1" fillId="3" borderId="9" xfId="0" applyNumberFormat="1" applyFont="1" applyFill="1" applyBorder="1" applyAlignment="1">
      <alignment horizontal="right" vertical="center" wrapText="1"/>
    </xf>
    <xf numFmtId="37" fontId="3" fillId="3" borderId="10" xfId="0" applyNumberFormat="1" applyFont="1" applyFill="1" applyBorder="1"/>
    <xf numFmtId="37" fontId="3" fillId="3" borderId="11" xfId="0" applyNumberFormat="1" applyFont="1" applyFill="1" applyBorder="1"/>
    <xf numFmtId="37" fontId="3" fillId="3" borderId="12" xfId="0" applyNumberFormat="1" applyFont="1" applyFill="1" applyBorder="1"/>
    <xf numFmtId="37" fontId="2" fillId="2" borderId="0" xfId="0" quotePrefix="1" applyNumberFormat="1" applyFont="1" applyFill="1" applyAlignment="1">
      <alignment horizontal="right" vertical="top"/>
    </xf>
    <xf numFmtId="0" fontId="5" fillId="2" borderId="0" xfId="0" applyFont="1" applyFill="1"/>
    <xf numFmtId="0" fontId="7" fillId="0" borderId="0" xfId="2"/>
    <xf numFmtId="0" fontId="7" fillId="0" borderId="0" xfId="2" applyAlignment="1">
      <alignment horizontal="center"/>
    </xf>
    <xf numFmtId="37" fontId="8" fillId="3" borderId="13" xfId="2" applyNumberFormat="1" applyFont="1" applyFill="1" applyBorder="1"/>
    <xf numFmtId="37" fontId="8" fillId="0" borderId="14" xfId="2" applyNumberFormat="1" applyFont="1" applyFill="1" applyBorder="1" applyAlignment="1">
      <alignment horizontal="right"/>
    </xf>
    <xf numFmtId="3" fontId="7" fillId="3" borderId="15" xfId="2" applyNumberFormat="1" applyFont="1" applyFill="1" applyBorder="1"/>
    <xf numFmtId="37" fontId="7" fillId="0" borderId="14" xfId="2" applyNumberFormat="1" applyFill="1" applyBorder="1" applyAlignment="1">
      <alignment horizontal="right"/>
    </xf>
    <xf numFmtId="3" fontId="8" fillId="3" borderId="12" xfId="2" applyNumberFormat="1" applyFont="1" applyFill="1" applyBorder="1"/>
    <xf numFmtId="3" fontId="8" fillId="3" borderId="11" xfId="2" applyNumberFormat="1" applyFont="1" applyFill="1" applyBorder="1"/>
    <xf numFmtId="3" fontId="8" fillId="3" borderId="16" xfId="2" applyNumberFormat="1" applyFont="1" applyFill="1" applyBorder="1"/>
    <xf numFmtId="37" fontId="7" fillId="3" borderId="17" xfId="2" applyNumberFormat="1" applyFill="1" applyBorder="1"/>
    <xf numFmtId="37" fontId="7" fillId="3" borderId="18" xfId="2" applyNumberFormat="1" applyFill="1" applyBorder="1"/>
    <xf numFmtId="37" fontId="7" fillId="3" borderId="19" xfId="2" applyNumberFormat="1" applyFill="1" applyBorder="1"/>
    <xf numFmtId="37" fontId="7" fillId="0" borderId="20" xfId="2" applyNumberFormat="1" applyBorder="1"/>
    <xf numFmtId="37" fontId="7" fillId="0" borderId="18" xfId="2" applyNumberFormat="1" applyBorder="1"/>
    <xf numFmtId="37" fontId="7" fillId="3" borderId="21" xfId="2" applyNumberFormat="1" applyFill="1" applyBorder="1"/>
    <xf numFmtId="37" fontId="7" fillId="3" borderId="22" xfId="2" applyNumberFormat="1" applyFill="1" applyBorder="1"/>
    <xf numFmtId="37" fontId="7" fillId="3" borderId="23" xfId="2" applyNumberFormat="1" applyFill="1" applyBorder="1"/>
    <xf numFmtId="37" fontId="7" fillId="5" borderId="24" xfId="2" applyNumberFormat="1" applyFill="1" applyBorder="1"/>
    <xf numFmtId="37" fontId="7" fillId="5" borderId="18" xfId="2" applyNumberFormat="1" applyFill="1" applyBorder="1"/>
    <xf numFmtId="0" fontId="9" fillId="0" borderId="0" xfId="2" applyFont="1"/>
    <xf numFmtId="37" fontId="8" fillId="0" borderId="0" xfId="2" applyNumberFormat="1" applyFont="1" applyFill="1" applyBorder="1" applyAlignment="1">
      <alignment horizontal="right"/>
    </xf>
    <xf numFmtId="37" fontId="8" fillId="3" borderId="0" xfId="2" applyNumberFormat="1" applyFont="1" applyFill="1" applyBorder="1"/>
    <xf numFmtId="164" fontId="7" fillId="0" borderId="0" xfId="1" applyNumberFormat="1" applyFont="1"/>
    <xf numFmtId="164" fontId="7" fillId="0" borderId="0" xfId="2" applyNumberFormat="1"/>
    <xf numFmtId="37" fontId="7" fillId="0" borderId="25" xfId="2" applyNumberFormat="1" applyBorder="1"/>
    <xf numFmtId="37" fontId="7" fillId="0" borderId="26" xfId="2" applyNumberFormat="1" applyBorder="1"/>
    <xf numFmtId="37" fontId="7" fillId="0" borderId="0" xfId="2" applyNumberFormat="1" applyBorder="1"/>
    <xf numFmtId="49" fontId="1" fillId="2" borderId="2" xfId="0" applyNumberFormat="1" applyFont="1" applyFill="1" applyBorder="1" applyAlignment="1">
      <alignment horizontal="left" wrapText="1"/>
    </xf>
    <xf numFmtId="0" fontId="7" fillId="0" borderId="27" xfId="2" applyBorder="1"/>
    <xf numFmtId="0" fontId="7" fillId="0" borderId="28" xfId="2" applyBorder="1"/>
    <xf numFmtId="0" fontId="7" fillId="0" borderId="29" xfId="2" applyBorder="1"/>
    <xf numFmtId="0" fontId="7" fillId="0" borderId="30" xfId="2" applyBorder="1"/>
    <xf numFmtId="0" fontId="7" fillId="0" borderId="0" xfId="2" applyBorder="1" applyAlignment="1">
      <alignment horizontal="center"/>
    </xf>
    <xf numFmtId="0" fontId="7" fillId="0" borderId="0" xfId="2" applyBorder="1"/>
    <xf numFmtId="0" fontId="7" fillId="0" borderId="31" xfId="2" applyBorder="1"/>
    <xf numFmtId="164" fontId="7" fillId="0" borderId="30" xfId="1" applyNumberFormat="1" applyFont="1" applyBorder="1"/>
    <xf numFmtId="164" fontId="7" fillId="0" borderId="0" xfId="1" applyNumberFormat="1" applyFont="1" applyBorder="1"/>
    <xf numFmtId="164" fontId="7" fillId="0" borderId="31" xfId="2" applyNumberFormat="1" applyBorder="1"/>
    <xf numFmtId="164" fontId="7" fillId="0" borderId="32" xfId="1" applyNumberFormat="1" applyFont="1" applyBorder="1"/>
    <xf numFmtId="164" fontId="7" fillId="0" borderId="33" xfId="1" applyNumberFormat="1" applyFont="1" applyBorder="1"/>
    <xf numFmtId="164" fontId="7" fillId="0" borderId="34" xfId="2" applyNumberFormat="1" applyBorder="1"/>
    <xf numFmtId="164" fontId="7" fillId="4" borderId="34" xfId="2" applyNumberFormat="1" applyFill="1" applyBorder="1"/>
    <xf numFmtId="164" fontId="7" fillId="4" borderId="0" xfId="1" applyNumberFormat="1" applyFont="1" applyFill="1" applyBorder="1"/>
    <xf numFmtId="37" fontId="7" fillId="5" borderId="20" xfId="2" applyNumberFormat="1" applyFill="1" applyBorder="1"/>
    <xf numFmtId="164" fontId="7" fillId="4" borderId="0" xfId="2" applyNumberFormat="1" applyFill="1"/>
    <xf numFmtId="0" fontId="7" fillId="0" borderId="35" xfId="2"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7" fillId="0" borderId="27" xfId="2"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calcChain" Target="calcChain.xml"/><Relationship Id="rId16" Type="http://schemas.openxmlformats.org/officeDocument/2006/relationships/externalLink" Target="externalLinks/externalLink12.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90" Type="http://schemas.openxmlformats.org/officeDocument/2006/relationships/customXml" Target="../customXml/item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styles" Target="styles.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584200</xdr:colOff>
          <xdr:row>46</xdr:row>
          <xdr:rowOff>82550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866</xdr:colOff>
      <xdr:row>66</xdr:row>
      <xdr:rowOff>101981</xdr:rowOff>
    </xdr:from>
    <xdr:to>
      <xdr:col>16</xdr:col>
      <xdr:colOff>651741</xdr:colOff>
      <xdr:row>94</xdr:row>
      <xdr:rowOff>131618</xdr:rowOff>
    </xdr:to>
    <xdr:sp macro="" textlink="">
      <xdr:nvSpPr>
        <xdr:cNvPr id="2" name="TextBox 1"/>
        <xdr:cNvSpPr txBox="1"/>
      </xdr:nvSpPr>
      <xdr:spPr>
        <a:xfrm>
          <a:off x="866" y="14346186"/>
          <a:ext cx="13492307" cy="5363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General Variance Notes:</a:t>
          </a:r>
          <a:endParaRPr lang="en-US">
            <a:effectLst/>
          </a:endParaRPr>
        </a:p>
        <a:p>
          <a:r>
            <a:rPr lang="en-US" sz="1100">
              <a:solidFill>
                <a:sysClr val="windowText" lastClr="000000"/>
              </a:solidFill>
              <a:effectLst/>
              <a:latin typeface="+mn-lt"/>
              <a:ea typeface="+mn-ea"/>
              <a:cs typeface="+mn-cs"/>
            </a:rPr>
            <a:t>The large capital projects at</a:t>
          </a:r>
          <a:r>
            <a:rPr lang="en-US" sz="1100" baseline="0">
              <a:solidFill>
                <a:sysClr val="windowText" lastClr="000000"/>
              </a:solidFill>
              <a:effectLst/>
              <a:latin typeface="+mn-lt"/>
              <a:ea typeface="+mn-ea"/>
              <a:cs typeface="+mn-cs"/>
            </a:rPr>
            <a:t> Baker and Snoqualmie associated with license renewal  </a:t>
          </a:r>
          <a:r>
            <a:rPr lang="en-US" sz="1100">
              <a:solidFill>
                <a:sysClr val="windowText" lastClr="000000"/>
              </a:solidFill>
              <a:effectLst/>
              <a:latin typeface="+mn-lt"/>
              <a:ea typeface="+mn-ea"/>
              <a:cs typeface="+mn-cs"/>
            </a:rPr>
            <a:t>have adversely affected  severalhistoric properties located on ,</a:t>
          </a:r>
          <a:r>
            <a:rPr lang="en-US" sz="1100" baseline="0">
              <a:solidFill>
                <a:sysClr val="windowText" lastClr="000000"/>
              </a:solidFill>
              <a:effectLst/>
              <a:latin typeface="+mn-lt"/>
              <a:ea typeface="+mn-ea"/>
              <a:cs typeface="+mn-cs"/>
            </a:rPr>
            <a:t> or near  these facilities</a:t>
          </a:r>
          <a:r>
            <a:rPr lang="en-US" sz="1100">
              <a:solidFill>
                <a:sysClr val="windowText" lastClr="000000"/>
              </a:solidFill>
              <a:effectLst/>
              <a:latin typeface="+mn-lt"/>
              <a:ea typeface="+mn-ea"/>
              <a:cs typeface="+mn-cs"/>
            </a:rPr>
            <a:t>.   Mitigation of the</a:t>
          </a:r>
          <a:r>
            <a:rPr lang="en-US" sz="1100" baseline="0">
              <a:solidFill>
                <a:sysClr val="windowText" lastClr="000000"/>
              </a:solidFill>
              <a:effectLst/>
              <a:latin typeface="+mn-lt"/>
              <a:ea typeface="+mn-ea"/>
              <a:cs typeface="+mn-cs"/>
            </a:rPr>
            <a:t> adverse impacts have </a:t>
          </a:r>
          <a:r>
            <a:rPr lang="en-US" sz="1100">
              <a:solidFill>
                <a:sysClr val="windowText" lastClr="000000"/>
              </a:solidFill>
              <a:effectLst/>
              <a:latin typeface="+mn-lt"/>
              <a:ea typeface="+mn-ea"/>
              <a:cs typeface="+mn-cs"/>
            </a:rPr>
            <a:t>resulted in years of consultation, amendments to the License (Snoqualmie) and Memorandums of Agreements ("MOA's") between PSE and affected parties.  During years of this planning and consultation process, O&amp;M budgets were often underrun as capital expenses  displaced budgeted O&amp;M activities.   In addition, the costs of planning, rewrite  of plans and report</a:t>
          </a:r>
          <a:r>
            <a:rPr lang="en-US" sz="1100" baseline="0">
              <a:solidFill>
                <a:sysClr val="windowText" lastClr="000000"/>
              </a:solidFill>
              <a:effectLst/>
              <a:latin typeface="+mn-lt"/>
              <a:ea typeface="+mn-ea"/>
              <a:cs typeface="+mn-cs"/>
            </a:rPr>
            <a:t> completion</a:t>
          </a:r>
          <a:r>
            <a:rPr lang="en-US" sz="1100">
              <a:solidFill>
                <a:sysClr val="windowText" lastClr="000000"/>
              </a:solidFill>
              <a:effectLst/>
              <a:latin typeface="+mn-lt"/>
              <a:ea typeface="+mn-ea"/>
              <a:cs typeface="+mn-cs"/>
            </a:rPr>
            <a:t>  were</a:t>
          </a:r>
          <a:r>
            <a:rPr lang="en-US" sz="1100" baseline="0">
              <a:solidFill>
                <a:sysClr val="windowText" lastClr="000000"/>
              </a:solidFill>
              <a:effectLst/>
              <a:latin typeface="+mn-lt"/>
              <a:ea typeface="+mn-ea"/>
              <a:cs typeface="+mn-cs"/>
            </a:rPr>
            <a:t> less than budgeted</a:t>
          </a:r>
          <a:r>
            <a:rPr lang="en-US" sz="1100">
              <a:solidFill>
                <a:sysClr val="windowText" lastClr="000000"/>
              </a:solidFill>
              <a:effectLst/>
              <a:latin typeface="+mn-lt"/>
              <a:ea typeface="+mn-ea"/>
              <a:cs typeface="+mn-cs"/>
            </a:rPr>
            <a:t>.  While implementation of the License still occurred, some</a:t>
          </a:r>
          <a:r>
            <a:rPr lang="en-US" sz="1100" baseline="0">
              <a:solidFill>
                <a:sysClr val="windowText" lastClr="000000"/>
              </a:solidFill>
              <a:effectLst/>
              <a:latin typeface="+mn-lt"/>
              <a:ea typeface="+mn-ea"/>
              <a:cs typeface="+mn-cs"/>
            </a:rPr>
            <a:t> of the </a:t>
          </a:r>
          <a:r>
            <a:rPr lang="en-US" sz="1100">
              <a:solidFill>
                <a:sysClr val="windowText" lastClr="000000"/>
              </a:solidFill>
              <a:effectLst/>
              <a:latin typeface="+mn-lt"/>
              <a:ea typeface="+mn-ea"/>
              <a:cs typeface="+mn-cs"/>
            </a:rPr>
            <a:t>expenditures have</a:t>
          </a:r>
          <a:r>
            <a:rPr lang="en-US" sz="1100" baseline="0">
              <a:solidFill>
                <a:sysClr val="windowText" lastClr="000000"/>
              </a:solidFill>
              <a:effectLst/>
              <a:latin typeface="+mn-lt"/>
              <a:ea typeface="+mn-ea"/>
              <a:cs typeface="+mn-cs"/>
            </a:rPr>
            <a:t> been </a:t>
          </a:r>
          <a:r>
            <a:rPr lang="en-US" sz="1100">
              <a:solidFill>
                <a:sysClr val="windowText" lastClr="000000"/>
              </a:solidFill>
              <a:effectLst/>
              <a:latin typeface="+mn-lt"/>
              <a:ea typeface="+mn-ea"/>
              <a:cs typeface="+mn-cs"/>
            </a:rPr>
            <a:t>delayed to future years to implement the goals of the MOAs.  At both projects, O&amp;M is changing from constructionoriented management to public outreach programs.    As buildings/structures are demolished or materially</a:t>
          </a:r>
          <a:r>
            <a:rPr lang="en-US" sz="1100" baseline="0">
              <a:solidFill>
                <a:sysClr val="windowText" lastClr="000000"/>
              </a:solidFill>
              <a:effectLst/>
              <a:latin typeface="+mn-lt"/>
              <a:ea typeface="+mn-ea"/>
              <a:cs typeface="+mn-cs"/>
            </a:rPr>
            <a:t> altered</a:t>
          </a:r>
          <a:r>
            <a:rPr lang="en-US" sz="1100">
              <a:solidFill>
                <a:sysClr val="windowText" lastClr="000000"/>
              </a:solidFill>
              <a:effectLst/>
              <a:latin typeface="+mn-lt"/>
              <a:ea typeface="+mn-ea"/>
              <a:cs typeface="+mn-cs"/>
            </a:rPr>
            <a:t>,  emphasis has shifted from building maintenance under historic property rules to public outreach programs or visitor experience </a:t>
          </a:r>
          <a:r>
            <a:rPr lang="en-US" sz="1100">
              <a:solidFill>
                <a:schemeClr val="dk1"/>
              </a:solidFill>
              <a:effectLst/>
              <a:latin typeface="+mn-lt"/>
              <a:ea typeface="+mn-ea"/>
              <a:cs typeface="+mn-cs"/>
            </a:rPr>
            <a: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BakerVariance Notes:</a:t>
          </a:r>
          <a:endParaRPr lang="en-US" sz="1000">
            <a:effectLst/>
          </a:endParaRPr>
        </a:p>
        <a:p>
          <a:r>
            <a:rPr lang="en-US" sz="1100">
              <a:solidFill>
                <a:schemeClr val="dk1"/>
              </a:solidFill>
              <a:effectLst/>
              <a:latin typeface="+mn-lt"/>
              <a:ea typeface="+mn-ea"/>
              <a:cs typeface="+mn-cs"/>
            </a:rPr>
            <a:t>Resource Group task variances </a:t>
          </a:r>
          <a:r>
            <a:rPr lang="en-US" sz="1100" baseline="0">
              <a:solidFill>
                <a:schemeClr val="dk1"/>
              </a:solidFill>
              <a:effectLst/>
              <a:latin typeface="+mn-lt"/>
              <a:ea typeface="+mn-ea"/>
              <a:cs typeface="+mn-cs"/>
            </a:rPr>
            <a:t> (Aquatic Resource Group, Baker River CoordinatingCommittee, Cultural Resource Group, Terrestial Resource Group, Recreation and Aestetics Management</a:t>
          </a:r>
          <a:r>
            <a:rPr lang="en-US" sz="1100" baseline="0">
              <a:solidFill>
                <a:sysClr val="windowText" lastClr="000000"/>
              </a:solidFill>
              <a:effectLst/>
              <a:latin typeface="+mn-lt"/>
              <a:ea typeface="+mn-ea"/>
              <a:cs typeface="+mn-cs"/>
            </a:rPr>
            <a:t>)</a:t>
          </a:r>
          <a:r>
            <a:rPr lang="en-US" sz="1100">
              <a:solidFill>
                <a:schemeClr val="dk1"/>
              </a:solidFill>
              <a:effectLst/>
              <a:latin typeface="+mn-lt"/>
              <a:ea typeface="+mn-ea"/>
              <a:cs typeface="+mn-cs"/>
            </a:rPr>
            <a:t>are associated with level of group and technical team consultations conducted, additional meetings to address emergent issues.  During under-runs, fewer than anticipated meetings, Outside Services, facilitation and associated work.) Also, decision outcomes of annual consultation w/Services, and other members of the groupon the article’s management plan, which confirms procedures and activities for the year, can result in changes in spending. </a:t>
          </a:r>
          <a:endParaRPr lang="en-US" sz="1000" b="1"/>
        </a:p>
        <a:p>
          <a:endParaRPr lang="en-US" sz="1000" b="1"/>
        </a:p>
        <a:p>
          <a:r>
            <a:rPr lang="en-US" sz="1100"/>
            <a:t>(a) -LargeWoody Debris  storage site  development under budget to  scope</a:t>
          </a:r>
          <a:r>
            <a:rPr lang="en-US" sz="1100" baseline="0"/>
            <a:t> change and  portion of work reclassified as capital</a:t>
          </a:r>
          <a:r>
            <a:rPr lang="en-US" sz="1100"/>
            <a:t> ($80K).  Plant</a:t>
          </a:r>
          <a:r>
            <a:rPr lang="en-US" sz="1100" baseline="0"/>
            <a:t> and weed t</a:t>
          </a:r>
          <a:r>
            <a:rPr lang="en-US" sz="1100"/>
            <a:t>reatment at Lake Shannon homestead sites did not occur due to unfavorable reservoir conditions </a:t>
          </a:r>
          <a:r>
            <a:rPr lang="en-US" sz="1100">
              <a:solidFill>
                <a:schemeClr val="dk1"/>
              </a:solidFill>
              <a:effectLst/>
              <a:latin typeface="+mn-lt"/>
              <a:ea typeface="+mn-ea"/>
              <a:cs typeface="+mn-cs"/>
            </a:rPr>
            <a:t>($12K)</a:t>
          </a:r>
          <a:r>
            <a:rPr lang="en-US" sz="1100"/>
            <a:t>.   Town of Concrete and tribal payments were overestimated ($52K).  Water Quality </a:t>
          </a:r>
          <a:r>
            <a:rPr lang="en-US" sz="1100">
              <a:solidFill>
                <a:sysClr val="windowText" lastClr="000000"/>
              </a:solidFill>
            </a:rPr>
            <a:t>studies</a:t>
          </a:r>
          <a:r>
            <a:rPr lang="en-US" sz="1100" baseline="0">
              <a:solidFill>
                <a:sysClr val="windowText" lastClr="000000"/>
              </a:solidFill>
            </a:rPr>
            <a:t> and coordination </a:t>
          </a:r>
          <a:r>
            <a:rPr lang="en-US" sz="1100"/>
            <a:t>were less than anticipated ($86K).  </a:t>
          </a:r>
          <a:r>
            <a:rPr lang="en-US" sz="1100">
              <a:solidFill>
                <a:schemeClr val="dk1"/>
              </a:solidFill>
              <a:effectLst/>
              <a:latin typeface="+mn-lt"/>
              <a:ea typeface="+mn-ea"/>
              <a:cs typeface="+mn-cs"/>
            </a:rPr>
            <a:t>Much of year cultural efforts spent defining Lower Baker abutment MOA so budget underran. </a:t>
          </a:r>
          <a:r>
            <a:rPr lang="en-US" sz="1100" u="sng"/>
            <a:t>No</a:t>
          </a:r>
          <a:r>
            <a:rPr lang="en-US" sz="1100" u="sng" baseline="0"/>
            <a:t> carry over of budget</a:t>
          </a:r>
          <a:r>
            <a:rPr lang="en-US" sz="1100" baseline="0"/>
            <a:t>.</a:t>
          </a:r>
          <a:endParaRPr lang="en-US" sz="1100"/>
        </a:p>
        <a:p>
          <a:endParaRPr lang="en-US" sz="1100"/>
        </a:p>
        <a:p>
          <a:r>
            <a:rPr lang="en-US" sz="1100"/>
            <a:t>(b) -Under run primarily reflects a correction to the original accounting for a deposit in years 1 &amp; 2 (2008 &amp; 2009) of the license for Article 505 - Aquatic Riparian Habitat ($325K reclassed as capital). In addition, less work on Articles 105, 109, 401, 504, and 508 than originally anticipated ($60K). O&amp;M work related to the Floating Surface Collector project was reclassified to capital ($70K).  Payments to the Town of Concrete and tribal payments were overestimated ($40K).  Costs associated with Baker project</a:t>
          </a:r>
          <a:r>
            <a:rPr lang="en-US" sz="1100" baseline="0"/>
            <a:t> boundary e</a:t>
          </a:r>
          <a:r>
            <a:rPr lang="en-US" sz="1100"/>
            <a:t>xhibit</a:t>
          </a:r>
          <a:r>
            <a:rPr lang="en-US" sz="1100" baseline="0"/>
            <a:t> updates were less than budgeted as minimal updates were required. </a:t>
          </a:r>
          <a:r>
            <a:rPr lang="en-US" sz="1100"/>
            <a:t> These under runs were offset by a reclassification of land search fees  from capital to O&amp;M and by prepayment of Article 514 funding obligations due within the first 10 years of the license</a:t>
          </a:r>
          <a:r>
            <a:rPr lang="en-US" sz="1100" u="sng"/>
            <a:t>. </a:t>
          </a:r>
          <a:r>
            <a:rPr lang="en-US" sz="1100" u="sng">
              <a:solidFill>
                <a:schemeClr val="dk1"/>
              </a:solidFill>
              <a:effectLst/>
              <a:latin typeface="+mn-lt"/>
              <a:ea typeface="+mn-ea"/>
              <a:cs typeface="+mn-cs"/>
            </a:rPr>
            <a:t>No</a:t>
          </a:r>
          <a:r>
            <a:rPr lang="en-US" sz="1100" u="sng" baseline="0">
              <a:solidFill>
                <a:schemeClr val="dk1"/>
              </a:solidFill>
              <a:effectLst/>
              <a:latin typeface="+mn-lt"/>
              <a:ea typeface="+mn-ea"/>
              <a:cs typeface="+mn-cs"/>
            </a:rPr>
            <a:t> carry over of budget</a:t>
          </a:r>
          <a:r>
            <a:rPr lang="en-US" sz="1100" baseline="0">
              <a:solidFill>
                <a:schemeClr val="dk1"/>
              </a:solidFill>
              <a:effectLst/>
              <a:latin typeface="+mn-lt"/>
              <a:ea typeface="+mn-ea"/>
              <a:cs typeface="+mn-cs"/>
            </a:rPr>
            <a:t>. </a:t>
          </a:r>
          <a:endParaRPr lang="en-US" sz="1100"/>
        </a:p>
        <a:p>
          <a:endParaRPr lang="en-US" sz="1100">
            <a:solidFill>
              <a:schemeClr val="dk1"/>
            </a:solidFill>
            <a:latin typeface="+mn-lt"/>
            <a:ea typeface="+mn-ea"/>
            <a:cs typeface="+mn-cs"/>
          </a:endParaRPr>
        </a:p>
        <a:p>
          <a:r>
            <a:rPr lang="en-US" sz="1100"/>
            <a:t>(c) -LB Upstream Fish Passage studies were delayed a year due to Unit 4 </a:t>
          </a:r>
          <a:r>
            <a:rPr lang="en-US" sz="1100">
              <a:solidFill>
                <a:sysClr val="windowText" lastClr="000000"/>
              </a:solidFill>
            </a:rPr>
            <a:t>commissioning</a:t>
          </a:r>
          <a:r>
            <a:rPr lang="en-US" sz="1100"/>
            <a:t>delays ($60K).  Downstream Fish Passage consulting services less </a:t>
          </a:r>
          <a:r>
            <a:rPr lang="en-US" sz="1100">
              <a:solidFill>
                <a:schemeClr val="dk1"/>
              </a:solidFill>
              <a:latin typeface="+mn-lt"/>
              <a:ea typeface="+mn-ea"/>
              <a:cs typeface="+mn-cs"/>
            </a:rPr>
            <a:t>than anticipated. </a:t>
          </a:r>
          <a:r>
            <a:rPr lang="en-US" sz="1100">
              <a:solidFill>
                <a:schemeClr val="dk1"/>
              </a:solidFill>
              <a:effectLst/>
              <a:latin typeface="+mn-lt"/>
              <a:ea typeface="+mn-ea"/>
              <a:cs typeface="+mn-cs"/>
            </a:rPr>
            <a:t>Costs associated with Baker project</a:t>
          </a:r>
          <a:r>
            <a:rPr lang="en-US" sz="1100" baseline="0">
              <a:solidFill>
                <a:schemeClr val="dk1"/>
              </a:solidFill>
              <a:effectLst/>
              <a:latin typeface="+mn-lt"/>
              <a:ea typeface="+mn-ea"/>
              <a:cs typeface="+mn-cs"/>
            </a:rPr>
            <a:t> boundary e</a:t>
          </a:r>
          <a:r>
            <a:rPr lang="en-US" sz="1100">
              <a:solidFill>
                <a:schemeClr val="dk1"/>
              </a:solidFill>
              <a:effectLst/>
              <a:latin typeface="+mn-lt"/>
              <a:ea typeface="+mn-ea"/>
              <a:cs typeface="+mn-cs"/>
            </a:rPr>
            <a:t>xhibit</a:t>
          </a:r>
          <a:r>
            <a:rPr lang="en-US" sz="1100" baseline="0">
              <a:solidFill>
                <a:schemeClr val="dk1"/>
              </a:solidFill>
              <a:effectLst/>
              <a:latin typeface="+mn-lt"/>
              <a:ea typeface="+mn-ea"/>
              <a:cs typeface="+mn-cs"/>
            </a:rPr>
            <a:t> updates were less than budgeted as minimal updates were required.</a:t>
          </a:r>
          <a:r>
            <a:rPr lang="en-US" sz="1100">
              <a:solidFill>
                <a:schemeClr val="dk1"/>
              </a:solidFill>
              <a:latin typeface="+mn-lt"/>
              <a:ea typeface="+mn-ea"/>
              <a:cs typeface="+mn-cs"/>
            </a:rPr>
            <a:t>  Water Quality</a:t>
          </a:r>
          <a:r>
            <a:rPr lang="en-US" sz="1100"/>
            <a:t>, Aesthetics Mgmt.  and Cultural efforts were less than anticipated ($90K</a:t>
          </a:r>
          <a:r>
            <a:rPr lang="en-US" sz="1100" u="none"/>
            <a:t>).  </a:t>
          </a:r>
          <a:r>
            <a:rPr lang="en-US" sz="1100">
              <a:solidFill>
                <a:schemeClr val="dk1"/>
              </a:solidFill>
              <a:effectLst/>
              <a:latin typeface="+mn-lt"/>
              <a:ea typeface="+mn-ea"/>
              <a:cs typeface="+mn-cs"/>
            </a:rPr>
            <a:t>Baker River upstream fish trap (UFT) Post-Construction Evaluation (PCE)  to confirm that entrance attraction flow is sufficient for adult sockeye and Coho salmon under the increased maximum discharge of the new LB Unit 4 Powerhouse  was delayed.  Commissioning  of</a:t>
          </a:r>
          <a:r>
            <a:rPr lang="en-US" sz="1100" baseline="0">
              <a:solidFill>
                <a:schemeClr val="dk1"/>
              </a:solidFill>
              <a:effectLst/>
              <a:latin typeface="+mn-lt"/>
              <a:ea typeface="+mn-ea"/>
              <a:cs typeface="+mn-cs"/>
            </a:rPr>
            <a:t> UFT </a:t>
          </a:r>
          <a:r>
            <a:rPr lang="en-US" sz="1100">
              <a:solidFill>
                <a:schemeClr val="dk1"/>
              </a:solidFill>
              <a:effectLst/>
              <a:latin typeface="+mn-lt"/>
              <a:ea typeface="+mn-ea"/>
              <a:cs typeface="+mn-cs"/>
            </a:rPr>
            <a:t>originally planned for 2013 was delayed until Oct 2015. The PCE consists largely of analysis of a full year of adult return data under the new flow condition, so funding planned for 2014 was deferred  until 2017 and 2018.  </a:t>
          </a:r>
          <a:r>
            <a:rPr lang="en-US" sz="1100" u="sng">
              <a:solidFill>
                <a:schemeClr val="dk1"/>
              </a:solidFill>
              <a:effectLst/>
              <a:latin typeface="+mn-lt"/>
              <a:ea typeface="+mn-ea"/>
              <a:cs typeface="+mn-cs"/>
            </a:rPr>
            <a:t>Carry over budget to 2017 and 2018 (~$60K)</a:t>
          </a:r>
          <a:r>
            <a:rPr lang="en-US" sz="1100">
              <a:solidFill>
                <a:schemeClr val="dk1"/>
              </a:solidFill>
              <a:effectLst/>
              <a:latin typeface="+mn-lt"/>
              <a:ea typeface="+mn-ea"/>
              <a:cs typeface="+mn-cs"/>
            </a:rPr>
            <a:t> . </a:t>
          </a:r>
          <a:endParaRPr lang="en-US" sz="1100"/>
        </a:p>
        <a:p>
          <a:endParaRPr lang="en-US" sz="1100"/>
        </a:p>
        <a:p>
          <a:r>
            <a:rPr lang="en-US" sz="1100"/>
            <a:t>(d) -Due to </a:t>
          </a:r>
          <a:r>
            <a:rPr lang="en-US" sz="1100">
              <a:solidFill>
                <a:sysClr val="windowText" lastClr="000000"/>
              </a:solidFill>
            </a:rPr>
            <a:t>high </a:t>
          </a:r>
          <a:r>
            <a:rPr lang="en-US" sz="1100"/>
            <a:t>water levels, year end field work not completed ($100K</a:t>
          </a:r>
          <a:r>
            <a:rPr lang="en-US" sz="1100">
              <a:solidFill>
                <a:sysClr val="windowText" lastClr="000000"/>
              </a:solidFill>
            </a:rPr>
            <a:t>) .</a:t>
          </a:r>
          <a:r>
            <a:rPr lang="en-US" sz="1100"/>
            <a:t>Water Quality compliance data assessment less than anticipated ($25K). </a:t>
          </a:r>
          <a:r>
            <a:rPr lang="en-US" sz="1100" u="sng">
              <a:solidFill>
                <a:schemeClr val="dk1"/>
              </a:solidFill>
              <a:effectLst/>
              <a:latin typeface="+mn-lt"/>
              <a:ea typeface="+mn-ea"/>
              <a:cs typeface="+mn-cs"/>
            </a:rPr>
            <a:t>No</a:t>
          </a:r>
          <a:r>
            <a:rPr lang="en-US" sz="1100" u="sng" baseline="0">
              <a:solidFill>
                <a:schemeClr val="dk1"/>
              </a:solidFill>
              <a:effectLst/>
              <a:latin typeface="+mn-lt"/>
              <a:ea typeface="+mn-ea"/>
              <a:cs typeface="+mn-cs"/>
            </a:rPr>
            <a:t> carry over of budget.</a:t>
          </a:r>
          <a:endParaRPr lang="en-US" sz="1100"/>
        </a:p>
        <a:p>
          <a:endParaRPr lang="en-US" sz="1100"/>
        </a:p>
        <a:p>
          <a:r>
            <a:rPr lang="en-US" sz="1100" b="1"/>
            <a:t>-Continued-</a:t>
          </a:r>
        </a:p>
      </xdr:txBody>
    </xdr:sp>
    <xdr:clientData/>
  </xdr:twoCellAnchor>
  <xdr:twoCellAnchor>
    <xdr:from>
      <xdr:col>0</xdr:col>
      <xdr:colOff>0</xdr:colOff>
      <xdr:row>96</xdr:row>
      <xdr:rowOff>105834</xdr:rowOff>
    </xdr:from>
    <xdr:to>
      <xdr:col>16</xdr:col>
      <xdr:colOff>635000</xdr:colOff>
      <xdr:row>114</xdr:row>
      <xdr:rowOff>1</xdr:rowOff>
    </xdr:to>
    <xdr:sp macro="" textlink="">
      <xdr:nvSpPr>
        <xdr:cNvPr id="3" name="TextBox 2"/>
        <xdr:cNvSpPr txBox="1"/>
      </xdr:nvSpPr>
      <xdr:spPr>
        <a:xfrm>
          <a:off x="0" y="19991917"/>
          <a:ext cx="13557250" cy="3323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pPr marL="0" indent="0"/>
          <a:r>
            <a:rPr lang="en-US" sz="1100" b="1">
              <a:solidFill>
                <a:schemeClr val="dk1"/>
              </a:solidFill>
              <a:effectLst/>
              <a:latin typeface="+mn-lt"/>
              <a:ea typeface="+mn-ea"/>
              <a:cs typeface="+mn-cs"/>
            </a:rPr>
            <a:t>Snoqualmie Variance Notes:</a:t>
          </a:r>
        </a:p>
        <a:p>
          <a:pPr marL="0" indent="0"/>
          <a:r>
            <a:rPr lang="en-US" sz="1100" b="0">
              <a:solidFill>
                <a:schemeClr val="dk1"/>
              </a:solidFill>
              <a:effectLst/>
              <a:latin typeface="+mn-lt"/>
              <a:ea typeface="+mn-ea"/>
              <a:cs typeface="+mn-cs"/>
            </a:rPr>
            <a:t>Water quality compliance related studies and monitoring were to begin after a certain period following the return to normal commercial operation following construction.  Capital redevelopment construction completion was delayed in 2015 and 2016.  The redevelopment project was completed on October 31, 2016.</a:t>
          </a:r>
        </a:p>
        <a:p>
          <a:pPr marL="0" indent="0"/>
          <a:endParaRPr lang="en-US" sz="1100" b="0">
            <a:solidFill>
              <a:schemeClr val="dk1"/>
            </a:solidFill>
            <a:effectLst/>
            <a:latin typeface="+mn-lt"/>
            <a:ea typeface="+mn-ea"/>
            <a:cs typeface="+mn-cs"/>
          </a:endParaRPr>
        </a:p>
        <a:p>
          <a:pPr marL="0" indent="0"/>
          <a:r>
            <a:rPr lang="en-US" sz="1100" b="0">
              <a:solidFill>
                <a:schemeClr val="dk1"/>
              </a:solidFill>
              <a:effectLst/>
              <a:latin typeface="+mn-lt"/>
              <a:ea typeface="+mn-ea"/>
              <a:cs typeface="+mn-cs"/>
            </a:rPr>
            <a:t>(e) - Under run reflects charging of certain cultural and recreation related  work to the capital redevelopment initiative project (instead of O&amp;M). </a:t>
          </a:r>
          <a:r>
            <a:rPr lang="en-US" sz="1100" b="0" u="sng">
              <a:solidFill>
                <a:schemeClr val="dk1"/>
              </a:solidFill>
              <a:effectLst/>
              <a:latin typeface="+mn-lt"/>
              <a:ea typeface="+mn-ea"/>
              <a:cs typeface="+mn-cs"/>
            </a:rPr>
            <a:t>No carry over of budget</a:t>
          </a:r>
        </a:p>
        <a:p>
          <a:pPr marL="0" indent="0"/>
          <a:endParaRPr lang="en-US" sz="1100" b="0">
            <a:solidFill>
              <a:schemeClr val="dk1"/>
            </a:solidFill>
            <a:effectLst/>
            <a:latin typeface="+mn-lt"/>
            <a:ea typeface="+mn-ea"/>
            <a:cs typeface="+mn-cs"/>
          </a:endParaRPr>
        </a:p>
        <a:p>
          <a:pPr marL="0" indent="0"/>
          <a:r>
            <a:rPr lang="en-US" sz="1100" b="0">
              <a:solidFill>
                <a:schemeClr val="dk1"/>
              </a:solidFill>
              <a:effectLst/>
              <a:latin typeface="+mn-lt"/>
              <a:ea typeface="+mn-ea"/>
              <a:cs typeface="+mn-cs"/>
            </a:rPr>
            <a:t>(f) - Under run reflects charging of certain cultural and recreation related  work  to the capital redevelopment initiative project (instead of O&amp;M), partially offset by incremental costs for additional safety features.  </a:t>
          </a:r>
          <a:r>
            <a:rPr lang="en-US" sz="1100" b="0" u="sng">
              <a:solidFill>
                <a:schemeClr val="dk1"/>
              </a:solidFill>
              <a:effectLst/>
              <a:latin typeface="+mn-lt"/>
              <a:ea typeface="+mn-ea"/>
              <a:cs typeface="+mn-cs"/>
            </a:rPr>
            <a:t>No carry over of budget</a:t>
          </a:r>
        </a:p>
        <a:p>
          <a:pPr marL="0" indent="0"/>
          <a:endParaRPr lang="en-US" sz="1100" b="0">
            <a:solidFill>
              <a:schemeClr val="dk1"/>
            </a:solidFill>
            <a:effectLst/>
            <a:latin typeface="+mn-lt"/>
            <a:ea typeface="+mn-ea"/>
            <a:cs typeface="+mn-cs"/>
          </a:endParaRPr>
        </a:p>
        <a:p>
          <a:pPr marL="0" indent="0"/>
          <a:r>
            <a:rPr lang="en-US" sz="1100" b="0">
              <a:solidFill>
                <a:schemeClr val="dk1"/>
              </a:solidFill>
              <a:effectLst/>
              <a:latin typeface="+mn-lt"/>
              <a:ea typeface="+mn-ea"/>
              <a:cs typeface="+mn-cs"/>
            </a:rPr>
            <a:t>(g) Delay in initiating the Snoqualmie 402 channel surveys. Recreation related costs were less than budgeted due to recreation use monitoring under runs and anticipated  visitor shuttle service not initiated </a:t>
          </a:r>
          <a:r>
            <a:rPr lang="en-US" sz="1100" b="0" u="sng">
              <a:solidFill>
                <a:schemeClr val="dk1"/>
              </a:solidFill>
              <a:effectLst/>
              <a:latin typeface="+mn-lt"/>
              <a:ea typeface="+mn-ea"/>
              <a:cs typeface="+mn-cs"/>
            </a:rPr>
            <a:t>. No carry over of budget</a:t>
          </a:r>
        </a:p>
        <a:p>
          <a:pPr marL="0" indent="0"/>
          <a:endParaRPr lang="en-US" sz="1100" b="0">
            <a:solidFill>
              <a:schemeClr val="dk1"/>
            </a:solidFill>
            <a:effectLst/>
            <a:latin typeface="+mn-lt"/>
            <a:ea typeface="+mn-ea"/>
            <a:cs typeface="+mn-cs"/>
          </a:endParaRPr>
        </a:p>
        <a:p>
          <a:pPr marL="0" indent="0"/>
          <a:r>
            <a:rPr lang="en-US" sz="1100" b="0">
              <a:solidFill>
                <a:schemeClr val="dk1"/>
              </a:solidFill>
              <a:effectLst/>
              <a:latin typeface="+mn-lt"/>
              <a:ea typeface="+mn-ea"/>
              <a:cs typeface="+mn-cs"/>
            </a:rPr>
            <a:t>(h) - Summer interns started later than scheduled. Security costs associated with opening of the new museum at the depot less than originally thought.  Anticipated consulting fees in association with the recreation studies were less than budgeted.  Post construction license activities delayed due to continued capital Redevelopment work. </a:t>
          </a:r>
          <a:r>
            <a:rPr lang="en-US" sz="1100" b="0" u="sng">
              <a:solidFill>
                <a:schemeClr val="dk1"/>
              </a:solidFill>
              <a:effectLst/>
              <a:latin typeface="+mn-lt"/>
              <a:ea typeface="+mn-ea"/>
              <a:cs typeface="+mn-cs"/>
            </a:rPr>
            <a:t>Carry over of budget  ~$25K to 2016</a:t>
          </a:r>
        </a:p>
        <a:p>
          <a:pPr marL="0" indent="0"/>
          <a:endParaRPr lang="en-US" sz="1100" b="0">
            <a:solidFill>
              <a:schemeClr val="dk1"/>
            </a:solidFill>
            <a:effectLst/>
            <a:latin typeface="+mn-lt"/>
            <a:ea typeface="+mn-ea"/>
            <a:cs typeface="+mn-cs"/>
          </a:endParaRPr>
        </a:p>
        <a:p>
          <a:pPr marL="0" indent="0" eaLnBrk="1" fontAlgn="auto" latinLnBrk="0" hangingPunct="1"/>
          <a:r>
            <a:rPr lang="en-US" sz="1100" b="0">
              <a:solidFill>
                <a:schemeClr val="dk1"/>
              </a:solidFill>
              <a:effectLst/>
              <a:latin typeface="+mn-lt"/>
              <a:ea typeface="+mn-ea"/>
              <a:cs typeface="+mn-cs"/>
            </a:rPr>
            <a:t> (i) - Open manager position, park visitor program support and license admin labor less than budgeted. Delay in water quality standards technical assessment work and documentation due to continued capital Redevelopment work  </a:t>
          </a:r>
          <a:r>
            <a:rPr lang="en-US" sz="1100" b="0" u="sng">
              <a:solidFill>
                <a:schemeClr val="dk1"/>
              </a:solidFill>
              <a:effectLst/>
              <a:latin typeface="+mn-lt"/>
              <a:ea typeface="+mn-ea"/>
              <a:cs typeface="+mn-cs"/>
            </a:rPr>
            <a:t>.Carry over of budget  ~$25K </a:t>
          </a:r>
          <a:r>
            <a:rPr lang="en-US" sz="1100" b="0" u="sng" baseline="0">
              <a:solidFill>
                <a:schemeClr val="dk1"/>
              </a:solidFill>
              <a:effectLst/>
              <a:latin typeface="+mn-lt"/>
              <a:ea typeface="+mn-ea"/>
              <a:cs typeface="+mn-cs"/>
            </a:rPr>
            <a:t>to 2017</a:t>
          </a:r>
          <a:endParaRPr lang="en-US" b="0" u="sng">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Misc/Island%20Cogeneration%202001%20Budge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udget\2011%20Bgt\Units\11%20AOP_A_mo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emp\Temporary%20Internet%20Files\Content.Outlook\S5M2I7E6\1&amp;2%20Section%203%202011%20AOP\Section%203\Section%203%20SpreadSheet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ower%20Costs\Resources\Coal\WEC%20Pricing%20Analysis\2012\Colstrip%201&amp;2%202012%20AOP%20Final%20Vers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Documents%20and%20Settings/lab0422/Local%20Settings/Temporary%20Internet%20Files/OLK181/FW_Feb_FY05_upload_format_accl_wksh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WINNT/Temporary%20Internet%20Files/OLK2F/Due%20Diligence/August%20New%20Model/Fred%20Value%209.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FINSUP\RCFM\Buspln99\ELIM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GrpRevnu/PUBLIC/WUTC/Puget%20Sound%20Energy/Quarterly%20Reporting/Misc/WC-RB%20Misc/WC-RB%20Overvi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GrpRevnu/PUBLIC/WUTC/Puget%20Sound%20Energy/Semi%20Annual%20Report/Dec_31_04/WC-RB%202004-12%20Monthly%20R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Cost%20Accounting/Resource%20Costs/CT/ENCOGEN_WBOOK%20(StratPl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cquisition\Active%20Projects\NatG_834_Mint%20Farm_Ownership\Financial\LTSA%20Analysis\Mint%20Farm%20Maintenance%20Option%20Model_wo%20duct%20fir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GrpRevnu/PUBLIC/# PCA &amp; RC 06_2003 TY/GRC/EL 09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Users/bbenne/AppData/Local/Microsoft/Windows/Temporary%20Internet%20Files/Content.Outlook/OP7W3T8A/License%20Annual%20Funding%20Rate%20Year%20vs%20Test%20Yea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Documents%20and%20Settings/nchar/Local%20Settings/Temporary%20Internet%20Files/OLK4DD/Property%20Tax%20revised%20base%20on%20090508%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WINNT/Temporary%20Internet%20Files/OLKC0/PCA%203_Exhibit%20D.PCA%203%20(DFIT%20when%20i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Acquisition\%23%232011%20RFP_shared%20files%20on%20X\Optimization%20Analysis\Ferndale%20Updates\Ferndale%20Own_Inputs%20PSM%2015-1west%20cos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Documents%20and%20Settings/gallanc1/Local%20Settings/Temporary%20Internet%20Files/OLK4A/4-5-07%20PSE%20SPA-%20%201x7FA%20MMP%20vs%20CS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EO&amp;S\CIS\UPDAT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nvil\.BHAM_ENG_GIG.BHAM.WA.ANVIL\BPcp\BE7706\PMC\Pc\Estimates\BE7706%20Shroud%20Estimate(%23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GrpRevnu\PUBLIC\%23%20PCA%20&amp;%20RC%2006_2003%20TY\GRC\EL%2009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Misc/Char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WINNT\Temporary%20Internet%20Files\OLK2D\2.26E%20Regulatory%20Assets%20%20Liabilit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Budgets\2012-2016%20Budgets%20&amp;%20Business%20Plans\PPL%20submittals%20for%202012\Units%201-2%202012%20Budget,%20Rev%200%209-1-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FINSUP\TPrice99\Dummy%20She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GrpRevnu\PUBLIC\%23%20PCA%20&amp;%20RC%2006_2003%20TY\PCA\New%20Plant-093003\FredDispatch%209.3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WINNT\Temporary%20Internet%20Files\OLK2F\Due%20Diligence\August%20New%20Model\Fred%20Value%209.1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2010%20WT%20Budget\Major%20Maint%20ScheduleDraft%201-GRC%202009%20model%201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INDOWS\Temporary%20Internet%20Files\OLK2B5\MS2%20Cost%20Report%2002-01-0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X:\Budget%20&amp;%20Accounting\Griffith%20Budget%2011-6-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windows\temp\dailywallingfor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Cost%20Accounting/Resource%20Costs/Forecast%20&amp;%20Variance/GRC/2007/Workpapers/Update/DEM-WP(C)%20Costs%20not%20in%20AURORA%202007GRC%20Updat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Cost%20Accounting/Resource%20Costs/WNP3/WNP3_W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gallanc1\Local%20Settings\Temporary%20Internet%20Files\OLK4A\4-5-07%20PSE%20SPA-%20%201x7FA%20MMP%20vs%20CS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R:\Acquisition\%23%23Post%202011_RFP%20Ferndale\Ferndale%20Aurora%20Inputs_0822_201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Elsea%20Projects/Encogen/Sept%2023%20Review/PSE%20Own%2011-99%20for%20$1yr00noboilerJH.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Documents%20and%20Settings/deschr/Local%20Settings/Temporary%20Internet%20Files/Content.Outlook/60SNDSAX/Archive/Oct%202011_Sep%202012%20Test%20Year_15Oc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Z:\NEWFORMS\ARCOCP\CONC_ROM\CONC_ES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WINNT\Temporary%20Internet%20Files\OLKC0\Aurora%20Prices%20for%20RORC.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scartwri\My%20Documents\Projects\PSE\Projects\Frederickson\Due%20Diligence\August\Fred%20Value%2008.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BPcp\BE8071\PMC\PC\Reports\Monthly\CR1025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Asset%20Management/Major%20Maintenance%20Accounting%20Memos/Major%20Maintenance%20Amortization%20Schedule_Rvn02NOv15.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GrpRevnu\PUBLIC\WUTC\Puget%20Sound%20Energy\Quarterly%20Reporting\Misc\WC-RB%20Misc\WC-RB%20Overview.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Documents%20and%20Settings\scartwri\My%20Documents\Projects\PSE\Projects\BHP\Due%20Diligence\BHP%20IS.BS.CF%20Mod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ost%20Accounting\Resource%20Costs\Forecast%20&amp;%20Variance\GRC\2006\Power%20Costs\Costs%20not%20in%20AURORA%2006GRC.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Documents%20and%20Settings\scartwri\My%20Documents\Projects\PSE\Projects\BHP\Due%20Diligence\BHP.%2006.11%20Aurora%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0107AD_Facilities%20Relocation%20Projec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Users/bbenne/AppData/Local/Microsoft/Windows/Temporary%20Internet%20Files/Content.IE5/I8ZOVDC6/Copy%20of%20Prod%20Exp%202013%20by%20Plant%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Power%20Costs/Regulatory/PCORC/2013%20PCORC/Workpapers/As%20Filed/DEM-WP(C)%20Power%20Cost%20Summary%2013PCORC%20As%20Filed.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23Wild_Horse_Wind_Project\Financial\Finance\Post%2010-15-04%20Turbine%20Bid%20Proformas\RES-Post%2010-15-04\8.78%25%20WACC-RES-Hopkins%20Ridge%20Vestas%20V80%20Turbin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Cost%20Accounting/Resource%20Costs/Forecast%20&amp;%20Variance/GRC/2007/Sumas/Copy%2011-9%20Sumas%20Proforma%20-%20Curren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G:\Acquisition\Phase%202%20RFP%20Quantitative%20Analysis\PSM%20Input%20Assumptions\Gas%20Transport\Gas%20Transpor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AURORA%202006%20GRC/(C)_RC_092205/Copy%20of%20(C)_PSE_Hydro_Data_50yrs_07210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TREASURY\DEBT%20MANAGEMENT\Debt%20Schedules\2006\Cash%20&amp;%20Accrual%20master%20sheets\RI05%20Cash&amp;Accrual-Actual.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GrpRevnu\PUBLIC\WUTC\Puget%20Sound%20Energy\Semi%20Annual%20Report\Jun_30_01\Proforma%20Adj_not%20us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Z:\Documents%20and%20Settings\okesj1\My%20Documents\_bp\BP_Refining\Cherry%20Point\Facilities%20Relocation%20Project\0107AD%20-%20Facilities%20Relocation\009SZ%20-%20Expense%20(new)\2.0_Cost%20Data\x_Archive%20Cost%20Data\Copy%20of%20field%20labor%20mh%20calculatio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psefil1\comtr\Cost%20Accounting\Resource%20Costs\Forecast%20&amp;%20Variance\2003\To%20Fin%20Planning%2010-15-02\OA%20Extract%20for%20'03%20update%2010-15%20for%209.26.0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Cost%20Accounting/Resource%20Costs/REPWBook_PRA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Joel/Chelan/Pro%20Forma%20Models/PSE%20Incremental/Cash%20-%20No%20Defease/12-15%20Final%20for%20Board/12-15%20(Hydro)NoD%20CPUD-PSEIncremental-121520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Documents%20and%20Settings/nsarru/My%20Documents/PriceEstFor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cquisition\Active%20Projects\NatG_834_Mint%20Farm_Ownership\Financial\Proforma\Mint%20Farm%20Proforma%20-%20current(before%20Maintenance%20Chang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psefil1\comtr\Cost%20Accounting\Resource%20Costs\Forecast%20&amp;%20Variance\PCORC\RORC%20Filing\PCA%20PCOR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Cost%20Accounting\Resource%20Costs\Capacity\CAP_WBook.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ocuments%20and%20Settings\scartwri\My%20Documents\Projects\PSE\Projects\BHP\Due%20Diligence\BHP%20IS.BS.CF%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psefil3\Xception\%23HydThermCont\ContDB\_MoPriceCalc_Suma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psefil3\Xception\%23HydThermCont\ContDB\_MoPriceCalc_Spokane.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X:\%23HydThermCont\ContDB\_MoPriceCalc_Spokane.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EAD\Business%20Plan%202001\BudgetPlan2002_11_21_newPJM.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Formulas/vlooku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GrpRevnu\PUBLIC\%23%20PCA%20&amp;%20RC%2006_2003%20TY\GRC\LaborInctvOH%200903%20GR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Cost%20Accounting\Resource%20Costs\Forecast%20&amp;%20Variance\PCORC\RORC%20Filing\PC%20Summary%202004-2008%20Aurora%20+%20Not%20Aurora.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miley\CorpFinance\windows\temp\CBCWPI7A.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Documents%20and%20Settings\semmer\Local%20Settings\Temporary%20Internet%20Files\OLK1B6\Goldendale%20Proforma%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Forward-View\GLOBAL\feb_02\U-Park.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stInpu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sites/ue-170033/Confidential/Confidential%20Data%20Requests%20and%20Responses/Asset%20Management/2017%20GRC/RJR_WB_C_2017_GRC_Production_O&amp;M_04Ja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 1"/>
      <sheetName val="Sum 2"/>
      <sheetName val="Sum 3"/>
      <sheetName val="Sum 4"/>
      <sheetName val="Sum 5"/>
      <sheetName val="Sum 6"/>
      <sheetName val="Sum 7"/>
      <sheetName val="Sum 8"/>
      <sheetName val="1"/>
      <sheetName val="2"/>
      <sheetName val="3"/>
      <sheetName val="4"/>
      <sheetName val="5"/>
      <sheetName val="6"/>
      <sheetName val="7"/>
      <sheetName val="8"/>
      <sheetName val="9"/>
      <sheetName val="10"/>
      <sheetName val="11"/>
      <sheetName val="12"/>
      <sheetName val="13"/>
      <sheetName val="14"/>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6"/>
      <sheetName val="45"/>
      <sheetName val="47"/>
      <sheetName val="48"/>
      <sheetName val="49"/>
      <sheetName val="50"/>
      <sheetName val="51"/>
      <sheetName val="52"/>
    </sheetNames>
    <sheetDataSet>
      <sheetData sheetId="0"/>
      <sheetData sheetId="1"/>
      <sheetData sheetId="2"/>
      <sheetData sheetId="3"/>
      <sheetData sheetId="4"/>
      <sheetData sheetId="5"/>
      <sheetData sheetId="6"/>
      <sheetData sheetId="7"/>
      <sheetData sheetId="8"/>
      <sheetData sheetId="9"/>
      <sheetData sheetId="10">
        <row r="1">
          <cell r="B1" t="str">
            <v>Category:  Safety Supply</v>
          </cell>
        </row>
        <row r="3">
          <cell r="B3" t="str">
            <v>Responsible Team Member Name:</v>
          </cell>
          <cell r="F3" t="str">
            <v>Account Code:</v>
          </cell>
        </row>
        <row r="5">
          <cell r="B5" t="str">
            <v>Category Includes:</v>
          </cell>
        </row>
        <row r="11">
          <cell r="B11" t="str">
            <v>Budget Estimate Basis:</v>
          </cell>
        </row>
        <row r="13">
          <cell r="B13" t="str">
            <v>Estimate Based On 15% of Base Wages</v>
          </cell>
        </row>
        <row r="19">
          <cell r="B19" t="str">
            <v>Calculations:</v>
          </cell>
        </row>
        <row r="21">
          <cell r="B21" t="str">
            <v>15 % of 1999 Base Wage</v>
          </cell>
          <cell r="C21">
            <v>91655.25</v>
          </cell>
        </row>
        <row r="22">
          <cell r="B22" t="str">
            <v>(611,035)</v>
          </cell>
        </row>
        <row r="30">
          <cell r="F30">
            <v>91655.25</v>
          </cell>
        </row>
        <row r="33">
          <cell r="C33" t="str">
            <v xml:space="preserve">2001 Forecast </v>
          </cell>
          <cell r="D33" t="str">
            <v>2000</v>
          </cell>
          <cell r="E33" t="str">
            <v>Cumulative</v>
          </cell>
          <cell r="F33" t="str">
            <v>Cumulative</v>
          </cell>
        </row>
        <row r="34">
          <cell r="C34" t="str">
            <v>Expense</v>
          </cell>
          <cell r="D34" t="str">
            <v>Actual Expense</v>
          </cell>
          <cell r="E34" t="str">
            <v>Variance Amt.</v>
          </cell>
          <cell r="F34" t="str">
            <v>Variance %</v>
          </cell>
        </row>
        <row r="35">
          <cell r="B35" t="str">
            <v>January</v>
          </cell>
          <cell r="C35">
            <v>7637.9375</v>
          </cell>
          <cell r="D35">
            <v>0</v>
          </cell>
          <cell r="E35" t="str">
            <v>NA</v>
          </cell>
          <cell r="F35" t="str">
            <v>NA</v>
          </cell>
        </row>
        <row r="36">
          <cell r="B36" t="str">
            <v>February</v>
          </cell>
          <cell r="C36">
            <v>7637.9375</v>
          </cell>
          <cell r="D36">
            <v>0</v>
          </cell>
          <cell r="E36" t="str">
            <v>NA</v>
          </cell>
          <cell r="F36" t="str">
            <v>NA</v>
          </cell>
        </row>
        <row r="37">
          <cell r="B37" t="str">
            <v>March</v>
          </cell>
          <cell r="C37">
            <v>7637.9375</v>
          </cell>
          <cell r="D37">
            <v>0</v>
          </cell>
          <cell r="E37" t="str">
            <v>NA</v>
          </cell>
          <cell r="F37" t="str">
            <v>NA</v>
          </cell>
        </row>
        <row r="38">
          <cell r="B38" t="str">
            <v>April</v>
          </cell>
          <cell r="C38">
            <v>7637.9375</v>
          </cell>
          <cell r="D38">
            <v>0</v>
          </cell>
          <cell r="E38" t="str">
            <v>NA</v>
          </cell>
          <cell r="F38" t="str">
            <v>NA</v>
          </cell>
        </row>
        <row r="39">
          <cell r="B39" t="str">
            <v>May</v>
          </cell>
          <cell r="C39">
            <v>7637.9375</v>
          </cell>
          <cell r="D39">
            <v>0</v>
          </cell>
          <cell r="E39" t="str">
            <v>NA</v>
          </cell>
          <cell r="F39" t="str">
            <v>NA</v>
          </cell>
        </row>
        <row r="40">
          <cell r="B40" t="str">
            <v>June</v>
          </cell>
          <cell r="C40">
            <v>7637.9375</v>
          </cell>
          <cell r="D40">
            <v>0</v>
          </cell>
          <cell r="E40" t="str">
            <v>NA</v>
          </cell>
          <cell r="F40" t="str">
            <v>NA</v>
          </cell>
        </row>
        <row r="41">
          <cell r="B41" t="str">
            <v>July</v>
          </cell>
          <cell r="C41">
            <v>7637.9375</v>
          </cell>
          <cell r="D41">
            <v>0</v>
          </cell>
          <cell r="E41" t="str">
            <v>NA</v>
          </cell>
          <cell r="F41" t="str">
            <v>NA</v>
          </cell>
        </row>
        <row r="42">
          <cell r="B42" t="str">
            <v>August</v>
          </cell>
          <cell r="C42">
            <v>7637.9375</v>
          </cell>
          <cell r="D42">
            <v>0</v>
          </cell>
          <cell r="E42" t="str">
            <v>NA</v>
          </cell>
          <cell r="F42" t="str">
            <v>NA</v>
          </cell>
        </row>
        <row r="43">
          <cell r="B43" t="str">
            <v>September</v>
          </cell>
          <cell r="C43">
            <v>7637.9375</v>
          </cell>
          <cell r="D43">
            <v>0</v>
          </cell>
          <cell r="E43" t="str">
            <v>NA</v>
          </cell>
          <cell r="F43" t="str">
            <v>NA</v>
          </cell>
        </row>
        <row r="44">
          <cell r="B44" t="str">
            <v>October</v>
          </cell>
          <cell r="C44">
            <v>7637.9375</v>
          </cell>
          <cell r="D44">
            <v>0</v>
          </cell>
          <cell r="E44" t="str">
            <v>NA</v>
          </cell>
          <cell r="F44" t="str">
            <v>NA</v>
          </cell>
        </row>
        <row r="45">
          <cell r="B45" t="str">
            <v>November</v>
          </cell>
          <cell r="C45">
            <v>7637.9375</v>
          </cell>
          <cell r="D45">
            <v>0</v>
          </cell>
          <cell r="E45" t="str">
            <v>NA</v>
          </cell>
          <cell r="F45" t="str">
            <v>NA</v>
          </cell>
        </row>
        <row r="46">
          <cell r="B46" t="str">
            <v>December</v>
          </cell>
          <cell r="C46">
            <v>7637.9375</v>
          </cell>
          <cell r="D46">
            <v>0</v>
          </cell>
          <cell r="E46" t="str">
            <v>NA</v>
          </cell>
          <cell r="F46" t="str">
            <v>NA</v>
          </cell>
        </row>
        <row r="47">
          <cell r="B47" t="str">
            <v xml:space="preserve">YTD Expenses </v>
          </cell>
          <cell r="C47">
            <v>0</v>
          </cell>
          <cell r="D47" t="str">
            <v>of Budget for year.</v>
          </cell>
        </row>
        <row r="48">
          <cell r="B48" t="str">
            <v>Budget Variance Remarks:</v>
          </cell>
        </row>
        <row r="56">
          <cell r="B56" t="str">
            <v>Plant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22">
          <cell r="H22">
            <v>1.6E-2</v>
          </cell>
        </row>
        <row r="23">
          <cell r="H23">
            <v>6900</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Sheet1"/>
      <sheetName val="ELIMIN"/>
      <sheetName val="Sheet2"/>
      <sheetName val="Sheet3"/>
    </sheetNames>
    <sheetDataSet>
      <sheetData sheetId="0"/>
      <sheetData sheetId="1"/>
      <sheetData sheetId="2"/>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WC"/>
      <sheetName val="ERB"/>
      <sheetName val="GWC"/>
      <sheetName val="GRB"/>
      <sheetName val="BS"/>
      <sheetName val="BS C&amp;L"/>
      <sheetName val="Recon Rgltry to Fin BS"/>
      <sheetName val="Recon"/>
      <sheetName val="Recon (2)"/>
      <sheetName val="Recon (3)"/>
      <sheetName val="Recon (3) Detail"/>
      <sheetName val="200309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R10">
            <v>3871477030.5300002</v>
          </cell>
          <cell r="AG10">
            <v>3902339170.5454164</v>
          </cell>
          <cell r="AK10">
            <v>3931365617.6616664</v>
          </cell>
        </row>
        <row r="11">
          <cell r="AG11">
            <v>1688725730.8950002</v>
          </cell>
          <cell r="AK11">
            <v>1722321273.7520831</v>
          </cell>
        </row>
        <row r="12">
          <cell r="AG12">
            <v>378996455.97541666</v>
          </cell>
          <cell r="AK12">
            <v>385612450.46125001</v>
          </cell>
        </row>
        <row r="13">
          <cell r="AG13">
            <v>0</v>
          </cell>
          <cell r="AK13">
            <v>0</v>
          </cell>
        </row>
        <row r="14">
          <cell r="AG14">
            <v>0</v>
          </cell>
          <cell r="AK14">
            <v>0</v>
          </cell>
        </row>
        <row r="15">
          <cell r="AG15">
            <v>0</v>
          </cell>
          <cell r="AK15">
            <v>0</v>
          </cell>
        </row>
        <row r="16">
          <cell r="AG16">
            <v>0</v>
          </cell>
          <cell r="AK16">
            <v>0</v>
          </cell>
        </row>
        <row r="17">
          <cell r="AG17">
            <v>0</v>
          </cell>
          <cell r="AK17">
            <v>0</v>
          </cell>
        </row>
        <row r="18">
          <cell r="AG18">
            <v>0</v>
          </cell>
          <cell r="AK18">
            <v>0</v>
          </cell>
        </row>
        <row r="19">
          <cell r="AG19">
            <v>159350590.19000003</v>
          </cell>
          <cell r="AK19">
            <v>159350590.19000003</v>
          </cell>
        </row>
        <row r="20">
          <cell r="AG20">
            <v>3321222.4666666668</v>
          </cell>
          <cell r="AK20">
            <v>6642444.9333333336</v>
          </cell>
        </row>
        <row r="22">
          <cell r="AG22">
            <v>6965256.6216666671</v>
          </cell>
          <cell r="AK22">
            <v>7347943.7879166668</v>
          </cell>
        </row>
        <row r="23">
          <cell r="AG23">
            <v>93363.65416666666</v>
          </cell>
          <cell r="AK23">
            <v>22339.929999999997</v>
          </cell>
        </row>
        <row r="24">
          <cell r="AG24">
            <v>0</v>
          </cell>
          <cell r="AK24">
            <v>0</v>
          </cell>
        </row>
        <row r="25">
          <cell r="AG25">
            <v>85634542.155416667</v>
          </cell>
          <cell r="AK25">
            <v>82268110.644999996</v>
          </cell>
        </row>
        <row r="26">
          <cell r="AG26">
            <v>29813678.232916672</v>
          </cell>
          <cell r="AK26">
            <v>34367762.577499993</v>
          </cell>
        </row>
        <row r="27">
          <cell r="AG27">
            <v>8095869.8750000009</v>
          </cell>
          <cell r="AK27">
            <v>7008447.407916666</v>
          </cell>
        </row>
        <row r="28">
          <cell r="AG28">
            <v>3848554.4245833326</v>
          </cell>
          <cell r="AK28">
            <v>3502874.0524999998</v>
          </cell>
        </row>
        <row r="29">
          <cell r="AG29">
            <v>158871.9075</v>
          </cell>
          <cell r="AK29">
            <v>208013.98083333333</v>
          </cell>
        </row>
        <row r="30">
          <cell r="AG30">
            <v>0</v>
          </cell>
          <cell r="AK30">
            <v>0</v>
          </cell>
        </row>
        <row r="31">
          <cell r="AG31">
            <v>5109719.291666667</v>
          </cell>
          <cell r="AK31">
            <v>5440516.708333333</v>
          </cell>
        </row>
        <row r="32">
          <cell r="AG32">
            <v>3837336.8333333335</v>
          </cell>
          <cell r="AK32">
            <v>4216704.083333333</v>
          </cell>
        </row>
        <row r="33">
          <cell r="AG33">
            <v>-1661632814.1704168</v>
          </cell>
          <cell r="AK33">
            <v>-1682702984.020833</v>
          </cell>
        </row>
        <row r="34">
          <cell r="AG34">
            <v>-533126263.15458328</v>
          </cell>
          <cell r="AK34">
            <v>-548247253.14666665</v>
          </cell>
        </row>
        <row r="35">
          <cell r="AG35">
            <v>-30999590.920833331</v>
          </cell>
          <cell r="AK35">
            <v>-32045110.925000001</v>
          </cell>
        </row>
        <row r="36">
          <cell r="AG36">
            <v>22004642.620416667</v>
          </cell>
          <cell r="AK36">
            <v>22246629.254166666</v>
          </cell>
        </row>
        <row r="37">
          <cell r="AG37">
            <v>18306138.041666668</v>
          </cell>
          <cell r="AK37">
            <v>18357675.77</v>
          </cell>
        </row>
        <row r="38">
          <cell r="AG38">
            <v>3895757.8470833334</v>
          </cell>
          <cell r="AK38">
            <v>3940437.2524999995</v>
          </cell>
        </row>
        <row r="39">
          <cell r="AG39">
            <v>-4263874.540000001</v>
          </cell>
          <cell r="AK39">
            <v>-3934296.9783333335</v>
          </cell>
        </row>
        <row r="40">
          <cell r="AG40">
            <v>1566985.1858333338</v>
          </cell>
          <cell r="AK40">
            <v>1887676.01</v>
          </cell>
        </row>
        <row r="41">
          <cell r="AG41">
            <v>-6825442.375</v>
          </cell>
          <cell r="AK41">
            <v>-25193028.708333332</v>
          </cell>
        </row>
        <row r="42">
          <cell r="AG42">
            <v>-9010447.25</v>
          </cell>
          <cell r="AK42">
            <v>-33445540.958333332</v>
          </cell>
        </row>
        <row r="43">
          <cell r="AG43">
            <v>6825442.375</v>
          </cell>
          <cell r="AK43">
            <v>25193028.708333332</v>
          </cell>
        </row>
        <row r="44">
          <cell r="AG44">
            <v>9010447.25</v>
          </cell>
          <cell r="AK44">
            <v>33445540.958333332</v>
          </cell>
        </row>
        <row r="45">
          <cell r="AG45">
            <v>0</v>
          </cell>
          <cell r="AK45">
            <v>0</v>
          </cell>
        </row>
        <row r="46">
          <cell r="AG46">
            <v>0</v>
          </cell>
          <cell r="AK46">
            <v>0</v>
          </cell>
        </row>
        <row r="47">
          <cell r="AG47">
            <v>0</v>
          </cell>
          <cell r="AK47">
            <v>0</v>
          </cell>
        </row>
        <row r="48">
          <cell r="AG48">
            <v>-162412.27333333332</v>
          </cell>
          <cell r="AK48">
            <v>0</v>
          </cell>
        </row>
        <row r="49">
          <cell r="AG49">
            <v>-27514.095000000001</v>
          </cell>
          <cell r="AK49">
            <v>0</v>
          </cell>
        </row>
        <row r="50">
          <cell r="AG50">
            <v>-966760.09458333312</v>
          </cell>
          <cell r="AK50">
            <v>158661.58791666667</v>
          </cell>
        </row>
        <row r="51">
          <cell r="AG51">
            <v>-387228.68833333341</v>
          </cell>
          <cell r="AK51">
            <v>-65516.93041666667</v>
          </cell>
        </row>
        <row r="52">
          <cell r="AG52">
            <v>669969.21791666653</v>
          </cell>
          <cell r="AK52">
            <v>193506.31791666671</v>
          </cell>
        </row>
        <row r="53">
          <cell r="AG53">
            <v>0</v>
          </cell>
          <cell r="AK53">
            <v>0</v>
          </cell>
        </row>
        <row r="54">
          <cell r="AG54">
            <v>0</v>
          </cell>
          <cell r="AK54">
            <v>0</v>
          </cell>
        </row>
        <row r="55">
          <cell r="AG55">
            <v>0</v>
          </cell>
          <cell r="AK55">
            <v>0</v>
          </cell>
        </row>
        <row r="56">
          <cell r="AG56">
            <v>0</v>
          </cell>
          <cell r="AK56">
            <v>0</v>
          </cell>
        </row>
        <row r="57">
          <cell r="AG57">
            <v>-82696427.720833331</v>
          </cell>
          <cell r="AK57">
            <v>-84098114.000833333</v>
          </cell>
        </row>
        <row r="58">
          <cell r="AG58">
            <v>0</v>
          </cell>
          <cell r="AK58">
            <v>0</v>
          </cell>
        </row>
        <row r="59">
          <cell r="AG59">
            <v>-13530729.029583333</v>
          </cell>
          <cell r="AK59">
            <v>-10785308.633749999</v>
          </cell>
        </row>
        <row r="60">
          <cell r="AG60">
            <v>-13996019.399166666</v>
          </cell>
          <cell r="AK60">
            <v>-14402977.205000004</v>
          </cell>
        </row>
        <row r="61">
          <cell r="AG61">
            <v>-97399129.403333321</v>
          </cell>
          <cell r="AK61">
            <v>-106432699.47833334</v>
          </cell>
        </row>
        <row r="62">
          <cell r="AG62">
            <v>197297.82291666672</v>
          </cell>
          <cell r="AK62">
            <v>197297.82625000004</v>
          </cell>
        </row>
        <row r="63">
          <cell r="AG63">
            <v>-213575.95875000002</v>
          </cell>
          <cell r="AK63">
            <v>-211089.15541666673</v>
          </cell>
        </row>
        <row r="64">
          <cell r="AG64">
            <v>1296153.9645833333</v>
          </cell>
          <cell r="AK64">
            <v>0</v>
          </cell>
        </row>
        <row r="65">
          <cell r="AG65">
            <v>99774.237499999988</v>
          </cell>
          <cell r="AK65">
            <v>0</v>
          </cell>
        </row>
        <row r="66">
          <cell r="AG66">
            <v>-995177.48458333325</v>
          </cell>
          <cell r="AK66">
            <v>0</v>
          </cell>
        </row>
        <row r="67">
          <cell r="AG67">
            <v>946172.25</v>
          </cell>
          <cell r="AK67">
            <v>946172.25</v>
          </cell>
        </row>
        <row r="68">
          <cell r="AG68">
            <v>317009.91000000003</v>
          </cell>
          <cell r="AK68">
            <v>317009.91000000003</v>
          </cell>
        </row>
        <row r="69">
          <cell r="AG69">
            <v>302358.00999999995</v>
          </cell>
          <cell r="AK69">
            <v>302358.00999999995</v>
          </cell>
        </row>
        <row r="70">
          <cell r="AG70">
            <v>0</v>
          </cell>
          <cell r="AK70">
            <v>0</v>
          </cell>
        </row>
        <row r="71">
          <cell r="AG71">
            <v>76622596.840000018</v>
          </cell>
          <cell r="AK71">
            <v>76622596.840000018</v>
          </cell>
        </row>
        <row r="72">
          <cell r="AG72">
            <v>-559889</v>
          </cell>
          <cell r="AK72">
            <v>-568489</v>
          </cell>
        </row>
        <row r="73">
          <cell r="AG73">
            <v>-317009.91000000003</v>
          </cell>
          <cell r="AK73">
            <v>-317009.91000000003</v>
          </cell>
        </row>
        <row r="74">
          <cell r="AG74">
            <v>-213732.58000000005</v>
          </cell>
          <cell r="AK74">
            <v>-217465.9</v>
          </cell>
        </row>
        <row r="75">
          <cell r="AG75">
            <v>0</v>
          </cell>
          <cell r="AK75">
            <v>0</v>
          </cell>
        </row>
        <row r="76">
          <cell r="AG76">
            <v>-26217488.66</v>
          </cell>
          <cell r="AK76">
            <v>-27101788.660000008</v>
          </cell>
        </row>
        <row r="77">
          <cell r="AG77">
            <v>3481316.5875000004</v>
          </cell>
          <cell r="AK77">
            <v>3718969.8470833334</v>
          </cell>
        </row>
        <row r="78">
          <cell r="AG78">
            <v>0</v>
          </cell>
          <cell r="AK78">
            <v>0</v>
          </cell>
        </row>
        <row r="79">
          <cell r="AG79">
            <v>-277262.21999999997</v>
          </cell>
          <cell r="AK79">
            <v>-302624.61749999999</v>
          </cell>
        </row>
        <row r="80">
          <cell r="AG80">
            <v>2821728.2683333331</v>
          </cell>
          <cell r="AK80">
            <v>2826962.5308333323</v>
          </cell>
        </row>
        <row r="81">
          <cell r="AG81">
            <v>-427964.12833333324</v>
          </cell>
          <cell r="AK81">
            <v>-435357.02166666667</v>
          </cell>
        </row>
        <row r="82">
          <cell r="AG82">
            <v>0</v>
          </cell>
          <cell r="AK82">
            <v>0</v>
          </cell>
        </row>
        <row r="83">
          <cell r="AG83">
            <v>88143195.072916657</v>
          </cell>
          <cell r="AK83">
            <v>71587236.055416659</v>
          </cell>
        </row>
        <row r="84">
          <cell r="AG84">
            <v>19589045.280416667</v>
          </cell>
          <cell r="AK84">
            <v>18612242.938333336</v>
          </cell>
        </row>
        <row r="85">
          <cell r="AG85">
            <v>0</v>
          </cell>
          <cell r="AK85">
            <v>0</v>
          </cell>
        </row>
        <row r="86">
          <cell r="AG86">
            <v>100000</v>
          </cell>
          <cell r="AK86">
            <v>100000</v>
          </cell>
        </row>
        <row r="87">
          <cell r="AG87">
            <v>39841721.074999996</v>
          </cell>
          <cell r="AK87">
            <v>41388803.135416664</v>
          </cell>
        </row>
        <row r="88">
          <cell r="AG88">
            <v>-100000</v>
          </cell>
          <cell r="AK88">
            <v>-100000</v>
          </cell>
        </row>
        <row r="89">
          <cell r="AG89">
            <v>0</v>
          </cell>
          <cell r="AK89">
            <v>0</v>
          </cell>
        </row>
        <row r="90">
          <cell r="AG90">
            <v>0</v>
          </cell>
          <cell r="AK90">
            <v>0</v>
          </cell>
        </row>
        <row r="91">
          <cell r="AG91">
            <v>0</v>
          </cell>
          <cell r="AK91">
            <v>0</v>
          </cell>
        </row>
        <row r="92">
          <cell r="AG92">
            <v>0</v>
          </cell>
          <cell r="AK92">
            <v>0</v>
          </cell>
        </row>
        <row r="93">
          <cell r="AG93">
            <v>0</v>
          </cell>
          <cell r="AK93">
            <v>0</v>
          </cell>
        </row>
        <row r="94">
          <cell r="AG94">
            <v>0</v>
          </cell>
          <cell r="AK94">
            <v>0</v>
          </cell>
        </row>
        <row r="95">
          <cell r="AG95">
            <v>0</v>
          </cell>
          <cell r="AK95">
            <v>0</v>
          </cell>
        </row>
        <row r="96">
          <cell r="AG96">
            <v>0</v>
          </cell>
          <cell r="AK96">
            <v>0</v>
          </cell>
        </row>
        <row r="97">
          <cell r="AG97">
            <v>12209.51</v>
          </cell>
          <cell r="AK97">
            <v>0</v>
          </cell>
        </row>
        <row r="98">
          <cell r="AG98">
            <v>0</v>
          </cell>
          <cell r="AK98">
            <v>0</v>
          </cell>
        </row>
        <row r="99">
          <cell r="AG99">
            <v>-384179.00374999997</v>
          </cell>
          <cell r="AK99">
            <v>-238602.55166666664</v>
          </cell>
        </row>
        <row r="100">
          <cell r="AG100">
            <v>430666.66666666669</v>
          </cell>
          <cell r="AK100">
            <v>228000</v>
          </cell>
        </row>
        <row r="101">
          <cell r="AG101">
            <v>0</v>
          </cell>
          <cell r="AK101">
            <v>0</v>
          </cell>
        </row>
        <row r="102">
          <cell r="AG102">
            <v>0</v>
          </cell>
          <cell r="AK102">
            <v>0</v>
          </cell>
        </row>
        <row r="103">
          <cell r="AG103">
            <v>0</v>
          </cell>
          <cell r="AK103">
            <v>0</v>
          </cell>
        </row>
        <row r="104">
          <cell r="AG104">
            <v>0</v>
          </cell>
          <cell r="AK104">
            <v>0</v>
          </cell>
        </row>
        <row r="105">
          <cell r="AG105">
            <v>0</v>
          </cell>
          <cell r="AK105">
            <v>0</v>
          </cell>
        </row>
        <row r="106">
          <cell r="AG106">
            <v>37019.566250000003</v>
          </cell>
          <cell r="AK106">
            <v>35634.409583333334</v>
          </cell>
        </row>
        <row r="107">
          <cell r="AG107">
            <v>0</v>
          </cell>
          <cell r="AK107">
            <v>0</v>
          </cell>
        </row>
        <row r="108">
          <cell r="AG108">
            <v>2184836.9824999999</v>
          </cell>
          <cell r="AK108">
            <v>2324928.3058333336</v>
          </cell>
        </row>
        <row r="109">
          <cell r="AG109">
            <v>0</v>
          </cell>
          <cell r="AK109">
            <v>0</v>
          </cell>
        </row>
        <row r="110">
          <cell r="AG110">
            <v>0</v>
          </cell>
          <cell r="AK110">
            <v>0</v>
          </cell>
        </row>
        <row r="111">
          <cell r="AG111">
            <v>0</v>
          </cell>
          <cell r="AK111">
            <v>0</v>
          </cell>
        </row>
        <row r="112">
          <cell r="AG112">
            <v>96871.813749999987</v>
          </cell>
          <cell r="AK112">
            <v>95896.376666666663</v>
          </cell>
        </row>
        <row r="113">
          <cell r="AG113">
            <v>1599047.9291666665</v>
          </cell>
          <cell r="AK113">
            <v>1326555.3645833333</v>
          </cell>
        </row>
        <row r="114">
          <cell r="AG114">
            <v>0</v>
          </cell>
          <cell r="AK114">
            <v>0</v>
          </cell>
        </row>
        <row r="115">
          <cell r="AG115">
            <v>0</v>
          </cell>
          <cell r="AK115">
            <v>0</v>
          </cell>
        </row>
        <row r="116">
          <cell r="AG116">
            <v>0</v>
          </cell>
          <cell r="AK116">
            <v>0</v>
          </cell>
        </row>
        <row r="117">
          <cell r="AG117">
            <v>0</v>
          </cell>
          <cell r="AK117">
            <v>0</v>
          </cell>
        </row>
        <row r="118">
          <cell r="AG118">
            <v>1625664.4279166665</v>
          </cell>
          <cell r="AK118">
            <v>1673610.25</v>
          </cell>
        </row>
        <row r="119">
          <cell r="AG119">
            <v>0</v>
          </cell>
          <cell r="AK119">
            <v>0</v>
          </cell>
        </row>
        <row r="120">
          <cell r="AG120">
            <v>93853.401249999995</v>
          </cell>
          <cell r="AK120">
            <v>89281.445833333346</v>
          </cell>
        </row>
        <row r="121">
          <cell r="AG121">
            <v>5798.9145833333341</v>
          </cell>
          <cell r="AK121">
            <v>0</v>
          </cell>
        </row>
        <row r="122">
          <cell r="AG122">
            <v>6401.4824999999992</v>
          </cell>
          <cell r="AK122">
            <v>3365.1620833333332</v>
          </cell>
        </row>
        <row r="123">
          <cell r="AG123">
            <v>53479.802499999998</v>
          </cell>
          <cell r="AK123">
            <v>28119.921249999999</v>
          </cell>
        </row>
        <row r="124">
          <cell r="AG124">
            <v>31171.34</v>
          </cell>
          <cell r="AK124">
            <v>30012.78</v>
          </cell>
        </row>
        <row r="125">
          <cell r="AG125">
            <v>-1625664.4279166665</v>
          </cell>
          <cell r="AK125">
            <v>-1673610.25</v>
          </cell>
        </row>
        <row r="126">
          <cell r="AG126">
            <v>0</v>
          </cell>
          <cell r="AK126">
            <v>0</v>
          </cell>
        </row>
        <row r="127">
          <cell r="AG127">
            <v>32991.57916666667</v>
          </cell>
          <cell r="AK127">
            <v>39746.617083333331</v>
          </cell>
        </row>
        <row r="128">
          <cell r="AG128">
            <v>0</v>
          </cell>
          <cell r="AK128">
            <v>0</v>
          </cell>
        </row>
        <row r="129">
          <cell r="AG129">
            <v>771375493.5562501</v>
          </cell>
          <cell r="AK129">
            <v>359975230.32625002</v>
          </cell>
        </row>
        <row r="130">
          <cell r="AG130">
            <v>-11336262.298333332</v>
          </cell>
          <cell r="AK130">
            <v>-5339756.4774999982</v>
          </cell>
        </row>
        <row r="131">
          <cell r="AG131">
            <v>-74850.569166666668</v>
          </cell>
          <cell r="AK131">
            <v>-52786.085416666669</v>
          </cell>
        </row>
        <row r="132">
          <cell r="AG132">
            <v>0</v>
          </cell>
          <cell r="AK132">
            <v>0</v>
          </cell>
        </row>
        <row r="133">
          <cell r="AG133">
            <v>0</v>
          </cell>
          <cell r="AK133">
            <v>0</v>
          </cell>
        </row>
        <row r="134">
          <cell r="AG134">
            <v>0</v>
          </cell>
          <cell r="AK134">
            <v>0</v>
          </cell>
        </row>
        <row r="135">
          <cell r="AG135">
            <v>0</v>
          </cell>
          <cell r="AK135">
            <v>0</v>
          </cell>
        </row>
        <row r="136">
          <cell r="AG136">
            <v>0</v>
          </cell>
          <cell r="AK136">
            <v>0</v>
          </cell>
        </row>
        <row r="137">
          <cell r="AG137">
            <v>0</v>
          </cell>
          <cell r="AK137">
            <v>0</v>
          </cell>
        </row>
        <row r="138">
          <cell r="AG138">
            <v>0</v>
          </cell>
          <cell r="AK138">
            <v>0</v>
          </cell>
        </row>
        <row r="139">
          <cell r="AG139">
            <v>428.60999999999996</v>
          </cell>
          <cell r="AK139">
            <v>428.60999999999996</v>
          </cell>
        </row>
        <row r="140">
          <cell r="AG140">
            <v>-25163.570000000003</v>
          </cell>
          <cell r="AK140">
            <v>-25163.570000000003</v>
          </cell>
        </row>
        <row r="141">
          <cell r="AG141">
            <v>0</v>
          </cell>
          <cell r="AK141">
            <v>0</v>
          </cell>
        </row>
        <row r="142">
          <cell r="AG142">
            <v>0</v>
          </cell>
          <cell r="AK142">
            <v>0</v>
          </cell>
        </row>
        <row r="143">
          <cell r="AG143">
            <v>-766482417.1187501</v>
          </cell>
          <cell r="AK143">
            <v>-357691794.65541667</v>
          </cell>
        </row>
        <row r="144">
          <cell r="AG144">
            <v>0</v>
          </cell>
          <cell r="AK144">
            <v>0</v>
          </cell>
        </row>
        <row r="145">
          <cell r="AG145">
            <v>-6228.9329166666657</v>
          </cell>
          <cell r="AK145">
            <v>-4586.0895833333334</v>
          </cell>
        </row>
        <row r="146">
          <cell r="AG146">
            <v>0</v>
          </cell>
          <cell r="AK146">
            <v>0</v>
          </cell>
        </row>
        <row r="147">
          <cell r="AG147">
            <v>0</v>
          </cell>
          <cell r="AK147">
            <v>0</v>
          </cell>
        </row>
        <row r="148">
          <cell r="AG148">
            <v>0</v>
          </cell>
          <cell r="AK148">
            <v>0</v>
          </cell>
        </row>
        <row r="149">
          <cell r="AG149">
            <v>0</v>
          </cell>
          <cell r="AK149">
            <v>0</v>
          </cell>
        </row>
        <row r="150">
          <cell r="AG150">
            <v>0</v>
          </cell>
          <cell r="AK150">
            <v>0</v>
          </cell>
        </row>
        <row r="151">
          <cell r="AG151">
            <v>0</v>
          </cell>
          <cell r="AK151">
            <v>0</v>
          </cell>
        </row>
        <row r="152">
          <cell r="AG152">
            <v>24569.128333333327</v>
          </cell>
          <cell r="AK152">
            <v>30623.561249999999</v>
          </cell>
        </row>
        <row r="153">
          <cell r="AG153">
            <v>0</v>
          </cell>
          <cell r="AK153">
            <v>0</v>
          </cell>
        </row>
        <row r="154">
          <cell r="AG154">
            <v>1549847.7608333332</v>
          </cell>
          <cell r="AK154">
            <v>1388531.98875</v>
          </cell>
        </row>
        <row r="155">
          <cell r="AG155">
            <v>-405096.90666666673</v>
          </cell>
          <cell r="AK155">
            <v>-446849.50333333336</v>
          </cell>
        </row>
        <row r="156">
          <cell r="AG156">
            <v>-133173.58708333335</v>
          </cell>
          <cell r="AK156">
            <v>-75246.562083333338</v>
          </cell>
        </row>
        <row r="157">
          <cell r="AG157">
            <v>0</v>
          </cell>
          <cell r="AK157">
            <v>0</v>
          </cell>
        </row>
        <row r="158">
          <cell r="AG158">
            <v>0</v>
          </cell>
          <cell r="AK158">
            <v>0</v>
          </cell>
        </row>
        <row r="159">
          <cell r="AG159">
            <v>6310332.135416667</v>
          </cell>
          <cell r="AK159">
            <v>2944663.8987500002</v>
          </cell>
        </row>
        <row r="160">
          <cell r="AG160">
            <v>0</v>
          </cell>
          <cell r="AK160">
            <v>0</v>
          </cell>
        </row>
        <row r="161">
          <cell r="AG161">
            <v>0</v>
          </cell>
          <cell r="AK161">
            <v>0</v>
          </cell>
        </row>
        <row r="162">
          <cell r="AG162">
            <v>0</v>
          </cell>
          <cell r="AK162">
            <v>0</v>
          </cell>
        </row>
        <row r="163">
          <cell r="AG163">
            <v>0</v>
          </cell>
          <cell r="AK163">
            <v>0</v>
          </cell>
        </row>
        <row r="164">
          <cell r="AG164">
            <v>-3797.4675000000002</v>
          </cell>
          <cell r="AK164">
            <v>-1694.5074999999999</v>
          </cell>
        </row>
        <row r="165">
          <cell r="AG165">
            <v>521099.4941666667</v>
          </cell>
          <cell r="AK165">
            <v>676487.82666666678</v>
          </cell>
        </row>
        <row r="166">
          <cell r="AG166">
            <v>4201961.0133333337</v>
          </cell>
          <cell r="AK166">
            <v>479597.78333333338</v>
          </cell>
        </row>
        <row r="167">
          <cell r="AG167">
            <v>46.750833333333325</v>
          </cell>
          <cell r="AK167">
            <v>-2.7624999999999997</v>
          </cell>
        </row>
        <row r="168">
          <cell r="AG168">
            <v>14953348.79166667</v>
          </cell>
          <cell r="AK168">
            <v>4644124.9916666662</v>
          </cell>
        </row>
        <row r="169">
          <cell r="AG169">
            <v>-2336.5441666666666</v>
          </cell>
          <cell r="AK169">
            <v>-2336.5441666666666</v>
          </cell>
        </row>
        <row r="170">
          <cell r="AG170">
            <v>9743944.8604166657</v>
          </cell>
          <cell r="AK170">
            <v>9031365.9229166657</v>
          </cell>
        </row>
        <row r="171">
          <cell r="AG171">
            <v>-2345041.1183333336</v>
          </cell>
          <cell r="AK171">
            <v>-2102215.9545833333</v>
          </cell>
        </row>
        <row r="172">
          <cell r="AG172">
            <v>1420.4145833333332</v>
          </cell>
          <cell r="AK172">
            <v>25731.653750000001</v>
          </cell>
        </row>
        <row r="173">
          <cell r="AG173">
            <v>388.44375000000008</v>
          </cell>
          <cell r="AK173">
            <v>-22.077083333333405</v>
          </cell>
        </row>
        <row r="174">
          <cell r="AG174">
            <v>-63519.519166666665</v>
          </cell>
          <cell r="AK174">
            <v>-63479.950833333336</v>
          </cell>
        </row>
        <row r="175">
          <cell r="AG175">
            <v>41390.762916666667</v>
          </cell>
          <cell r="AK175">
            <v>46880.844166666669</v>
          </cell>
        </row>
        <row r="176">
          <cell r="AG176">
            <v>-268944.87208333332</v>
          </cell>
          <cell r="AK176">
            <v>-304629.30374999996</v>
          </cell>
        </row>
        <row r="177">
          <cell r="AG177">
            <v>-194707.46083333335</v>
          </cell>
          <cell r="AK177">
            <v>-104464.27500000002</v>
          </cell>
        </row>
        <row r="178">
          <cell r="AG178">
            <v>-11068435.565416668</v>
          </cell>
          <cell r="AK178">
            <v>-11239500.647499999</v>
          </cell>
        </row>
        <row r="179">
          <cell r="AG179">
            <v>-311247.35541666672</v>
          </cell>
          <cell r="AK179">
            <v>-469577.47625000001</v>
          </cell>
        </row>
        <row r="180">
          <cell r="AK180">
            <v>-60.919166666666662</v>
          </cell>
        </row>
        <row r="181">
          <cell r="AG181">
            <v>-98899.136249999996</v>
          </cell>
          <cell r="AK181">
            <v>-95158.914166666684</v>
          </cell>
        </row>
        <row r="182">
          <cell r="AG182">
            <v>0</v>
          </cell>
          <cell r="AK182">
            <v>0</v>
          </cell>
        </row>
        <row r="183">
          <cell r="AG183">
            <v>0</v>
          </cell>
          <cell r="AK183">
            <v>0</v>
          </cell>
        </row>
        <row r="184">
          <cell r="AG184">
            <v>-26936.952499999999</v>
          </cell>
          <cell r="AK184">
            <v>-5892.5166666666664</v>
          </cell>
        </row>
        <row r="185">
          <cell r="AG185">
            <v>254113.18500000003</v>
          </cell>
          <cell r="AK185">
            <v>234550.95291666666</v>
          </cell>
        </row>
        <row r="186">
          <cell r="AG186">
            <v>0</v>
          </cell>
          <cell r="AK186">
            <v>0</v>
          </cell>
        </row>
        <row r="187">
          <cell r="AG187">
            <v>43663.333333333336</v>
          </cell>
          <cell r="AK187">
            <v>46996.666666666664</v>
          </cell>
        </row>
        <row r="188">
          <cell r="AG188">
            <v>2083.3333333333335</v>
          </cell>
          <cell r="AK188">
            <v>5416.666666666667</v>
          </cell>
        </row>
        <row r="189">
          <cell r="AG189">
            <v>17767.540000000005</v>
          </cell>
          <cell r="AK189">
            <v>13184.206666666671</v>
          </cell>
        </row>
        <row r="190">
          <cell r="AG190">
            <v>1661312.9691666665</v>
          </cell>
          <cell r="AK190">
            <v>2448656.9304166664</v>
          </cell>
        </row>
        <row r="191">
          <cell r="AG191">
            <v>0</v>
          </cell>
          <cell r="AK191">
            <v>0</v>
          </cell>
        </row>
        <row r="192">
          <cell r="AG192">
            <v>117734.41041666667</v>
          </cell>
          <cell r="AK192">
            <v>114383.26416666668</v>
          </cell>
        </row>
        <row r="193">
          <cell r="AG193">
            <v>0</v>
          </cell>
          <cell r="AK193">
            <v>0</v>
          </cell>
        </row>
        <row r="194">
          <cell r="AG194">
            <v>0</v>
          </cell>
          <cell r="AK194">
            <v>45399.27583333334</v>
          </cell>
        </row>
        <row r="195">
          <cell r="AG195">
            <v>0</v>
          </cell>
          <cell r="AK195">
            <v>0</v>
          </cell>
        </row>
        <row r="196">
          <cell r="AG196">
            <v>45845.625</v>
          </cell>
          <cell r="AK196">
            <v>70296.625</v>
          </cell>
        </row>
        <row r="197">
          <cell r="AG197">
            <v>765384.79166666663</v>
          </cell>
          <cell r="AK197">
            <v>812655</v>
          </cell>
        </row>
        <row r="198">
          <cell r="AG198">
            <v>2922.3312499999997</v>
          </cell>
          <cell r="AK198">
            <v>1363.7545833333331</v>
          </cell>
        </row>
        <row r="199">
          <cell r="AG199">
            <v>659270.25</v>
          </cell>
          <cell r="AK199">
            <v>717254</v>
          </cell>
        </row>
        <row r="200">
          <cell r="AG200">
            <v>3992.94</v>
          </cell>
          <cell r="AK200">
            <v>3944.2016666666673</v>
          </cell>
        </row>
        <row r="201">
          <cell r="AG201">
            <v>-3261.84</v>
          </cell>
          <cell r="AK201">
            <v>-3261.84</v>
          </cell>
        </row>
        <row r="202">
          <cell r="AG202">
            <v>0</v>
          </cell>
          <cell r="AK202">
            <v>0</v>
          </cell>
        </row>
        <row r="203">
          <cell r="AG203">
            <v>0</v>
          </cell>
          <cell r="AK203">
            <v>0</v>
          </cell>
        </row>
        <row r="204">
          <cell r="AG204">
            <v>16286.22</v>
          </cell>
          <cell r="AK204">
            <v>16286.22</v>
          </cell>
        </row>
        <row r="205">
          <cell r="AG205">
            <v>335767.44791666669</v>
          </cell>
          <cell r="AK205">
            <v>297079.8891666666</v>
          </cell>
        </row>
        <row r="206">
          <cell r="AG206">
            <v>770.17416666666668</v>
          </cell>
          <cell r="AK206">
            <v>502.28749999999997</v>
          </cell>
        </row>
        <row r="207">
          <cell r="AG207">
            <v>58.896250000000016</v>
          </cell>
          <cell r="AK207">
            <v>40.271666666666682</v>
          </cell>
        </row>
        <row r="208">
          <cell r="AG208">
            <v>58531.571666666663</v>
          </cell>
          <cell r="AK208">
            <v>58334.72291666668</v>
          </cell>
        </row>
        <row r="209">
          <cell r="AG209">
            <v>7170845.0549999997</v>
          </cell>
          <cell r="AK209">
            <v>5091666.666666667</v>
          </cell>
        </row>
        <row r="210">
          <cell r="AG210">
            <v>4265331.4291666662</v>
          </cell>
          <cell r="AK210">
            <v>2437795.8491666666</v>
          </cell>
        </row>
        <row r="211">
          <cell r="AG211">
            <v>0</v>
          </cell>
          <cell r="AK211">
            <v>0</v>
          </cell>
        </row>
        <row r="212">
          <cell r="AG212">
            <v>0</v>
          </cell>
          <cell r="AK212">
            <v>0</v>
          </cell>
        </row>
        <row r="213">
          <cell r="AG213">
            <v>0</v>
          </cell>
          <cell r="AK213">
            <v>0</v>
          </cell>
        </row>
        <row r="214">
          <cell r="AG214">
            <v>0</v>
          </cell>
          <cell r="AK214">
            <v>0</v>
          </cell>
        </row>
        <row r="215">
          <cell r="AG215">
            <v>0</v>
          </cell>
          <cell r="AK215">
            <v>0</v>
          </cell>
        </row>
        <row r="216">
          <cell r="AG216">
            <v>384179.00374999997</v>
          </cell>
          <cell r="AK216">
            <v>238602.55166666664</v>
          </cell>
        </row>
        <row r="217">
          <cell r="AG217">
            <v>484252.72124999994</v>
          </cell>
          <cell r="AK217">
            <v>533933.62374999991</v>
          </cell>
        </row>
        <row r="218">
          <cell r="AG218">
            <v>0</v>
          </cell>
          <cell r="AK218">
            <v>0</v>
          </cell>
        </row>
        <row r="219">
          <cell r="AG219">
            <v>0</v>
          </cell>
          <cell r="AK219">
            <v>0</v>
          </cell>
        </row>
        <row r="220">
          <cell r="AG220">
            <v>-326989.90083333326</v>
          </cell>
          <cell r="AK220">
            <v>-230511.87875</v>
          </cell>
        </row>
        <row r="221">
          <cell r="AG221">
            <v>99024123.535416663</v>
          </cell>
          <cell r="AK221">
            <v>99735025.017083347</v>
          </cell>
        </row>
        <row r="222">
          <cell r="AG222">
            <v>0</v>
          </cell>
          <cell r="AK222">
            <v>190125</v>
          </cell>
        </row>
        <row r="223">
          <cell r="AG223">
            <v>0</v>
          </cell>
          <cell r="AK223">
            <v>0</v>
          </cell>
        </row>
        <row r="224">
          <cell r="AG224">
            <v>0</v>
          </cell>
          <cell r="AK224">
            <v>0</v>
          </cell>
        </row>
        <row r="225">
          <cell r="AG225">
            <v>53463054.145833336</v>
          </cell>
          <cell r="AK225">
            <v>56339873.14708332</v>
          </cell>
        </row>
        <row r="226">
          <cell r="AG226">
            <v>-99024123.5</v>
          </cell>
          <cell r="AK226">
            <v>-99735025.041666672</v>
          </cell>
        </row>
        <row r="227">
          <cell r="AG227">
            <v>-53463054.041666664</v>
          </cell>
          <cell r="AK227">
            <v>-56339873.083333336</v>
          </cell>
        </row>
        <row r="228">
          <cell r="AG228">
            <v>216731225.04166666</v>
          </cell>
          <cell r="AK228">
            <v>222356351.08333334</v>
          </cell>
        </row>
        <row r="229">
          <cell r="AG229">
            <v>-38375000</v>
          </cell>
          <cell r="AK229">
            <v>-61250000</v>
          </cell>
        </row>
        <row r="230">
          <cell r="AG230">
            <v>61670.916666666664</v>
          </cell>
          <cell r="AK230">
            <v>62270.083333333336</v>
          </cell>
        </row>
        <row r="231">
          <cell r="AG231">
            <v>31277.416666666668</v>
          </cell>
          <cell r="AK231">
            <v>33102.5</v>
          </cell>
        </row>
        <row r="232">
          <cell r="AG232">
            <v>-16939077.343750004</v>
          </cell>
          <cell r="AK232">
            <v>-15504010.099166667</v>
          </cell>
        </row>
        <row r="233">
          <cell r="AK233">
            <v>0</v>
          </cell>
        </row>
        <row r="234">
          <cell r="AG234">
            <v>0</v>
          </cell>
          <cell r="AK234">
            <v>0</v>
          </cell>
        </row>
        <row r="235">
          <cell r="AG235">
            <v>-1252.7758333333334</v>
          </cell>
          <cell r="AK235">
            <v>-1252.7758333333334</v>
          </cell>
        </row>
        <row r="236">
          <cell r="AG236">
            <v>0</v>
          </cell>
          <cell r="AK236">
            <v>0</v>
          </cell>
        </row>
        <row r="237">
          <cell r="AG237">
            <v>21.916666666666668</v>
          </cell>
          <cell r="AK237">
            <v>0</v>
          </cell>
        </row>
        <row r="238">
          <cell r="AG238">
            <v>0</v>
          </cell>
          <cell r="AK238">
            <v>0</v>
          </cell>
        </row>
        <row r="240">
          <cell r="AG240">
            <v>11911691.939999999</v>
          </cell>
          <cell r="AK240">
            <v>12763266.462916667</v>
          </cell>
        </row>
        <row r="241">
          <cell r="AG241">
            <v>153257.38541666669</v>
          </cell>
          <cell r="AK241">
            <v>130078.86</v>
          </cell>
        </row>
        <row r="242">
          <cell r="AG242">
            <v>150983.7116666667</v>
          </cell>
          <cell r="AK242">
            <v>129636.42541666668</v>
          </cell>
        </row>
        <row r="243">
          <cell r="AG243">
            <v>0</v>
          </cell>
          <cell r="AK243">
            <v>0</v>
          </cell>
        </row>
        <row r="244">
          <cell r="AG244">
            <v>0</v>
          </cell>
          <cell r="AK244">
            <v>0</v>
          </cell>
        </row>
        <row r="245">
          <cell r="AG245">
            <v>12717359.247500001</v>
          </cell>
          <cell r="AK245">
            <v>10735267.315833332</v>
          </cell>
        </row>
        <row r="246">
          <cell r="AG246">
            <v>720772.77416666679</v>
          </cell>
          <cell r="AK246">
            <v>661941.73583333346</v>
          </cell>
        </row>
        <row r="247">
          <cell r="AG247">
            <v>13043807.549999999</v>
          </cell>
          <cell r="AK247">
            <v>14211224.570833333</v>
          </cell>
        </row>
        <row r="248">
          <cell r="AG248">
            <v>0</v>
          </cell>
          <cell r="AK248">
            <v>0</v>
          </cell>
        </row>
        <row r="249">
          <cell r="AG249">
            <v>7701.9749999999995</v>
          </cell>
          <cell r="AK249">
            <v>4065.0879166666668</v>
          </cell>
        </row>
        <row r="250">
          <cell r="AG250">
            <v>-5028.0854166666677</v>
          </cell>
          <cell r="AK250">
            <v>-1652.3812500000001</v>
          </cell>
        </row>
        <row r="251">
          <cell r="AG251">
            <v>0</v>
          </cell>
          <cell r="AK251">
            <v>0</v>
          </cell>
        </row>
        <row r="252">
          <cell r="AG252">
            <v>0</v>
          </cell>
          <cell r="AK252">
            <v>0</v>
          </cell>
        </row>
        <row r="253">
          <cell r="AG253">
            <v>0</v>
          </cell>
          <cell r="AK253">
            <v>0</v>
          </cell>
        </row>
        <row r="254">
          <cell r="AG254">
            <v>-8.5</v>
          </cell>
          <cell r="AK254">
            <v>-9</v>
          </cell>
        </row>
        <row r="255">
          <cell r="AG255">
            <v>285912.10666666663</v>
          </cell>
          <cell r="AK255">
            <v>279261.1166666667</v>
          </cell>
        </row>
        <row r="256">
          <cell r="AG256">
            <v>3691615.4345833329</v>
          </cell>
          <cell r="AK256">
            <v>4249714.0941666672</v>
          </cell>
        </row>
        <row r="257">
          <cell r="AG257">
            <v>5095.7754166666673</v>
          </cell>
          <cell r="AK257">
            <v>5511.7575000000006</v>
          </cell>
        </row>
        <row r="258">
          <cell r="AG258">
            <v>0</v>
          </cell>
          <cell r="AK258">
            <v>50.833333333333336</v>
          </cell>
        </row>
        <row r="259">
          <cell r="AG259">
            <v>56606.093333333345</v>
          </cell>
          <cell r="AK259">
            <v>47179.362499999996</v>
          </cell>
        </row>
        <row r="260">
          <cell r="AG260">
            <v>10247160.977500001</v>
          </cell>
          <cell r="AK260">
            <v>10706112.645833334</v>
          </cell>
        </row>
        <row r="261">
          <cell r="AG261">
            <v>65197030.22958333</v>
          </cell>
          <cell r="AK261">
            <v>64133122.06000001</v>
          </cell>
        </row>
        <row r="262">
          <cell r="AG262">
            <v>1071.7233333333331</v>
          </cell>
          <cell r="AK262">
            <v>663.77666666666664</v>
          </cell>
        </row>
        <row r="263">
          <cell r="AG263">
            <v>0</v>
          </cell>
          <cell r="AK263">
            <v>0</v>
          </cell>
        </row>
        <row r="264">
          <cell r="AG264">
            <v>0</v>
          </cell>
          <cell r="AK264">
            <v>0</v>
          </cell>
        </row>
        <row r="265">
          <cell r="AG265">
            <v>200.45833333333334</v>
          </cell>
          <cell r="AK265">
            <v>200.45833333333334</v>
          </cell>
        </row>
        <row r="266">
          <cell r="AG266">
            <v>0</v>
          </cell>
          <cell r="AK266">
            <v>0</v>
          </cell>
        </row>
        <row r="267">
          <cell r="AG267">
            <v>0</v>
          </cell>
          <cell r="AK267">
            <v>0</v>
          </cell>
        </row>
        <row r="268">
          <cell r="AG268">
            <v>797.625</v>
          </cell>
          <cell r="AK268">
            <v>372.22500000000008</v>
          </cell>
        </row>
        <row r="269">
          <cell r="AG269">
            <v>47969.282916666656</v>
          </cell>
          <cell r="AK269">
            <v>42634.36583333333</v>
          </cell>
        </row>
        <row r="270">
          <cell r="AG270">
            <v>122558.46625</v>
          </cell>
          <cell r="AK270">
            <v>236239.38291666668</v>
          </cell>
        </row>
        <row r="271">
          <cell r="AG271">
            <v>11213.744166666665</v>
          </cell>
          <cell r="AK271">
            <v>1918.0687500000001</v>
          </cell>
        </row>
        <row r="272">
          <cell r="AG272">
            <v>159338.22500000001</v>
          </cell>
          <cell r="AK272">
            <v>81496.807916666672</v>
          </cell>
        </row>
        <row r="273">
          <cell r="AG273">
            <v>604148.71583333332</v>
          </cell>
          <cell r="AK273">
            <v>434203.27500000008</v>
          </cell>
        </row>
        <row r="274">
          <cell r="AG274">
            <v>525382.61083333334</v>
          </cell>
          <cell r="AK274">
            <v>591590.05041666667</v>
          </cell>
        </row>
        <row r="275">
          <cell r="AG275">
            <v>36781.783750000002</v>
          </cell>
          <cell r="AK275">
            <v>0</v>
          </cell>
        </row>
        <row r="276">
          <cell r="AG276">
            <v>5282.9820833333333</v>
          </cell>
          <cell r="AK276">
            <v>270.66666666666669</v>
          </cell>
        </row>
        <row r="277">
          <cell r="AG277">
            <v>713521.59333333327</v>
          </cell>
          <cell r="AK277">
            <v>690475.62041666673</v>
          </cell>
        </row>
        <row r="278">
          <cell r="AG278">
            <v>136837.49875</v>
          </cell>
          <cell r="AK278">
            <v>90918.158749999988</v>
          </cell>
        </row>
        <row r="279">
          <cell r="AG279">
            <v>153834.93</v>
          </cell>
          <cell r="AK279">
            <v>0</v>
          </cell>
        </row>
        <row r="280">
          <cell r="AG280">
            <v>0</v>
          </cell>
          <cell r="AK280">
            <v>0</v>
          </cell>
        </row>
        <row r="281">
          <cell r="AG281">
            <v>0</v>
          </cell>
          <cell r="AK281">
            <v>0</v>
          </cell>
        </row>
        <row r="282">
          <cell r="AG282">
            <v>-806635.69874999998</v>
          </cell>
          <cell r="AK282">
            <v>-776577.30583333352</v>
          </cell>
        </row>
        <row r="283">
          <cell r="AG283">
            <v>0</v>
          </cell>
          <cell r="AK283">
            <v>0</v>
          </cell>
        </row>
        <row r="284">
          <cell r="AG284">
            <v>-347653.74374999997</v>
          </cell>
          <cell r="AK284">
            <v>-338990.17625000008</v>
          </cell>
        </row>
        <row r="285">
          <cell r="AG285">
            <v>-41487700</v>
          </cell>
          <cell r="AK285">
            <v>-41487700</v>
          </cell>
        </row>
        <row r="286">
          <cell r="AG286">
            <v>0</v>
          </cell>
          <cell r="AK286">
            <v>0</v>
          </cell>
        </row>
        <row r="287">
          <cell r="AG287">
            <v>946806.16666666663</v>
          </cell>
          <cell r="AK287">
            <v>974080.33333333337</v>
          </cell>
        </row>
        <row r="288">
          <cell r="AG288">
            <v>476843.54166666669</v>
          </cell>
          <cell r="AK288">
            <v>517819.08333333331</v>
          </cell>
        </row>
        <row r="289">
          <cell r="AG289">
            <v>0</v>
          </cell>
          <cell r="AK289">
            <v>0</v>
          </cell>
        </row>
        <row r="290">
          <cell r="AG290">
            <v>-679420.26958333328</v>
          </cell>
          <cell r="AK290">
            <v>-717251.87750000006</v>
          </cell>
        </row>
        <row r="291">
          <cell r="AG291">
            <v>0</v>
          </cell>
          <cell r="AK291">
            <v>0</v>
          </cell>
        </row>
        <row r="292">
          <cell r="AG292">
            <v>45533.459583333344</v>
          </cell>
          <cell r="AK292">
            <v>28846.695416666669</v>
          </cell>
        </row>
        <row r="293">
          <cell r="AG293">
            <v>-3907.447083333333</v>
          </cell>
          <cell r="AK293">
            <v>-4030.2429166666666</v>
          </cell>
        </row>
        <row r="294">
          <cell r="AG294">
            <v>19504.678750000003</v>
          </cell>
          <cell r="AK294">
            <v>-1098.9237499999999</v>
          </cell>
        </row>
        <row r="295">
          <cell r="AG295">
            <v>0</v>
          </cell>
          <cell r="AK295">
            <v>0</v>
          </cell>
        </row>
        <row r="296">
          <cell r="AG296">
            <v>-135895.30041666667</v>
          </cell>
          <cell r="AK296">
            <v>-249576.21708333332</v>
          </cell>
        </row>
        <row r="297">
          <cell r="AG297">
            <v>8721610.753333332</v>
          </cell>
          <cell r="AK297">
            <v>11943121.376249999</v>
          </cell>
        </row>
        <row r="298">
          <cell r="AG298">
            <v>0</v>
          </cell>
          <cell r="AK298">
            <v>0</v>
          </cell>
        </row>
        <row r="299">
          <cell r="AG299">
            <v>612251.50874999992</v>
          </cell>
          <cell r="AK299">
            <v>646095.03291666659</v>
          </cell>
        </row>
        <row r="300">
          <cell r="AG300">
            <v>899325.97750000004</v>
          </cell>
          <cell r="AK300">
            <v>856494.9425</v>
          </cell>
        </row>
        <row r="301">
          <cell r="AG301">
            <v>126102.65666666666</v>
          </cell>
          <cell r="AK301">
            <v>124321.40666666666</v>
          </cell>
        </row>
        <row r="302">
          <cell r="AG302">
            <v>20614.185833333329</v>
          </cell>
          <cell r="AK302">
            <v>20556.786666666667</v>
          </cell>
        </row>
        <row r="303">
          <cell r="AG303">
            <v>0</v>
          </cell>
          <cell r="AK303">
            <v>0</v>
          </cell>
        </row>
        <row r="304">
          <cell r="AG304">
            <v>3837505.4287499995</v>
          </cell>
          <cell r="AK304">
            <v>3735342.1441666665</v>
          </cell>
        </row>
        <row r="305">
          <cell r="AG305">
            <v>1047881.6341666667</v>
          </cell>
          <cell r="AK305">
            <v>956368.02583333326</v>
          </cell>
        </row>
        <row r="306">
          <cell r="AG306">
            <v>0</v>
          </cell>
          <cell r="AK306">
            <v>0</v>
          </cell>
        </row>
        <row r="307">
          <cell r="AG307">
            <v>2481422.9583333335</v>
          </cell>
          <cell r="AK307">
            <v>2294226.115416666</v>
          </cell>
        </row>
        <row r="308">
          <cell r="AG308">
            <v>4599.5562499999996</v>
          </cell>
          <cell r="AK308">
            <v>2146.4595833333333</v>
          </cell>
        </row>
        <row r="309">
          <cell r="AG309">
            <v>0</v>
          </cell>
          <cell r="AK309">
            <v>184.43541666666715</v>
          </cell>
        </row>
        <row r="310">
          <cell r="AG310">
            <v>354008.19</v>
          </cell>
          <cell r="AK310">
            <v>354008.19</v>
          </cell>
        </row>
        <row r="311">
          <cell r="AG311">
            <v>0</v>
          </cell>
          <cell r="AK311">
            <v>0</v>
          </cell>
        </row>
        <row r="312">
          <cell r="AG312">
            <v>843510.81874999998</v>
          </cell>
          <cell r="AK312">
            <v>395170.1395833334</v>
          </cell>
        </row>
        <row r="313">
          <cell r="AG313">
            <v>322.14583333333326</v>
          </cell>
          <cell r="AK313">
            <v>-614.84083333333331</v>
          </cell>
        </row>
        <row r="314">
          <cell r="AG314">
            <v>78009.50499999999</v>
          </cell>
          <cell r="AK314">
            <v>36825.885000000002</v>
          </cell>
        </row>
        <row r="315">
          <cell r="AG315">
            <v>-430.0629166666663</v>
          </cell>
          <cell r="AK315">
            <v>1824.5979166666664</v>
          </cell>
        </row>
        <row r="316">
          <cell r="AG316">
            <v>134492.56833333333</v>
          </cell>
          <cell r="AK316">
            <v>130345.31833333331</v>
          </cell>
        </row>
        <row r="317">
          <cell r="AG317">
            <v>0</v>
          </cell>
          <cell r="AK317">
            <v>0</v>
          </cell>
        </row>
        <row r="318">
          <cell r="AG318">
            <v>498337.51374999998</v>
          </cell>
          <cell r="AK318">
            <v>944134.21625000006</v>
          </cell>
        </row>
        <row r="319">
          <cell r="AG319">
            <v>508323.99500000011</v>
          </cell>
          <cell r="AK319">
            <v>486750.85333333327</v>
          </cell>
        </row>
        <row r="320">
          <cell r="AG320">
            <v>271360.37416666659</v>
          </cell>
          <cell r="AK320">
            <v>346275.21833333332</v>
          </cell>
        </row>
        <row r="321">
          <cell r="AG321">
            <v>0</v>
          </cell>
          <cell r="AK321">
            <v>0</v>
          </cell>
        </row>
        <row r="322">
          <cell r="AG322">
            <v>0</v>
          </cell>
          <cell r="AK322">
            <v>0</v>
          </cell>
        </row>
        <row r="323">
          <cell r="AG323">
            <v>0</v>
          </cell>
          <cell r="AK323">
            <v>0</v>
          </cell>
        </row>
        <row r="324">
          <cell r="AG324">
            <v>0</v>
          </cell>
          <cell r="AK324">
            <v>0</v>
          </cell>
        </row>
        <row r="325">
          <cell r="AG325">
            <v>0</v>
          </cell>
          <cell r="AK325">
            <v>0</v>
          </cell>
        </row>
        <row r="326">
          <cell r="AG326">
            <v>0</v>
          </cell>
          <cell r="AK326">
            <v>0</v>
          </cell>
        </row>
        <row r="327">
          <cell r="AG327">
            <v>0</v>
          </cell>
          <cell r="AK327">
            <v>0</v>
          </cell>
        </row>
        <row r="328">
          <cell r="AG328">
            <v>4990195.1525000008</v>
          </cell>
          <cell r="AK328">
            <v>5061852.3787500001</v>
          </cell>
        </row>
        <row r="329">
          <cell r="AG329">
            <v>2852910.0366666671</v>
          </cell>
          <cell r="AK329">
            <v>2883679.4950000006</v>
          </cell>
        </row>
        <row r="330">
          <cell r="AG330">
            <v>-4989987.3675000006</v>
          </cell>
          <cell r="AK330">
            <v>-5062436.9858333329</v>
          </cell>
        </row>
        <row r="331">
          <cell r="AG331">
            <v>2204655.2483333326</v>
          </cell>
          <cell r="AK331">
            <v>2227734.9983333326</v>
          </cell>
        </row>
        <row r="332">
          <cell r="AG332">
            <v>0</v>
          </cell>
          <cell r="AK332">
            <v>0</v>
          </cell>
        </row>
        <row r="333">
          <cell r="AG333">
            <v>11520654.627499998</v>
          </cell>
          <cell r="AK333">
            <v>11937495.83</v>
          </cell>
        </row>
        <row r="334">
          <cell r="AG334">
            <v>4029900.3429166661</v>
          </cell>
          <cell r="AK334">
            <v>4213887.8062500004</v>
          </cell>
        </row>
        <row r="335">
          <cell r="AG335">
            <v>2098630.5316666667</v>
          </cell>
          <cell r="AK335">
            <v>2109477.3287499999</v>
          </cell>
        </row>
        <row r="336">
          <cell r="AG336">
            <v>2890612.9341666666</v>
          </cell>
          <cell r="AK336">
            <v>2968896.355</v>
          </cell>
        </row>
        <row r="337">
          <cell r="AG337">
            <v>0</v>
          </cell>
          <cell r="AK337">
            <v>0</v>
          </cell>
        </row>
        <row r="338">
          <cell r="AG338">
            <v>1376994.2154166668</v>
          </cell>
          <cell r="AK338">
            <v>1238622.08375</v>
          </cell>
        </row>
        <row r="339">
          <cell r="AG339">
            <v>0</v>
          </cell>
          <cell r="AK339">
            <v>0</v>
          </cell>
        </row>
        <row r="340">
          <cell r="AG340">
            <v>215242.80583333332</v>
          </cell>
          <cell r="AK340">
            <v>236068.44083333333</v>
          </cell>
        </row>
        <row r="341">
          <cell r="AG341">
            <v>44884.185416666667</v>
          </cell>
          <cell r="AK341">
            <v>43641.324583333328</v>
          </cell>
        </row>
        <row r="342">
          <cell r="AG342">
            <v>-19962.507083333338</v>
          </cell>
          <cell r="AK342">
            <v>-13682.862083333339</v>
          </cell>
        </row>
        <row r="343">
          <cell r="AG343">
            <v>15653893.72625</v>
          </cell>
          <cell r="AK343">
            <v>17484199.03875</v>
          </cell>
        </row>
        <row r="344">
          <cell r="AG344">
            <v>3881190.8445833339</v>
          </cell>
          <cell r="AK344">
            <v>4239197.2966666659</v>
          </cell>
        </row>
        <row r="345">
          <cell r="AG345">
            <v>14200147.785833335</v>
          </cell>
          <cell r="AK345">
            <v>17032149.173333336</v>
          </cell>
        </row>
        <row r="346">
          <cell r="AG346">
            <v>576201.29999999993</v>
          </cell>
          <cell r="AK346">
            <v>576201.29999999993</v>
          </cell>
        </row>
        <row r="347">
          <cell r="AG347">
            <v>4585.42</v>
          </cell>
          <cell r="AK347">
            <v>10334.467083333335</v>
          </cell>
        </row>
        <row r="348">
          <cell r="AG348">
            <v>3821.2908333333339</v>
          </cell>
          <cell r="AK348">
            <v>4065.290833333333</v>
          </cell>
        </row>
        <row r="349">
          <cell r="AG349">
            <v>0</v>
          </cell>
          <cell r="AK349">
            <v>0</v>
          </cell>
        </row>
        <row r="350">
          <cell r="AG350">
            <v>776585.01083333325</v>
          </cell>
          <cell r="AK350">
            <v>805633.21083333332</v>
          </cell>
        </row>
        <row r="351">
          <cell r="AG351">
            <v>3375.7099999999996</v>
          </cell>
          <cell r="AK351">
            <v>5370.7562500000004</v>
          </cell>
        </row>
        <row r="352">
          <cell r="AG352">
            <v>7701.1029166666667</v>
          </cell>
          <cell r="AK352">
            <v>8037.486249999999</v>
          </cell>
        </row>
        <row r="353">
          <cell r="AG353">
            <v>775198.50875000004</v>
          </cell>
          <cell r="AK353">
            <v>873582.84541666659</v>
          </cell>
        </row>
        <row r="354">
          <cell r="AG354">
            <v>23812.922500000004</v>
          </cell>
          <cell r="AK354">
            <v>23419.126666666667</v>
          </cell>
        </row>
        <row r="355">
          <cell r="AG355">
            <v>0</v>
          </cell>
          <cell r="AK355">
            <v>0</v>
          </cell>
        </row>
        <row r="356">
          <cell r="AG356">
            <v>41812.143750000003</v>
          </cell>
          <cell r="AK356">
            <v>43831.113750000011</v>
          </cell>
        </row>
        <row r="357">
          <cell r="AG357">
            <v>20383.769166666665</v>
          </cell>
          <cell r="AK357">
            <v>24474.873333333333</v>
          </cell>
        </row>
        <row r="358">
          <cell r="AG358">
            <v>688672.9341666667</v>
          </cell>
          <cell r="AK358">
            <v>637182.68749999988</v>
          </cell>
        </row>
        <row r="359">
          <cell r="AG359">
            <v>12027.12</v>
          </cell>
          <cell r="AK359">
            <v>12106.826666666668</v>
          </cell>
        </row>
        <row r="360">
          <cell r="AG360">
            <v>0</v>
          </cell>
          <cell r="AK360">
            <v>0</v>
          </cell>
        </row>
        <row r="361">
          <cell r="AG361">
            <v>16666.671666666665</v>
          </cell>
          <cell r="AK361">
            <v>20833.342499999999</v>
          </cell>
        </row>
        <row r="362">
          <cell r="AG362">
            <v>0</v>
          </cell>
          <cell r="AK362">
            <v>0</v>
          </cell>
        </row>
        <row r="363">
          <cell r="AG363">
            <v>0</v>
          </cell>
          <cell r="AK363">
            <v>0</v>
          </cell>
        </row>
        <row r="365">
          <cell r="AG365">
            <v>0</v>
          </cell>
          <cell r="AK365">
            <v>0</v>
          </cell>
        </row>
        <row r="366">
          <cell r="AG366">
            <v>0</v>
          </cell>
          <cell r="AK366">
            <v>0</v>
          </cell>
        </row>
        <row r="367">
          <cell r="AG367">
            <v>0</v>
          </cell>
          <cell r="AK367">
            <v>0</v>
          </cell>
        </row>
        <row r="368">
          <cell r="AG368">
            <v>0</v>
          </cell>
          <cell r="AK368">
            <v>0</v>
          </cell>
        </row>
        <row r="369">
          <cell r="AG369">
            <v>0</v>
          </cell>
          <cell r="AK369">
            <v>0</v>
          </cell>
        </row>
        <row r="370">
          <cell r="AG370">
            <v>0</v>
          </cell>
          <cell r="AK370">
            <v>0</v>
          </cell>
        </row>
        <row r="371">
          <cell r="AG371">
            <v>0</v>
          </cell>
          <cell r="AK371">
            <v>0</v>
          </cell>
        </row>
        <row r="372">
          <cell r="AG372">
            <v>0</v>
          </cell>
          <cell r="AK372">
            <v>0</v>
          </cell>
        </row>
        <row r="373">
          <cell r="AG373">
            <v>0</v>
          </cell>
          <cell r="AK373">
            <v>0</v>
          </cell>
        </row>
        <row r="374">
          <cell r="AG374">
            <v>5570.4891666666663</v>
          </cell>
          <cell r="AK374">
            <v>5550.0295833333339</v>
          </cell>
        </row>
        <row r="375">
          <cell r="AG375">
            <v>291157.6308333333</v>
          </cell>
          <cell r="AK375">
            <v>227441.80833333332</v>
          </cell>
        </row>
        <row r="376">
          <cell r="AG376">
            <v>62843.51</v>
          </cell>
          <cell r="AK376">
            <v>41895.51</v>
          </cell>
        </row>
        <row r="377">
          <cell r="AG377">
            <v>359730.24499999994</v>
          </cell>
          <cell r="AK377">
            <v>359730.24499999994</v>
          </cell>
        </row>
        <row r="378">
          <cell r="AG378">
            <v>0</v>
          </cell>
          <cell r="AK378">
            <v>0</v>
          </cell>
        </row>
        <row r="379">
          <cell r="AG379">
            <v>0</v>
          </cell>
          <cell r="AK379">
            <v>0</v>
          </cell>
        </row>
        <row r="380">
          <cell r="AG380">
            <v>1445.4599999999998</v>
          </cell>
          <cell r="AK380">
            <v>1457.4649999999995</v>
          </cell>
        </row>
        <row r="381">
          <cell r="AG381">
            <v>7023.8562500000007</v>
          </cell>
          <cell r="AK381">
            <v>4930.3529166666667</v>
          </cell>
        </row>
        <row r="382">
          <cell r="AG382">
            <v>24436.056249999998</v>
          </cell>
          <cell r="AK382">
            <v>49286.286249999997</v>
          </cell>
        </row>
        <row r="383">
          <cell r="AG383">
            <v>20250</v>
          </cell>
          <cell r="AK383">
            <v>30916.666666666668</v>
          </cell>
        </row>
        <row r="384">
          <cell r="AG384">
            <v>12545.855000000001</v>
          </cell>
          <cell r="AK384">
            <v>6193.5733333333337</v>
          </cell>
        </row>
        <row r="385">
          <cell r="AG385">
            <v>13135.970833333333</v>
          </cell>
          <cell r="AK385">
            <v>7649.9829166666668</v>
          </cell>
        </row>
        <row r="386">
          <cell r="AG386">
            <v>46555.202916666669</v>
          </cell>
          <cell r="AK386">
            <v>46804.799583333341</v>
          </cell>
        </row>
        <row r="387">
          <cell r="AG387">
            <v>46555.193749999999</v>
          </cell>
          <cell r="AK387">
            <v>46804.790416666663</v>
          </cell>
        </row>
        <row r="388">
          <cell r="AG388">
            <v>586409.97999999986</v>
          </cell>
          <cell r="AK388">
            <v>539497.14</v>
          </cell>
        </row>
        <row r="389">
          <cell r="AG389">
            <v>1622785</v>
          </cell>
          <cell r="AK389">
            <v>1300785</v>
          </cell>
        </row>
        <row r="390">
          <cell r="AG390">
            <v>0</v>
          </cell>
          <cell r="AK390">
            <v>0</v>
          </cell>
        </row>
        <row r="391">
          <cell r="AG391">
            <v>0</v>
          </cell>
          <cell r="AK391">
            <v>0</v>
          </cell>
        </row>
        <row r="392">
          <cell r="AG392">
            <v>0</v>
          </cell>
          <cell r="AK392">
            <v>0</v>
          </cell>
        </row>
        <row r="393">
          <cell r="AG393">
            <v>37418.046666666654</v>
          </cell>
          <cell r="AK393">
            <v>39823.539166666669</v>
          </cell>
        </row>
        <row r="394">
          <cell r="AG394">
            <v>81213.504583333342</v>
          </cell>
          <cell r="AK394">
            <v>79239.841249999998</v>
          </cell>
        </row>
        <row r="395">
          <cell r="AG395">
            <v>0</v>
          </cell>
          <cell r="AK395">
            <v>0</v>
          </cell>
        </row>
        <row r="396">
          <cell r="AG396">
            <v>19751.407499999998</v>
          </cell>
          <cell r="AK396">
            <v>17612.854583333334</v>
          </cell>
        </row>
        <row r="397">
          <cell r="AG397">
            <v>27613.458333333332</v>
          </cell>
          <cell r="AK397">
            <v>28284.481250000001</v>
          </cell>
        </row>
        <row r="398">
          <cell r="AG398">
            <v>26465</v>
          </cell>
          <cell r="AK398">
            <v>26777.039999999997</v>
          </cell>
        </row>
        <row r="399">
          <cell r="AG399">
            <v>0</v>
          </cell>
          <cell r="AK399">
            <v>0</v>
          </cell>
        </row>
        <row r="400">
          <cell r="AG400">
            <v>245128.93500000003</v>
          </cell>
          <cell r="AK400">
            <v>244361.43499999997</v>
          </cell>
        </row>
        <row r="401">
          <cell r="AG401">
            <v>34755.791666666664</v>
          </cell>
          <cell r="AK401">
            <v>59289.291666666664</v>
          </cell>
        </row>
        <row r="402">
          <cell r="AG402">
            <v>0</v>
          </cell>
          <cell r="AK402">
            <v>0</v>
          </cell>
        </row>
        <row r="403">
          <cell r="AG403">
            <v>124068.87375000003</v>
          </cell>
          <cell r="AK403">
            <v>127882.21708333334</v>
          </cell>
        </row>
        <row r="404">
          <cell r="AG404">
            <v>0</v>
          </cell>
          <cell r="AK404">
            <v>0</v>
          </cell>
        </row>
        <row r="405">
          <cell r="AG405">
            <v>24505.8</v>
          </cell>
          <cell r="AK405">
            <v>25004.133333333331</v>
          </cell>
        </row>
        <row r="406">
          <cell r="AG406">
            <v>0</v>
          </cell>
          <cell r="AK406">
            <v>0</v>
          </cell>
        </row>
        <row r="407">
          <cell r="AG407">
            <v>0</v>
          </cell>
          <cell r="AK407">
            <v>0</v>
          </cell>
        </row>
        <row r="408">
          <cell r="AG408">
            <v>153.80375000000001</v>
          </cell>
          <cell r="AK408">
            <v>0</v>
          </cell>
        </row>
        <row r="409">
          <cell r="AG409">
            <v>0</v>
          </cell>
          <cell r="AK409">
            <v>0</v>
          </cell>
        </row>
        <row r="410">
          <cell r="AG410">
            <v>0</v>
          </cell>
          <cell r="AK410">
            <v>0</v>
          </cell>
        </row>
        <row r="411">
          <cell r="AG411">
            <v>82791.157500000001</v>
          </cell>
          <cell r="AK411">
            <v>82791.157500000001</v>
          </cell>
        </row>
        <row r="412">
          <cell r="AG412">
            <v>11123.784166666666</v>
          </cell>
          <cell r="AK412">
            <v>9033.7841666666664</v>
          </cell>
        </row>
        <row r="413">
          <cell r="AG413">
            <v>0</v>
          </cell>
          <cell r="AK413">
            <v>0</v>
          </cell>
        </row>
        <row r="414">
          <cell r="AG414">
            <v>0</v>
          </cell>
          <cell r="AK414">
            <v>0</v>
          </cell>
        </row>
        <row r="415">
          <cell r="AG415">
            <v>0</v>
          </cell>
          <cell r="AK415">
            <v>0</v>
          </cell>
        </row>
        <row r="416">
          <cell r="AG416">
            <v>0</v>
          </cell>
          <cell r="AK416">
            <v>0</v>
          </cell>
        </row>
        <row r="417">
          <cell r="AG417">
            <v>0</v>
          </cell>
          <cell r="AK417">
            <v>0</v>
          </cell>
        </row>
        <row r="418">
          <cell r="AG418">
            <v>0</v>
          </cell>
          <cell r="AK418">
            <v>0</v>
          </cell>
        </row>
        <row r="419">
          <cell r="AG419">
            <v>726.46416666666664</v>
          </cell>
          <cell r="AK419">
            <v>758.56500000000005</v>
          </cell>
        </row>
        <row r="420">
          <cell r="AG420">
            <v>0</v>
          </cell>
          <cell r="AK420">
            <v>0</v>
          </cell>
        </row>
        <row r="421">
          <cell r="AG421">
            <v>0</v>
          </cell>
          <cell r="AK421">
            <v>0</v>
          </cell>
        </row>
        <row r="422">
          <cell r="AG422">
            <v>0</v>
          </cell>
          <cell r="AK422">
            <v>0</v>
          </cell>
        </row>
        <row r="423">
          <cell r="AG423">
            <v>0</v>
          </cell>
          <cell r="AK423">
            <v>0</v>
          </cell>
        </row>
        <row r="424">
          <cell r="AG424">
            <v>-0.80458333333333332</v>
          </cell>
          <cell r="AK424">
            <v>0</v>
          </cell>
        </row>
        <row r="425">
          <cell r="AG425">
            <v>0</v>
          </cell>
          <cell r="AK425">
            <v>0</v>
          </cell>
        </row>
        <row r="426">
          <cell r="AG426">
            <v>0</v>
          </cell>
          <cell r="AK426">
            <v>0</v>
          </cell>
        </row>
        <row r="427">
          <cell r="AG427">
            <v>1177.2250000000001</v>
          </cell>
          <cell r="AK427">
            <v>1115.4383333333335</v>
          </cell>
        </row>
        <row r="428">
          <cell r="AK428">
            <v>19.984999999999999</v>
          </cell>
        </row>
        <row r="429">
          <cell r="AG429">
            <v>60817278.958333336</v>
          </cell>
          <cell r="AK429">
            <v>61746643.125</v>
          </cell>
        </row>
        <row r="430">
          <cell r="AG430">
            <v>28118796.346250001</v>
          </cell>
          <cell r="AK430">
            <v>30000406.270833332</v>
          </cell>
        </row>
        <row r="431">
          <cell r="AG431">
            <v>893931.83666666679</v>
          </cell>
          <cell r="AK431">
            <v>807652.83916666673</v>
          </cell>
        </row>
        <row r="432">
          <cell r="AG432">
            <v>-61760308</v>
          </cell>
          <cell r="AK432">
            <v>-62611674.583333336</v>
          </cell>
        </row>
        <row r="433">
          <cell r="AG433">
            <v>-28081585.083333332</v>
          </cell>
          <cell r="AK433">
            <v>-29963312.25</v>
          </cell>
        </row>
        <row r="434">
          <cell r="AG434">
            <v>2404107.2683333335</v>
          </cell>
          <cell r="AK434">
            <v>2310933.1775000002</v>
          </cell>
        </row>
        <row r="435">
          <cell r="AG435">
            <v>130750.16666666667</v>
          </cell>
          <cell r="AK435">
            <v>163272.54166666666</v>
          </cell>
        </row>
        <row r="436">
          <cell r="AG436">
            <v>6837827.75</v>
          </cell>
          <cell r="AK436">
            <v>8003537.583333333</v>
          </cell>
        </row>
        <row r="437">
          <cell r="AG437">
            <v>2291709.125</v>
          </cell>
          <cell r="AK437">
            <v>2773991.625</v>
          </cell>
        </row>
        <row r="438">
          <cell r="AG438">
            <v>8839028.125</v>
          </cell>
          <cell r="AK438">
            <v>10187845.375</v>
          </cell>
        </row>
        <row r="439">
          <cell r="AG439">
            <v>319966.875</v>
          </cell>
          <cell r="AK439">
            <v>4849699.583333333</v>
          </cell>
        </row>
        <row r="440">
          <cell r="AG440">
            <v>916391.375</v>
          </cell>
          <cell r="AK440">
            <v>4164408.5416666665</v>
          </cell>
        </row>
        <row r="441">
          <cell r="AG441">
            <v>0</v>
          </cell>
          <cell r="AK441">
            <v>-3811587.7083333335</v>
          </cell>
        </row>
        <row r="442">
          <cell r="AG442">
            <v>0</v>
          </cell>
          <cell r="AK442">
            <v>-922339.41666666663</v>
          </cell>
        </row>
        <row r="443">
          <cell r="AG443">
            <v>1476087.4499999995</v>
          </cell>
          <cell r="AK443">
            <v>1442440.2887499996</v>
          </cell>
        </row>
        <row r="444">
          <cell r="AG444">
            <v>0</v>
          </cell>
          <cell r="AK444">
            <v>0</v>
          </cell>
        </row>
        <row r="445">
          <cell r="AG445">
            <v>84436</v>
          </cell>
          <cell r="AK445">
            <v>82764</v>
          </cell>
        </row>
        <row r="446">
          <cell r="AG446">
            <v>7379.7583333333341</v>
          </cell>
          <cell r="AK446">
            <v>0</v>
          </cell>
        </row>
        <row r="447">
          <cell r="AG447">
            <v>124878.24124999998</v>
          </cell>
          <cell r="AK447">
            <v>87758.082500000004</v>
          </cell>
        </row>
        <row r="448">
          <cell r="AG448">
            <v>398551.98</v>
          </cell>
          <cell r="AK448">
            <v>371902.98</v>
          </cell>
        </row>
        <row r="449">
          <cell r="AG449">
            <v>42545.349999999991</v>
          </cell>
          <cell r="AK449">
            <v>37945.870000000003</v>
          </cell>
        </row>
        <row r="450">
          <cell r="AG450">
            <v>181750.04</v>
          </cell>
          <cell r="AK450">
            <v>163109</v>
          </cell>
        </row>
        <row r="451">
          <cell r="AG451">
            <v>827.62041666666664</v>
          </cell>
          <cell r="AK451">
            <v>0</v>
          </cell>
        </row>
        <row r="452">
          <cell r="AG452">
            <v>0</v>
          </cell>
          <cell r="AK452">
            <v>0</v>
          </cell>
        </row>
        <row r="453">
          <cell r="AG453">
            <v>0</v>
          </cell>
          <cell r="AK453">
            <v>0</v>
          </cell>
        </row>
        <row r="454">
          <cell r="AK454">
            <v>47678.671666666669</v>
          </cell>
        </row>
        <row r="455">
          <cell r="AG455">
            <v>0</v>
          </cell>
          <cell r="AK455">
            <v>0</v>
          </cell>
        </row>
        <row r="456">
          <cell r="AG456">
            <v>0</v>
          </cell>
          <cell r="AK456">
            <v>0</v>
          </cell>
        </row>
        <row r="457">
          <cell r="AG457">
            <v>0</v>
          </cell>
          <cell r="AK457">
            <v>0</v>
          </cell>
        </row>
        <row r="458">
          <cell r="AG458">
            <v>93558.34375</v>
          </cell>
          <cell r="AK458">
            <v>53411.512083333342</v>
          </cell>
        </row>
        <row r="459">
          <cell r="AG459">
            <v>0</v>
          </cell>
          <cell r="AK459">
            <v>0</v>
          </cell>
        </row>
        <row r="460">
          <cell r="AG460">
            <v>65788.86</v>
          </cell>
          <cell r="AK460">
            <v>57299.979999999989</v>
          </cell>
        </row>
        <row r="461">
          <cell r="AG461">
            <v>0</v>
          </cell>
          <cell r="AK461">
            <v>0</v>
          </cell>
        </row>
        <row r="462">
          <cell r="AG462">
            <v>0</v>
          </cell>
          <cell r="AK462">
            <v>0</v>
          </cell>
        </row>
        <row r="463">
          <cell r="AG463">
            <v>0</v>
          </cell>
          <cell r="AK463">
            <v>0</v>
          </cell>
        </row>
        <row r="464">
          <cell r="AG464">
            <v>0</v>
          </cell>
          <cell r="AK464">
            <v>0</v>
          </cell>
        </row>
        <row r="465">
          <cell r="AG465">
            <v>0</v>
          </cell>
          <cell r="AK465">
            <v>0</v>
          </cell>
        </row>
        <row r="466">
          <cell r="AG466">
            <v>0</v>
          </cell>
          <cell r="AK466">
            <v>0</v>
          </cell>
        </row>
        <row r="467">
          <cell r="AG467">
            <v>0</v>
          </cell>
          <cell r="AK467">
            <v>0</v>
          </cell>
        </row>
        <row r="468">
          <cell r="AG468">
            <v>39926.959999999999</v>
          </cell>
          <cell r="AK468">
            <v>27641.72</v>
          </cell>
        </row>
        <row r="469">
          <cell r="AG469">
            <v>5885.3808333333336</v>
          </cell>
          <cell r="AK469">
            <v>0</v>
          </cell>
        </row>
        <row r="470">
          <cell r="AG470">
            <v>0</v>
          </cell>
          <cell r="AK470">
            <v>0</v>
          </cell>
        </row>
        <row r="471">
          <cell r="AG471">
            <v>0</v>
          </cell>
          <cell r="AK471">
            <v>0</v>
          </cell>
        </row>
        <row r="472">
          <cell r="AG472">
            <v>447.29250000000002</v>
          </cell>
          <cell r="AK472">
            <v>82.152500000000003</v>
          </cell>
        </row>
        <row r="473">
          <cell r="AG473">
            <v>1640.1729166666664</v>
          </cell>
          <cell r="AK473">
            <v>301.25625000000002</v>
          </cell>
        </row>
        <row r="474">
          <cell r="AG474">
            <v>356922.29000000004</v>
          </cell>
          <cell r="AK474">
            <v>336787.25625000003</v>
          </cell>
        </row>
        <row r="475">
          <cell r="AG475">
            <v>14977.18</v>
          </cell>
          <cell r="AK475">
            <v>7221.1516666666648</v>
          </cell>
        </row>
        <row r="476">
          <cell r="AG476">
            <v>891780.90000000026</v>
          </cell>
          <cell r="AK476">
            <v>879175.2683333332</v>
          </cell>
        </row>
        <row r="477">
          <cell r="AG477">
            <v>2438764.2324999999</v>
          </cell>
          <cell r="AK477">
            <v>2402922.6204166668</v>
          </cell>
        </row>
        <row r="478">
          <cell r="AG478">
            <v>587558.00999999989</v>
          </cell>
          <cell r="AK478">
            <v>550993.68083333329</v>
          </cell>
        </row>
        <row r="479">
          <cell r="AG479">
            <v>805155.09500000009</v>
          </cell>
          <cell r="AK479">
            <v>796656.53666666662</v>
          </cell>
        </row>
        <row r="480">
          <cell r="AG480">
            <v>1079928.4800000002</v>
          </cell>
          <cell r="AK480">
            <v>1022885.2791666667</v>
          </cell>
        </row>
        <row r="481">
          <cell r="AG481">
            <v>118293.94999999997</v>
          </cell>
          <cell r="AK481">
            <v>110174.41541666666</v>
          </cell>
        </row>
        <row r="482">
          <cell r="AG482">
            <v>1325093.1100000001</v>
          </cell>
          <cell r="AK482">
            <v>1264153.4095833334</v>
          </cell>
        </row>
        <row r="483">
          <cell r="AG483">
            <v>0</v>
          </cell>
          <cell r="AK483">
            <v>0</v>
          </cell>
        </row>
        <row r="484">
          <cell r="AG484">
            <v>6349322.3499999987</v>
          </cell>
          <cell r="AK484">
            <v>6293131.0379166668</v>
          </cell>
        </row>
        <row r="485">
          <cell r="AG485">
            <v>25480.119583333333</v>
          </cell>
          <cell r="AK485">
            <v>6370.0291666666672</v>
          </cell>
        </row>
        <row r="486">
          <cell r="AG486">
            <v>5983552.4758333331</v>
          </cell>
          <cell r="AK486">
            <v>5958280.0745833339</v>
          </cell>
        </row>
        <row r="487">
          <cell r="AG487">
            <v>1011231.5175000002</v>
          </cell>
          <cell r="AK487">
            <v>1006960.3666666667</v>
          </cell>
        </row>
        <row r="488">
          <cell r="AG488">
            <v>0</v>
          </cell>
          <cell r="AK488">
            <v>282314.91291666665</v>
          </cell>
        </row>
        <row r="489">
          <cell r="AG489">
            <v>0</v>
          </cell>
          <cell r="AK489">
            <v>1092.5566666666666</v>
          </cell>
        </row>
        <row r="490">
          <cell r="AK490">
            <v>0</v>
          </cell>
        </row>
        <row r="491">
          <cell r="AG491">
            <v>719803.44624999992</v>
          </cell>
          <cell r="AK491">
            <v>443769.49791666673</v>
          </cell>
        </row>
        <row r="492">
          <cell r="AG492">
            <v>595611.93041666655</v>
          </cell>
          <cell r="AK492">
            <v>493369.68</v>
          </cell>
        </row>
        <row r="493">
          <cell r="AG493">
            <v>916374.88208333321</v>
          </cell>
          <cell r="AK493">
            <v>997426.53291666647</v>
          </cell>
        </row>
        <row r="494">
          <cell r="AG494">
            <v>0</v>
          </cell>
          <cell r="AK494">
            <v>0</v>
          </cell>
        </row>
        <row r="495">
          <cell r="AG495">
            <v>0</v>
          </cell>
          <cell r="AK495">
            <v>0</v>
          </cell>
        </row>
        <row r="496">
          <cell r="AG496">
            <v>0</v>
          </cell>
          <cell r="AK496">
            <v>0</v>
          </cell>
        </row>
        <row r="497">
          <cell r="AG497">
            <v>9369228.7200000007</v>
          </cell>
          <cell r="AK497">
            <v>7369228.7199999997</v>
          </cell>
        </row>
        <row r="498">
          <cell r="AG498">
            <v>4776552.71</v>
          </cell>
          <cell r="AK498">
            <v>4776552.71</v>
          </cell>
        </row>
        <row r="499">
          <cell r="AG499">
            <v>2705896.4200000004</v>
          </cell>
          <cell r="AK499">
            <v>2705896.4200000004</v>
          </cell>
        </row>
        <row r="500">
          <cell r="AG500">
            <v>4083717.552916667</v>
          </cell>
          <cell r="AK500">
            <v>7828481.882083334</v>
          </cell>
        </row>
        <row r="501">
          <cell r="AG501">
            <v>77670.525416666671</v>
          </cell>
          <cell r="AK501">
            <v>141460.75541666668</v>
          </cell>
        </row>
        <row r="502">
          <cell r="AG502">
            <v>19198763.511666667</v>
          </cell>
          <cell r="AK502">
            <v>41140207.524999999</v>
          </cell>
        </row>
        <row r="503">
          <cell r="AG503">
            <v>244008.6658333333</v>
          </cell>
          <cell r="AK503">
            <v>522875.71249999997</v>
          </cell>
        </row>
        <row r="504">
          <cell r="AG504">
            <v>-5495288.54</v>
          </cell>
          <cell r="AK504">
            <v>-11775618.300000003</v>
          </cell>
        </row>
        <row r="505">
          <cell r="AG505">
            <v>-64874.215833333328</v>
          </cell>
          <cell r="AK505">
            <v>-293231.46249999997</v>
          </cell>
        </row>
        <row r="506">
          <cell r="AG506">
            <v>219919496.25</v>
          </cell>
          <cell r="AK506">
            <v>214743705.25</v>
          </cell>
        </row>
        <row r="507">
          <cell r="AG507">
            <v>10161321.180000002</v>
          </cell>
          <cell r="AK507">
            <v>10176946.180000002</v>
          </cell>
        </row>
        <row r="508">
          <cell r="AG508">
            <v>83129.125</v>
          </cell>
          <cell r="AK508">
            <v>29675.916666666668</v>
          </cell>
        </row>
        <row r="509">
          <cell r="AG509">
            <v>15562586.859583333</v>
          </cell>
          <cell r="AK509">
            <v>14207141.883749999</v>
          </cell>
        </row>
        <row r="510">
          <cell r="AG510">
            <v>0</v>
          </cell>
          <cell r="AK510">
            <v>0</v>
          </cell>
        </row>
        <row r="511">
          <cell r="AG511">
            <v>30267746.622500002</v>
          </cell>
          <cell r="AK511">
            <v>30396277.993333329</v>
          </cell>
        </row>
        <row r="512">
          <cell r="AG512">
            <v>3166538.9187500007</v>
          </cell>
          <cell r="AK512">
            <v>2897117.2583333333</v>
          </cell>
        </row>
        <row r="513">
          <cell r="AG513">
            <v>21589277</v>
          </cell>
          <cell r="AK513">
            <v>21589277</v>
          </cell>
        </row>
        <row r="514">
          <cell r="AG514">
            <v>-440770.06958333333</v>
          </cell>
          <cell r="AK514">
            <v>308245.25208333333</v>
          </cell>
        </row>
        <row r="515">
          <cell r="AG515">
            <v>-9704207.0900000036</v>
          </cell>
          <cell r="AK515">
            <v>-9896366.6500000004</v>
          </cell>
        </row>
        <row r="516">
          <cell r="AG516">
            <v>2866427</v>
          </cell>
          <cell r="AK516">
            <v>2820159</v>
          </cell>
        </row>
        <row r="517">
          <cell r="AG517">
            <v>0</v>
          </cell>
          <cell r="AK517">
            <v>0</v>
          </cell>
        </row>
        <row r="518">
          <cell r="AG518">
            <v>113632921</v>
          </cell>
          <cell r="AK518">
            <v>113632921</v>
          </cell>
        </row>
        <row r="519">
          <cell r="AG519">
            <v>-65435872.990000002</v>
          </cell>
          <cell r="AK519">
            <v>-66611412.990000002</v>
          </cell>
        </row>
        <row r="520">
          <cell r="AG520">
            <v>0</v>
          </cell>
          <cell r="AK520">
            <v>0</v>
          </cell>
        </row>
        <row r="521">
          <cell r="AG521">
            <v>0</v>
          </cell>
          <cell r="AK521">
            <v>0</v>
          </cell>
        </row>
        <row r="522">
          <cell r="AG522">
            <v>0</v>
          </cell>
          <cell r="AK522">
            <v>0</v>
          </cell>
        </row>
        <row r="523">
          <cell r="AG523">
            <v>0</v>
          </cell>
          <cell r="AK523">
            <v>0</v>
          </cell>
        </row>
        <row r="524">
          <cell r="AG524">
            <v>0</v>
          </cell>
          <cell r="AK524">
            <v>0</v>
          </cell>
        </row>
        <row r="525">
          <cell r="AG525">
            <v>6944.003333333334</v>
          </cell>
          <cell r="AK525">
            <v>1735.9033333333334</v>
          </cell>
        </row>
        <row r="526">
          <cell r="AG526">
            <v>0</v>
          </cell>
          <cell r="AK526">
            <v>0</v>
          </cell>
        </row>
        <row r="527">
          <cell r="AG527">
            <v>2035056</v>
          </cell>
          <cell r="AK527">
            <v>1961056</v>
          </cell>
        </row>
        <row r="528">
          <cell r="AG528">
            <v>0</v>
          </cell>
          <cell r="AK528">
            <v>0</v>
          </cell>
        </row>
        <row r="529">
          <cell r="AG529">
            <v>11362140.524999999</v>
          </cell>
          <cell r="AK529">
            <v>10771723.871666668</v>
          </cell>
        </row>
        <row r="530">
          <cell r="AG530">
            <v>0</v>
          </cell>
          <cell r="AK530">
            <v>0</v>
          </cell>
        </row>
        <row r="531">
          <cell r="AG531">
            <v>2805077.0812500003</v>
          </cell>
          <cell r="AK531">
            <v>2424468.3783333334</v>
          </cell>
        </row>
        <row r="532">
          <cell r="AG532">
            <v>0</v>
          </cell>
          <cell r="AK532">
            <v>0</v>
          </cell>
        </row>
        <row r="533">
          <cell r="AG533">
            <v>0</v>
          </cell>
          <cell r="AK533">
            <v>0</v>
          </cell>
        </row>
        <row r="534">
          <cell r="AG534">
            <v>103046.14333333333</v>
          </cell>
          <cell r="AK534">
            <v>79285.296666666662</v>
          </cell>
        </row>
        <row r="535">
          <cell r="AG535">
            <v>0</v>
          </cell>
          <cell r="AK535">
            <v>0</v>
          </cell>
        </row>
        <row r="536">
          <cell r="AG536">
            <v>0</v>
          </cell>
          <cell r="AK536">
            <v>0</v>
          </cell>
        </row>
        <row r="537">
          <cell r="AG537">
            <v>0</v>
          </cell>
          <cell r="AK537">
            <v>0</v>
          </cell>
        </row>
        <row r="538">
          <cell r="AG538">
            <v>25258914.217500001</v>
          </cell>
          <cell r="AK538">
            <v>19451369.541666668</v>
          </cell>
        </row>
        <row r="539">
          <cell r="AG539">
            <v>-25258914.217500001</v>
          </cell>
          <cell r="AK539">
            <v>-19451369.541666668</v>
          </cell>
        </row>
        <row r="540">
          <cell r="AG540">
            <v>0</v>
          </cell>
          <cell r="AK540">
            <v>0</v>
          </cell>
        </row>
        <row r="541">
          <cell r="AG541">
            <v>13857.802916666667</v>
          </cell>
          <cell r="AK541">
            <v>4226.487916666666</v>
          </cell>
        </row>
        <row r="542">
          <cell r="AG542">
            <v>0</v>
          </cell>
          <cell r="AK542">
            <v>0</v>
          </cell>
        </row>
        <row r="543">
          <cell r="AG543">
            <v>84310.336250000008</v>
          </cell>
          <cell r="AK543">
            <v>24966.861249999998</v>
          </cell>
        </row>
        <row r="544">
          <cell r="AG544">
            <v>0</v>
          </cell>
          <cell r="AK544">
            <v>0</v>
          </cell>
        </row>
        <row r="545">
          <cell r="AG545">
            <v>0</v>
          </cell>
          <cell r="AK545">
            <v>0</v>
          </cell>
        </row>
        <row r="546">
          <cell r="AG546">
            <v>0</v>
          </cell>
          <cell r="AK546">
            <v>0</v>
          </cell>
        </row>
        <row r="547">
          <cell r="AG547">
            <v>1749.5345833333331</v>
          </cell>
          <cell r="AK547">
            <v>1509.1949999999999</v>
          </cell>
        </row>
        <row r="548">
          <cell r="AG548">
            <v>0</v>
          </cell>
          <cell r="AK548">
            <v>0</v>
          </cell>
        </row>
        <row r="549">
          <cell r="AG549">
            <v>141235.46249999999</v>
          </cell>
          <cell r="AK549">
            <v>43132.210416666669</v>
          </cell>
        </row>
        <row r="550">
          <cell r="AG550">
            <v>1261035.3658333332</v>
          </cell>
          <cell r="AK550">
            <v>1045265.3324999997</v>
          </cell>
        </row>
        <row r="551">
          <cell r="AG551">
            <v>2395744.9737499999</v>
          </cell>
          <cell r="AK551">
            <v>2521284.0020833332</v>
          </cell>
        </row>
        <row r="552">
          <cell r="AG552">
            <v>-478922.6645833333</v>
          </cell>
          <cell r="AK552">
            <v>-571538.11124999996</v>
          </cell>
        </row>
        <row r="553">
          <cell r="AG553">
            <v>-21782981.379999999</v>
          </cell>
          <cell r="AK553">
            <v>-22737795.515000001</v>
          </cell>
        </row>
        <row r="554">
          <cell r="AG554">
            <v>144802064</v>
          </cell>
          <cell r="AK554">
            <v>136017772.33333334</v>
          </cell>
        </row>
        <row r="555">
          <cell r="AG555">
            <v>7731915.1400000006</v>
          </cell>
          <cell r="AK555">
            <v>13969850.176666664</v>
          </cell>
        </row>
        <row r="556">
          <cell r="AK556">
            <v>0</v>
          </cell>
        </row>
        <row r="557">
          <cell r="AG557">
            <v>12501897.291666666</v>
          </cell>
          <cell r="AK557">
            <v>20688467.875</v>
          </cell>
        </row>
        <row r="558">
          <cell r="AG558">
            <v>-12501897.291666666</v>
          </cell>
          <cell r="AK558">
            <v>-20688467.875</v>
          </cell>
        </row>
        <row r="559">
          <cell r="AG559">
            <v>0</v>
          </cell>
          <cell r="AK559">
            <v>336874</v>
          </cell>
        </row>
        <row r="560">
          <cell r="AG560">
            <v>0</v>
          </cell>
          <cell r="AK560">
            <v>-336874</v>
          </cell>
        </row>
        <row r="561">
          <cell r="AG561">
            <v>15041155.875</v>
          </cell>
          <cell r="AK561">
            <v>25265708.75</v>
          </cell>
        </row>
        <row r="562">
          <cell r="AG562">
            <v>-15041155.875</v>
          </cell>
          <cell r="AK562">
            <v>-25265708.75</v>
          </cell>
        </row>
        <row r="563">
          <cell r="AG563">
            <v>6136870.5391666666</v>
          </cell>
          <cell r="AK563">
            <v>6603796.645833333</v>
          </cell>
        </row>
        <row r="564">
          <cell r="AG564">
            <v>0</v>
          </cell>
          <cell r="AK564">
            <v>-448313.16666666669</v>
          </cell>
        </row>
        <row r="565">
          <cell r="AG565">
            <v>1025.5266666666666</v>
          </cell>
          <cell r="AK565">
            <v>1052.7183333333332</v>
          </cell>
        </row>
        <row r="566">
          <cell r="AG566">
            <v>28403546.280000001</v>
          </cell>
          <cell r="AK566">
            <v>28993065.132083338</v>
          </cell>
        </row>
        <row r="567">
          <cell r="AG567">
            <v>1690793.7524999997</v>
          </cell>
          <cell r="AK567">
            <v>1482241.7458333336</v>
          </cell>
        </row>
        <row r="568">
          <cell r="AG568">
            <v>1747895.7524999997</v>
          </cell>
          <cell r="AK568">
            <v>1594787.7458333333</v>
          </cell>
        </row>
        <row r="569">
          <cell r="AG569">
            <v>176552.87625</v>
          </cell>
          <cell r="AK569">
            <v>82606.988333333342</v>
          </cell>
        </row>
        <row r="570">
          <cell r="AG570">
            <v>0</v>
          </cell>
          <cell r="AK570">
            <v>0</v>
          </cell>
        </row>
        <row r="571">
          <cell r="AG571">
            <v>0</v>
          </cell>
          <cell r="AK571">
            <v>0</v>
          </cell>
        </row>
        <row r="572">
          <cell r="AG572">
            <v>0</v>
          </cell>
          <cell r="AK572">
            <v>0</v>
          </cell>
        </row>
        <row r="573">
          <cell r="AG573">
            <v>0</v>
          </cell>
          <cell r="AK573">
            <v>0</v>
          </cell>
        </row>
        <row r="574">
          <cell r="AG574">
            <v>0</v>
          </cell>
          <cell r="AK574">
            <v>0</v>
          </cell>
        </row>
        <row r="575">
          <cell r="AG575">
            <v>0</v>
          </cell>
          <cell r="AK575">
            <v>0</v>
          </cell>
        </row>
        <row r="576">
          <cell r="AG576">
            <v>0</v>
          </cell>
          <cell r="AK576">
            <v>0</v>
          </cell>
        </row>
        <row r="577">
          <cell r="AG577">
            <v>1486729.7024999999</v>
          </cell>
          <cell r="AK577">
            <v>1487367.3587500004</v>
          </cell>
        </row>
        <row r="578">
          <cell r="AG578">
            <v>0</v>
          </cell>
          <cell r="AK578">
            <v>0</v>
          </cell>
        </row>
        <row r="579">
          <cell r="AG579">
            <v>1854256.5016666667</v>
          </cell>
          <cell r="AK579">
            <v>1443802.4525000004</v>
          </cell>
        </row>
        <row r="580">
          <cell r="AG580">
            <v>1261.4904166666668</v>
          </cell>
          <cell r="AK580">
            <v>8146.4154166666676</v>
          </cell>
        </row>
        <row r="581">
          <cell r="AG581">
            <v>57621.065000000002</v>
          </cell>
          <cell r="AK581">
            <v>57674.826666666668</v>
          </cell>
        </row>
        <row r="582">
          <cell r="AG582">
            <v>99160.733749999999</v>
          </cell>
          <cell r="AK582">
            <v>116101.99916666665</v>
          </cell>
        </row>
        <row r="583">
          <cell r="AG583">
            <v>50000</v>
          </cell>
          <cell r="AK583">
            <v>50000</v>
          </cell>
        </row>
        <row r="584">
          <cell r="AG584">
            <v>3738.99</v>
          </cell>
          <cell r="AK584">
            <v>415.44333333333333</v>
          </cell>
        </row>
        <row r="585">
          <cell r="AG585">
            <v>0</v>
          </cell>
          <cell r="AK585">
            <v>0</v>
          </cell>
        </row>
        <row r="586">
          <cell r="AG586">
            <v>13402.714999999998</v>
          </cell>
          <cell r="AK586">
            <v>13442.339999999998</v>
          </cell>
        </row>
        <row r="587">
          <cell r="AG587">
            <v>18750</v>
          </cell>
          <cell r="AK587">
            <v>15416.666666666666</v>
          </cell>
        </row>
        <row r="588">
          <cell r="AG588">
            <v>14418.022916666667</v>
          </cell>
          <cell r="AK588">
            <v>25170.446249999997</v>
          </cell>
        </row>
        <row r="589">
          <cell r="AG589">
            <v>0</v>
          </cell>
          <cell r="AK589">
            <v>45013.154166666674</v>
          </cell>
        </row>
        <row r="590">
          <cell r="AG590">
            <v>0</v>
          </cell>
          <cell r="AK590">
            <v>0</v>
          </cell>
        </row>
        <row r="591">
          <cell r="AG591">
            <v>0</v>
          </cell>
          <cell r="AK591">
            <v>0</v>
          </cell>
        </row>
        <row r="592">
          <cell r="AG592">
            <v>0</v>
          </cell>
          <cell r="AK592">
            <v>0</v>
          </cell>
        </row>
        <row r="593">
          <cell r="AG593">
            <v>0</v>
          </cell>
          <cell r="AK593">
            <v>0</v>
          </cell>
        </row>
        <row r="594">
          <cell r="AG594">
            <v>0</v>
          </cell>
          <cell r="AK594">
            <v>0</v>
          </cell>
        </row>
        <row r="595">
          <cell r="AG595">
            <v>0</v>
          </cell>
          <cell r="AK595">
            <v>0</v>
          </cell>
        </row>
        <row r="596">
          <cell r="AG596">
            <v>0</v>
          </cell>
          <cell r="AK596">
            <v>0</v>
          </cell>
        </row>
        <row r="597">
          <cell r="AG597">
            <v>0</v>
          </cell>
          <cell r="AK597">
            <v>0</v>
          </cell>
        </row>
        <row r="598">
          <cell r="AG598">
            <v>0</v>
          </cell>
          <cell r="AK598">
            <v>0</v>
          </cell>
        </row>
        <row r="599">
          <cell r="AG599">
            <v>0</v>
          </cell>
          <cell r="AK599">
            <v>0</v>
          </cell>
        </row>
        <row r="600">
          <cell r="AG600">
            <v>0</v>
          </cell>
          <cell r="AK600">
            <v>0</v>
          </cell>
        </row>
        <row r="601">
          <cell r="AG601">
            <v>0</v>
          </cell>
          <cell r="AK601">
            <v>0</v>
          </cell>
        </row>
        <row r="602">
          <cell r="AG602">
            <v>0</v>
          </cell>
          <cell r="AK602">
            <v>0</v>
          </cell>
        </row>
        <row r="603">
          <cell r="AG603">
            <v>0</v>
          </cell>
          <cell r="AK603">
            <v>0</v>
          </cell>
        </row>
        <row r="604">
          <cell r="AG604">
            <v>0</v>
          </cell>
          <cell r="AK604">
            <v>0</v>
          </cell>
        </row>
        <row r="605">
          <cell r="AG605">
            <v>0</v>
          </cell>
          <cell r="AK605">
            <v>0</v>
          </cell>
        </row>
        <row r="606">
          <cell r="AG606">
            <v>0</v>
          </cell>
          <cell r="AK606">
            <v>0</v>
          </cell>
        </row>
        <row r="607">
          <cell r="AG607">
            <v>0</v>
          </cell>
          <cell r="AK607">
            <v>0</v>
          </cell>
        </row>
        <row r="608">
          <cell r="AG608">
            <v>0</v>
          </cell>
          <cell r="AK608">
            <v>0</v>
          </cell>
        </row>
        <row r="609">
          <cell r="AG609">
            <v>0</v>
          </cell>
          <cell r="AK609">
            <v>0</v>
          </cell>
        </row>
        <row r="610">
          <cell r="AG610">
            <v>0</v>
          </cell>
          <cell r="AK610">
            <v>0</v>
          </cell>
        </row>
        <row r="611">
          <cell r="AG611">
            <v>0</v>
          </cell>
          <cell r="AK611">
            <v>0</v>
          </cell>
        </row>
        <row r="612">
          <cell r="AG612">
            <v>0</v>
          </cell>
          <cell r="AK612">
            <v>0</v>
          </cell>
        </row>
        <row r="613">
          <cell r="AG613">
            <v>0</v>
          </cell>
          <cell r="AK613">
            <v>0</v>
          </cell>
        </row>
        <row r="614">
          <cell r="AG614">
            <v>0</v>
          </cell>
          <cell r="AK614">
            <v>0</v>
          </cell>
        </row>
        <row r="615">
          <cell r="AG615">
            <v>411813.90000000008</v>
          </cell>
          <cell r="AK615">
            <v>428991.95791666658</v>
          </cell>
        </row>
        <row r="616">
          <cell r="AG616">
            <v>0</v>
          </cell>
          <cell r="AK616">
            <v>0</v>
          </cell>
        </row>
        <row r="617">
          <cell r="AG617">
            <v>247.18208333333334</v>
          </cell>
          <cell r="AK617">
            <v>24.717916666666667</v>
          </cell>
        </row>
        <row r="618">
          <cell r="AG618">
            <v>28.043749999999999</v>
          </cell>
          <cell r="AK618">
            <v>0</v>
          </cell>
        </row>
        <row r="619">
          <cell r="AG619">
            <v>0</v>
          </cell>
          <cell r="AK619">
            <v>0</v>
          </cell>
        </row>
        <row r="620">
          <cell r="AG620">
            <v>58221.894999999997</v>
          </cell>
          <cell r="AK620">
            <v>67040.262500000012</v>
          </cell>
        </row>
        <row r="621">
          <cell r="AG621">
            <v>625.93083333333323</v>
          </cell>
          <cell r="AK621">
            <v>65.857500000000002</v>
          </cell>
        </row>
        <row r="622">
          <cell r="AG622">
            <v>15338.800000000001</v>
          </cell>
          <cell r="AK622">
            <v>10956.28</v>
          </cell>
        </row>
        <row r="623">
          <cell r="AG623">
            <v>54983.993749999994</v>
          </cell>
          <cell r="AK623">
            <v>25659.197083333333</v>
          </cell>
        </row>
        <row r="624">
          <cell r="AG624">
            <v>46812.316249999996</v>
          </cell>
          <cell r="AK624">
            <v>69749.814583333326</v>
          </cell>
        </row>
        <row r="625">
          <cell r="AG625">
            <v>36213.716250000005</v>
          </cell>
          <cell r="AK625">
            <v>138157.26</v>
          </cell>
        </row>
        <row r="626">
          <cell r="AG626">
            <v>19109.884999999998</v>
          </cell>
          <cell r="AK626">
            <v>69191.394583333327</v>
          </cell>
        </row>
        <row r="627">
          <cell r="AG627">
            <v>16455.30875</v>
          </cell>
          <cell r="AK627">
            <v>239375.7729166667</v>
          </cell>
        </row>
        <row r="628">
          <cell r="AG628">
            <v>175658.84</v>
          </cell>
          <cell r="AK628">
            <v>710286.12375000014</v>
          </cell>
        </row>
        <row r="629">
          <cell r="AG629">
            <v>-175658.84</v>
          </cell>
          <cell r="AK629">
            <v>-710286.12375000014</v>
          </cell>
        </row>
        <row r="630">
          <cell r="AG630">
            <v>0</v>
          </cell>
          <cell r="AK630">
            <v>0</v>
          </cell>
        </row>
        <row r="631">
          <cell r="AG631">
            <v>0</v>
          </cell>
          <cell r="AK631">
            <v>0</v>
          </cell>
        </row>
        <row r="632">
          <cell r="AG632">
            <v>4282511.7079166668</v>
          </cell>
          <cell r="AK632">
            <v>6058213.1462500012</v>
          </cell>
        </row>
        <row r="633">
          <cell r="AG633">
            <v>650379.36583333334</v>
          </cell>
          <cell r="AK633">
            <v>1131770.33125</v>
          </cell>
        </row>
        <row r="634">
          <cell r="AG634">
            <v>198211.17874999999</v>
          </cell>
          <cell r="AK634">
            <v>239284.86499999999</v>
          </cell>
        </row>
        <row r="635">
          <cell r="AG635">
            <v>95174.287083333344</v>
          </cell>
          <cell r="AK635">
            <v>113932.12833333336</v>
          </cell>
        </row>
        <row r="636">
          <cell r="AG636">
            <v>0</v>
          </cell>
          <cell r="AK636">
            <v>0</v>
          </cell>
        </row>
        <row r="637">
          <cell r="AG637">
            <v>926733.21833333327</v>
          </cell>
          <cell r="AK637">
            <v>1281372.6879166665</v>
          </cell>
        </row>
        <row r="638">
          <cell r="AG638">
            <v>427964.6112499999</v>
          </cell>
          <cell r="AK638">
            <v>590698.30958333332</v>
          </cell>
        </row>
        <row r="639">
          <cell r="AG639">
            <v>-5404862.9675000003</v>
          </cell>
          <cell r="AK639">
            <v>-7321960.987499998</v>
          </cell>
        </row>
        <row r="640">
          <cell r="AG640">
            <v>-1297847.7516666667</v>
          </cell>
          <cell r="AK640">
            <v>-1960730.2316666667</v>
          </cell>
        </row>
        <row r="641">
          <cell r="AG641">
            <v>2309125.1737500001</v>
          </cell>
          <cell r="AK641">
            <v>3645276.103333333</v>
          </cell>
        </row>
        <row r="642">
          <cell r="AG642">
            <v>-1464306.5149999999</v>
          </cell>
          <cell r="AK642">
            <v>-2935176.0950000002</v>
          </cell>
        </row>
        <row r="643">
          <cell r="AG643">
            <v>46405.552083333336</v>
          </cell>
          <cell r="AK643">
            <v>58847.474166666674</v>
          </cell>
        </row>
        <row r="644">
          <cell r="AG644">
            <v>0</v>
          </cell>
          <cell r="AK644">
            <v>0</v>
          </cell>
        </row>
        <row r="645">
          <cell r="AG645">
            <v>104961.15791666669</v>
          </cell>
          <cell r="AK645">
            <v>55427.631249999999</v>
          </cell>
        </row>
        <row r="646">
          <cell r="AG646">
            <v>173613.65374999997</v>
          </cell>
          <cell r="AK646">
            <v>331191.17541666672</v>
          </cell>
        </row>
        <row r="647">
          <cell r="AG647">
            <v>0</v>
          </cell>
          <cell r="AK647">
            <v>0</v>
          </cell>
        </row>
        <row r="648">
          <cell r="AG648">
            <v>-494598.78416666668</v>
          </cell>
          <cell r="AK648">
            <v>-243748.02791666667</v>
          </cell>
        </row>
        <row r="649">
          <cell r="AG649">
            <v>0</v>
          </cell>
          <cell r="AK649">
            <v>0</v>
          </cell>
        </row>
        <row r="650">
          <cell r="AG650">
            <v>366640.0229166667</v>
          </cell>
          <cell r="AK650">
            <v>396184.30083333334</v>
          </cell>
        </row>
        <row r="651">
          <cell r="AG651">
            <v>-541634.0824999999</v>
          </cell>
          <cell r="AK651">
            <v>-317249.11249999987</v>
          </cell>
        </row>
        <row r="652">
          <cell r="AG652">
            <v>1231.5041666666664</v>
          </cell>
          <cell r="AK652">
            <v>874.83208333333334</v>
          </cell>
        </row>
        <row r="653">
          <cell r="AG653">
            <v>3399.6304166666669</v>
          </cell>
          <cell r="AK653">
            <v>1809.5337500000003</v>
          </cell>
        </row>
        <row r="654">
          <cell r="AG654">
            <v>0</v>
          </cell>
          <cell r="AK654">
            <v>0</v>
          </cell>
        </row>
        <row r="655">
          <cell r="AG655">
            <v>0</v>
          </cell>
          <cell r="AK655">
            <v>0</v>
          </cell>
        </row>
        <row r="656">
          <cell r="AG656">
            <v>-676.41666666666663</v>
          </cell>
          <cell r="AK656">
            <v>-676.41666666666663</v>
          </cell>
        </row>
        <row r="657">
          <cell r="AG657">
            <v>0</v>
          </cell>
          <cell r="AK657">
            <v>0</v>
          </cell>
        </row>
        <row r="658">
          <cell r="AG658">
            <v>-110840.71666666667</v>
          </cell>
          <cell r="AK658">
            <v>-128784.15875000002</v>
          </cell>
        </row>
        <row r="659">
          <cell r="AG659">
            <v>0</v>
          </cell>
          <cell r="AK659">
            <v>0</v>
          </cell>
        </row>
        <row r="660">
          <cell r="AG660">
            <v>0</v>
          </cell>
          <cell r="AK660">
            <v>0</v>
          </cell>
        </row>
        <row r="661">
          <cell r="AG661">
            <v>0</v>
          </cell>
          <cell r="AK661">
            <v>0</v>
          </cell>
        </row>
        <row r="662">
          <cell r="AG662">
            <v>0</v>
          </cell>
          <cell r="AK662">
            <v>0</v>
          </cell>
        </row>
        <row r="663">
          <cell r="AG663">
            <v>0</v>
          </cell>
          <cell r="AK663">
            <v>0</v>
          </cell>
        </row>
        <row r="664">
          <cell r="AG664">
            <v>146.51708333333332</v>
          </cell>
          <cell r="AK664">
            <v>0</v>
          </cell>
        </row>
        <row r="665">
          <cell r="AG665">
            <v>784.29083333333335</v>
          </cell>
          <cell r="AK665">
            <v>0</v>
          </cell>
        </row>
        <row r="666">
          <cell r="AG666">
            <v>1780.8304166666667</v>
          </cell>
          <cell r="AK666">
            <v>0</v>
          </cell>
        </row>
        <row r="667">
          <cell r="AG667">
            <v>0</v>
          </cell>
          <cell r="AK667">
            <v>0</v>
          </cell>
        </row>
        <row r="668">
          <cell r="AG668">
            <v>0</v>
          </cell>
          <cell r="AK668">
            <v>0</v>
          </cell>
        </row>
        <row r="669">
          <cell r="AG669">
            <v>0</v>
          </cell>
          <cell r="AK669">
            <v>0</v>
          </cell>
        </row>
        <row r="670">
          <cell r="AG670">
            <v>0</v>
          </cell>
          <cell r="AK670">
            <v>0</v>
          </cell>
        </row>
        <row r="671">
          <cell r="AG671">
            <v>0</v>
          </cell>
          <cell r="AK671">
            <v>0</v>
          </cell>
        </row>
        <row r="672">
          <cell r="AG672">
            <v>207.20666666666668</v>
          </cell>
          <cell r="AK672">
            <v>167.40333333333334</v>
          </cell>
        </row>
        <row r="673">
          <cell r="AG673">
            <v>0</v>
          </cell>
          <cell r="AK673">
            <v>0</v>
          </cell>
        </row>
        <row r="674">
          <cell r="AG674">
            <v>0</v>
          </cell>
          <cell r="AK674">
            <v>0</v>
          </cell>
        </row>
        <row r="675">
          <cell r="AG675">
            <v>0</v>
          </cell>
          <cell r="AK675">
            <v>0</v>
          </cell>
        </row>
        <row r="676">
          <cell r="AG676">
            <v>13.296666666666667</v>
          </cell>
          <cell r="AK676">
            <v>13.296666666666667</v>
          </cell>
        </row>
        <row r="677">
          <cell r="AG677">
            <v>0</v>
          </cell>
          <cell r="AK677">
            <v>0</v>
          </cell>
        </row>
        <row r="678">
          <cell r="AG678">
            <v>0</v>
          </cell>
          <cell r="AK678">
            <v>0</v>
          </cell>
        </row>
        <row r="679">
          <cell r="AG679">
            <v>0</v>
          </cell>
          <cell r="AK679">
            <v>0</v>
          </cell>
        </row>
        <row r="680">
          <cell r="AG680">
            <v>-41.8675</v>
          </cell>
          <cell r="AK680">
            <v>107.66166666666668</v>
          </cell>
        </row>
        <row r="681">
          <cell r="AG681">
            <v>1.3375000000000001</v>
          </cell>
          <cell r="AK681">
            <v>1.3375000000000001</v>
          </cell>
        </row>
        <row r="683">
          <cell r="AG683">
            <v>-170911.49541666667</v>
          </cell>
          <cell r="AK683">
            <v>-207701.16916666666</v>
          </cell>
        </row>
        <row r="684">
          <cell r="AK684">
            <v>3607.6587500000001</v>
          </cell>
        </row>
        <row r="685">
          <cell r="AG685">
            <v>3290.2187500000005</v>
          </cell>
          <cell r="AK685">
            <v>-11147.202083333335</v>
          </cell>
        </row>
        <row r="687">
          <cell r="AG687">
            <v>834094.82041666657</v>
          </cell>
          <cell r="AK687">
            <v>814590.03083333327</v>
          </cell>
        </row>
        <row r="688">
          <cell r="AG688">
            <v>0</v>
          </cell>
          <cell r="AK688">
            <v>0</v>
          </cell>
        </row>
        <row r="689">
          <cell r="AG689">
            <v>1266826.3020833335</v>
          </cell>
          <cell r="AK689">
            <v>1196265.9883333333</v>
          </cell>
        </row>
        <row r="690">
          <cell r="AG690">
            <v>614.59249999999997</v>
          </cell>
          <cell r="AK690">
            <v>546.56916666666677</v>
          </cell>
        </row>
        <row r="691">
          <cell r="AG691">
            <v>0</v>
          </cell>
          <cell r="AK691">
            <v>0</v>
          </cell>
        </row>
        <row r="692">
          <cell r="AG692">
            <v>9988072.75</v>
          </cell>
          <cell r="AK692">
            <v>9484266.75</v>
          </cell>
        </row>
        <row r="693">
          <cell r="AG693">
            <v>53136.192916666674</v>
          </cell>
          <cell r="AK693">
            <v>59306.545416666668</v>
          </cell>
        </row>
        <row r="694">
          <cell r="AG694">
            <v>106341286.55083333</v>
          </cell>
          <cell r="AK694">
            <v>113888977.46416669</v>
          </cell>
        </row>
        <row r="695">
          <cell r="AG695">
            <v>8064.5516666666663</v>
          </cell>
          <cell r="AK695">
            <v>9374.2283333333344</v>
          </cell>
        </row>
        <row r="696">
          <cell r="AG696">
            <v>63674.797916666663</v>
          </cell>
          <cell r="AK696">
            <v>36703.167916666665</v>
          </cell>
        </row>
        <row r="697">
          <cell r="AG697">
            <v>0</v>
          </cell>
          <cell r="AK697">
            <v>0</v>
          </cell>
        </row>
        <row r="698">
          <cell r="AG698">
            <v>1099.8425</v>
          </cell>
          <cell r="AK698">
            <v>5281.225833333333</v>
          </cell>
        </row>
        <row r="699">
          <cell r="AG699">
            <v>-99.884999999999991</v>
          </cell>
          <cell r="AK699">
            <v>-146.49833333333333</v>
          </cell>
        </row>
        <row r="700">
          <cell r="AG700">
            <v>903.72833333333358</v>
          </cell>
          <cell r="AK700">
            <v>833.81666666666661</v>
          </cell>
        </row>
        <row r="701">
          <cell r="AG701">
            <v>5.197916666666667</v>
          </cell>
          <cell r="AK701">
            <v>397.12875000000003</v>
          </cell>
        </row>
        <row r="702">
          <cell r="AG702">
            <v>794272.68291666673</v>
          </cell>
          <cell r="AK702">
            <v>1127545.8341666665</v>
          </cell>
        </row>
        <row r="703">
          <cell r="AG703">
            <v>365658.73</v>
          </cell>
          <cell r="AK703">
            <v>348651.36999999994</v>
          </cell>
        </row>
        <row r="704">
          <cell r="AG704">
            <v>271.66666666666669</v>
          </cell>
          <cell r="AK704">
            <v>169.79166666666666</v>
          </cell>
        </row>
        <row r="705">
          <cell r="AG705">
            <v>247672.5</v>
          </cell>
          <cell r="AK705">
            <v>27519.166666666668</v>
          </cell>
        </row>
        <row r="706">
          <cell r="AG706">
            <v>9.0054166666666671</v>
          </cell>
          <cell r="AK706">
            <v>118562.67541666667</v>
          </cell>
        </row>
        <row r="707">
          <cell r="AG707">
            <v>-5406.7300000000005</v>
          </cell>
          <cell r="AK707">
            <v>-5406.7300000000005</v>
          </cell>
        </row>
        <row r="708">
          <cell r="AG708">
            <v>0</v>
          </cell>
          <cell r="AK708">
            <v>0</v>
          </cell>
        </row>
        <row r="709">
          <cell r="AG709">
            <v>0</v>
          </cell>
          <cell r="AK709">
            <v>0</v>
          </cell>
        </row>
        <row r="710">
          <cell r="AG710">
            <v>0</v>
          </cell>
          <cell r="AK710">
            <v>0</v>
          </cell>
        </row>
        <row r="711">
          <cell r="AG711">
            <v>0</v>
          </cell>
          <cell r="AK711">
            <v>0</v>
          </cell>
        </row>
        <row r="712">
          <cell r="AG712">
            <v>4528.875</v>
          </cell>
          <cell r="AK712">
            <v>3222.3333333333335</v>
          </cell>
        </row>
        <row r="713">
          <cell r="AG713">
            <v>11828.791666666666</v>
          </cell>
          <cell r="AK713">
            <v>8783.0208333333339</v>
          </cell>
        </row>
        <row r="714">
          <cell r="AG714">
            <v>0</v>
          </cell>
          <cell r="AK714">
            <v>0</v>
          </cell>
        </row>
        <row r="715">
          <cell r="AG715">
            <v>0</v>
          </cell>
          <cell r="AK715">
            <v>0</v>
          </cell>
        </row>
        <row r="716">
          <cell r="AG716">
            <v>172.70749999999998</v>
          </cell>
          <cell r="AK716">
            <v>0</v>
          </cell>
        </row>
        <row r="717">
          <cell r="AG717">
            <v>1637539.2716666667</v>
          </cell>
          <cell r="AK717">
            <v>2304048.5450000004</v>
          </cell>
        </row>
        <row r="718">
          <cell r="AG718">
            <v>73125.149999999994</v>
          </cell>
          <cell r="AK718">
            <v>31995.477916666667</v>
          </cell>
        </row>
        <row r="719">
          <cell r="AG719">
            <v>10015.958333333334</v>
          </cell>
          <cell r="AK719">
            <v>5000.7345833333338</v>
          </cell>
        </row>
        <row r="720">
          <cell r="AG720">
            <v>0</v>
          </cell>
          <cell r="AK720">
            <v>0</v>
          </cell>
        </row>
        <row r="721">
          <cell r="AG721">
            <v>8648.2975000000006</v>
          </cell>
          <cell r="AK721">
            <v>13142.415416666665</v>
          </cell>
        </row>
        <row r="722">
          <cell r="AG722">
            <v>0</v>
          </cell>
          <cell r="AK722">
            <v>0</v>
          </cell>
        </row>
        <row r="723">
          <cell r="AG723">
            <v>0</v>
          </cell>
          <cell r="AK723">
            <v>0</v>
          </cell>
        </row>
        <row r="724">
          <cell r="AG724">
            <v>55301.110000000008</v>
          </cell>
          <cell r="AK724">
            <v>116687.99</v>
          </cell>
        </row>
        <row r="725">
          <cell r="AG725">
            <v>0</v>
          </cell>
          <cell r="AK725">
            <v>0</v>
          </cell>
        </row>
        <row r="726">
          <cell r="AG726">
            <v>0</v>
          </cell>
          <cell r="AK726">
            <v>0</v>
          </cell>
        </row>
        <row r="727">
          <cell r="AG727">
            <v>0</v>
          </cell>
          <cell r="AK727">
            <v>0</v>
          </cell>
        </row>
        <row r="728">
          <cell r="AG728">
            <v>0</v>
          </cell>
          <cell r="AK728">
            <v>0</v>
          </cell>
        </row>
        <row r="729">
          <cell r="AG729">
            <v>0</v>
          </cell>
          <cell r="AK729">
            <v>0</v>
          </cell>
        </row>
        <row r="730">
          <cell r="AG730">
            <v>0</v>
          </cell>
          <cell r="AK730">
            <v>0</v>
          </cell>
        </row>
        <row r="731">
          <cell r="AG731">
            <v>-8826132.708333334</v>
          </cell>
          <cell r="AK731">
            <v>-19075397.125</v>
          </cell>
        </row>
        <row r="732">
          <cell r="AG732">
            <v>-1479106.875</v>
          </cell>
          <cell r="AK732">
            <v>-1961389.375</v>
          </cell>
        </row>
        <row r="733">
          <cell r="AG733">
            <v>0</v>
          </cell>
          <cell r="AK733">
            <v>0</v>
          </cell>
        </row>
        <row r="735">
          <cell r="AG735">
            <v>392.77250000000004</v>
          </cell>
          <cell r="AK735">
            <v>217.80583333333331</v>
          </cell>
        </row>
        <row r="736">
          <cell r="AG736">
            <v>38628.109166666669</v>
          </cell>
          <cell r="AK736">
            <v>162135.32041666665</v>
          </cell>
        </row>
        <row r="737">
          <cell r="AG737">
            <v>142810.04749999999</v>
          </cell>
          <cell r="AK737">
            <v>166551.3741666667</v>
          </cell>
        </row>
        <row r="738">
          <cell r="AG738">
            <v>0</v>
          </cell>
          <cell r="AK738">
            <v>0</v>
          </cell>
        </row>
        <row r="739">
          <cell r="AG739">
            <v>1441.1274999999998</v>
          </cell>
          <cell r="AK739">
            <v>-51.699999999999996</v>
          </cell>
        </row>
        <row r="740">
          <cell r="AG740">
            <v>759.83333333333337</v>
          </cell>
          <cell r="AK740">
            <v>879.5</v>
          </cell>
        </row>
        <row r="741">
          <cell r="AG741">
            <v>0</v>
          </cell>
          <cell r="AK741">
            <v>0</v>
          </cell>
        </row>
        <row r="742">
          <cell r="AK742">
            <v>9.4500000000000011</v>
          </cell>
        </row>
        <row r="743">
          <cell r="AG743">
            <v>19775.070000000003</v>
          </cell>
          <cell r="AK743">
            <v>68671.951666666675</v>
          </cell>
        </row>
        <row r="744">
          <cell r="AG744">
            <v>0</v>
          </cell>
          <cell r="AK744">
            <v>0</v>
          </cell>
        </row>
        <row r="745">
          <cell r="AG745">
            <v>32019266.311250001</v>
          </cell>
          <cell r="AK745">
            <v>31719950.456250008</v>
          </cell>
        </row>
        <row r="746">
          <cell r="AG746">
            <v>-58126111.058333337</v>
          </cell>
          <cell r="AK746">
            <v>-58156610.398749985</v>
          </cell>
        </row>
        <row r="747">
          <cell r="AG747">
            <v>36535953.212083332</v>
          </cell>
          <cell r="AK747">
            <v>36615630.115833335</v>
          </cell>
        </row>
        <row r="748">
          <cell r="AG748">
            <v>9350129.5299999993</v>
          </cell>
          <cell r="AK748">
            <v>9350656.5862499997</v>
          </cell>
        </row>
        <row r="749">
          <cell r="AG749">
            <v>209796.52</v>
          </cell>
          <cell r="AK749">
            <v>209796.52</v>
          </cell>
        </row>
        <row r="750">
          <cell r="AG750">
            <v>1240317.4854166668</v>
          </cell>
          <cell r="AK750">
            <v>1240614.9254166668</v>
          </cell>
        </row>
        <row r="751">
          <cell r="AG751">
            <v>7601.050000000002</v>
          </cell>
          <cell r="AK751">
            <v>7926.6812500000005</v>
          </cell>
        </row>
        <row r="752">
          <cell r="AG752">
            <v>1902321.3720833333</v>
          </cell>
          <cell r="AK752">
            <v>1935504.9395833332</v>
          </cell>
        </row>
        <row r="753">
          <cell r="AG753">
            <v>2576865.4600000004</v>
          </cell>
          <cell r="AK753">
            <v>2575929.1025000005</v>
          </cell>
        </row>
        <row r="754">
          <cell r="AG754">
            <v>648033.29125000001</v>
          </cell>
          <cell r="AK754">
            <v>715430</v>
          </cell>
        </row>
        <row r="755">
          <cell r="AG755">
            <v>366.94999999999987</v>
          </cell>
          <cell r="AK755">
            <v>366.94999999999987</v>
          </cell>
        </row>
        <row r="756">
          <cell r="AG756">
            <v>-25835.27</v>
          </cell>
          <cell r="AK756">
            <v>-18299.982916666664</v>
          </cell>
        </row>
        <row r="757">
          <cell r="AG757">
            <v>405426.67</v>
          </cell>
          <cell r="AK757">
            <v>397891.38291666663</v>
          </cell>
        </row>
        <row r="758">
          <cell r="AG758">
            <v>688399.96208333329</v>
          </cell>
          <cell r="AK758">
            <v>691401.61125000007</v>
          </cell>
        </row>
        <row r="759">
          <cell r="AG759">
            <v>9152.75</v>
          </cell>
          <cell r="AK759">
            <v>11117.256249999999</v>
          </cell>
        </row>
        <row r="760">
          <cell r="AG760">
            <v>1780977.8066666666</v>
          </cell>
          <cell r="AK760">
            <v>2196811.2374999998</v>
          </cell>
        </row>
        <row r="761">
          <cell r="AG761">
            <v>2285740.4425000004</v>
          </cell>
          <cell r="AK761">
            <v>2419963.3120833337</v>
          </cell>
        </row>
        <row r="762">
          <cell r="AG762">
            <v>995</v>
          </cell>
          <cell r="AK762">
            <v>995</v>
          </cell>
        </row>
        <row r="763">
          <cell r="AG763">
            <v>1519</v>
          </cell>
          <cell r="AK763">
            <v>1519</v>
          </cell>
        </row>
        <row r="764">
          <cell r="AG764">
            <v>77137.604166666657</v>
          </cell>
          <cell r="AK764">
            <v>93434.037916666653</v>
          </cell>
        </row>
        <row r="765">
          <cell r="AG765">
            <v>1857052.66</v>
          </cell>
          <cell r="AK765">
            <v>2033653.1595833332</v>
          </cell>
        </row>
        <row r="766">
          <cell r="AG766">
            <v>3579172.1887500002</v>
          </cell>
          <cell r="AK766">
            <v>3230536.7533333339</v>
          </cell>
        </row>
        <row r="767">
          <cell r="AG767">
            <v>-1267066.5529166667</v>
          </cell>
          <cell r="AK767">
            <v>-1385237.9345833336</v>
          </cell>
        </row>
        <row r="768">
          <cell r="AG768">
            <v>0</v>
          </cell>
          <cell r="AK768">
            <v>349085.32749999996</v>
          </cell>
        </row>
        <row r="769">
          <cell r="AG769">
            <v>0</v>
          </cell>
          <cell r="AK769">
            <v>-313541.66666666669</v>
          </cell>
        </row>
        <row r="770">
          <cell r="AG770">
            <v>66942.150000000009</v>
          </cell>
          <cell r="AK770">
            <v>66942.150000000009</v>
          </cell>
        </row>
        <row r="771">
          <cell r="AG771">
            <v>1706347.7095833335</v>
          </cell>
          <cell r="AK771">
            <v>1877127.7191666663</v>
          </cell>
        </row>
        <row r="772">
          <cell r="AG772">
            <v>2605068.99125</v>
          </cell>
          <cell r="AK772">
            <v>2239419.92875</v>
          </cell>
        </row>
        <row r="773">
          <cell r="AG773">
            <v>0</v>
          </cell>
          <cell r="AK773">
            <v>0</v>
          </cell>
        </row>
        <row r="774">
          <cell r="AG774">
            <v>239158</v>
          </cell>
          <cell r="AK774">
            <v>233046</v>
          </cell>
        </row>
        <row r="775">
          <cell r="AG775">
            <v>0</v>
          </cell>
          <cell r="AK775">
            <v>0</v>
          </cell>
        </row>
        <row r="776">
          <cell r="AG776">
            <v>0</v>
          </cell>
          <cell r="AK776">
            <v>0</v>
          </cell>
        </row>
        <row r="777">
          <cell r="AG777">
            <v>0</v>
          </cell>
          <cell r="AK777">
            <v>0</v>
          </cell>
        </row>
        <row r="778">
          <cell r="AG778">
            <v>0</v>
          </cell>
          <cell r="AK778">
            <v>0</v>
          </cell>
        </row>
        <row r="779">
          <cell r="AG779">
            <v>0</v>
          </cell>
          <cell r="AK779">
            <v>0</v>
          </cell>
        </row>
        <row r="780">
          <cell r="AG780">
            <v>78591.42</v>
          </cell>
          <cell r="AK780">
            <v>68450.58</v>
          </cell>
        </row>
        <row r="781">
          <cell r="AG781">
            <v>0</v>
          </cell>
          <cell r="AK781">
            <v>0</v>
          </cell>
        </row>
        <row r="782">
          <cell r="AG782">
            <v>0</v>
          </cell>
          <cell r="AK782">
            <v>0</v>
          </cell>
        </row>
        <row r="783">
          <cell r="AG783">
            <v>354830.3641666667</v>
          </cell>
          <cell r="AK783">
            <v>318437.48791666661</v>
          </cell>
        </row>
        <row r="784">
          <cell r="AG784">
            <v>0</v>
          </cell>
          <cell r="AK784">
            <v>0</v>
          </cell>
        </row>
        <row r="785">
          <cell r="AG785">
            <v>3419822.8699999996</v>
          </cell>
          <cell r="AK785">
            <v>3363529.4699999993</v>
          </cell>
        </row>
        <row r="786">
          <cell r="AG786">
            <v>0</v>
          </cell>
          <cell r="AK786">
            <v>0</v>
          </cell>
        </row>
        <row r="787">
          <cell r="AG787">
            <v>0</v>
          </cell>
          <cell r="AK787">
            <v>0</v>
          </cell>
        </row>
        <row r="788">
          <cell r="AG788">
            <v>0</v>
          </cell>
          <cell r="AK788">
            <v>0</v>
          </cell>
        </row>
        <row r="789">
          <cell r="AG789">
            <v>0</v>
          </cell>
          <cell r="AK789">
            <v>0</v>
          </cell>
        </row>
        <row r="790">
          <cell r="AG790">
            <v>170832.17916666667</v>
          </cell>
          <cell r="AK790">
            <v>61499.57916666667</v>
          </cell>
        </row>
        <row r="791">
          <cell r="AG791">
            <v>51315.869999999995</v>
          </cell>
          <cell r="AK791">
            <v>50149.59</v>
          </cell>
        </row>
        <row r="792">
          <cell r="AG792">
            <v>1243132.54</v>
          </cell>
          <cell r="AK792">
            <v>1227972.3800000001</v>
          </cell>
        </row>
        <row r="793">
          <cell r="AG793">
            <v>944678.45000000007</v>
          </cell>
          <cell r="AK793">
            <v>933157.96999999986</v>
          </cell>
        </row>
        <row r="794">
          <cell r="AG794">
            <v>2892562.06</v>
          </cell>
          <cell r="AK794">
            <v>2857286.9000000004</v>
          </cell>
        </row>
        <row r="795">
          <cell r="AG795">
            <v>882806.69</v>
          </cell>
          <cell r="AK795">
            <v>872040.7699999999</v>
          </cell>
        </row>
        <row r="796">
          <cell r="AG796">
            <v>20729.8</v>
          </cell>
          <cell r="AK796">
            <v>20349.440000000002</v>
          </cell>
        </row>
        <row r="797">
          <cell r="AG797">
            <v>48368.97</v>
          </cell>
          <cell r="AK797">
            <v>47481.450000000004</v>
          </cell>
        </row>
        <row r="798">
          <cell r="AG798">
            <v>21178.930000000004</v>
          </cell>
          <cell r="AK798">
            <v>19161.89</v>
          </cell>
        </row>
        <row r="799">
          <cell r="AG799">
            <v>1126478.2983333333</v>
          </cell>
          <cell r="AK799">
            <v>1155985.4399999997</v>
          </cell>
        </row>
        <row r="800">
          <cell r="AG800">
            <v>865868.57583333331</v>
          </cell>
          <cell r="AK800">
            <v>873079.06</v>
          </cell>
        </row>
        <row r="801">
          <cell r="AG801">
            <v>124086.58874999998</v>
          </cell>
          <cell r="AK801">
            <v>124827.81</v>
          </cell>
        </row>
        <row r="802">
          <cell r="AG802">
            <v>147962.7858333333</v>
          </cell>
          <cell r="AK802">
            <v>206903.72</v>
          </cell>
        </row>
        <row r="803">
          <cell r="AK803">
            <v>94364.971250000002</v>
          </cell>
        </row>
        <row r="804">
          <cell r="AG804">
            <v>4024250.0791666671</v>
          </cell>
          <cell r="AK804">
            <v>4367535.0904166671</v>
          </cell>
        </row>
        <row r="805">
          <cell r="AG805">
            <v>-2136287.6845833338</v>
          </cell>
          <cell r="AK805">
            <v>-945979.55291666661</v>
          </cell>
        </row>
        <row r="806">
          <cell r="AG806">
            <v>0</v>
          </cell>
          <cell r="AK806">
            <v>0</v>
          </cell>
        </row>
        <row r="807">
          <cell r="AG807">
            <v>-8882629.1079166681</v>
          </cell>
          <cell r="AK807">
            <v>-2106607.875</v>
          </cell>
        </row>
        <row r="808">
          <cell r="AG808">
            <v>54243.098333333335</v>
          </cell>
          <cell r="AK808">
            <v>12086.144583333333</v>
          </cell>
        </row>
        <row r="809">
          <cell r="AG809">
            <v>79740.68541666666</v>
          </cell>
          <cell r="AK809">
            <v>118590.27499999998</v>
          </cell>
        </row>
        <row r="810">
          <cell r="AG810">
            <v>1438200.6054166667</v>
          </cell>
          <cell r="AK810">
            <v>1650816.2554166671</v>
          </cell>
        </row>
        <row r="811">
          <cell r="AG811">
            <v>-4484534.4275000002</v>
          </cell>
          <cell r="AK811">
            <v>-5076891.9250000007</v>
          </cell>
        </row>
        <row r="812">
          <cell r="AG812">
            <v>0</v>
          </cell>
          <cell r="AK812">
            <v>0</v>
          </cell>
        </row>
        <row r="813">
          <cell r="AG813">
            <v>5223976800.5541677</v>
          </cell>
          <cell r="AK813">
            <v>5227843247.4712505</v>
          </cell>
        </row>
        <row r="815">
          <cell r="AG815">
            <v>-72350151.284166679</v>
          </cell>
          <cell r="AK815">
            <v>-70434819.430833325</v>
          </cell>
        </row>
        <row r="816">
          <cell r="AK816">
            <v>0</v>
          </cell>
        </row>
        <row r="817">
          <cell r="AG817">
            <v>0</v>
          </cell>
          <cell r="AK817">
            <v>1437916.6666666667</v>
          </cell>
        </row>
        <row r="818">
          <cell r="AG818">
            <v>49179590</v>
          </cell>
          <cell r="AK818">
            <v>50048298.333333336</v>
          </cell>
        </row>
        <row r="819">
          <cell r="AK819">
            <v>0</v>
          </cell>
        </row>
        <row r="820">
          <cell r="AG820">
            <v>0</v>
          </cell>
          <cell r="AK820">
            <v>226041.66666666666</v>
          </cell>
        </row>
        <row r="821">
          <cell r="AG821">
            <v>-1024751.4499999998</v>
          </cell>
          <cell r="AK821">
            <v>-1024751.4499999998</v>
          </cell>
        </row>
        <row r="822">
          <cell r="AG822">
            <v>-510000</v>
          </cell>
          <cell r="AK822">
            <v>-714000</v>
          </cell>
        </row>
        <row r="823">
          <cell r="AG823">
            <v>32792.580000000009</v>
          </cell>
          <cell r="AK823">
            <v>28667.580000000013</v>
          </cell>
        </row>
        <row r="824">
          <cell r="AG824">
            <v>88802</v>
          </cell>
          <cell r="AK824">
            <v>77135.333333333328</v>
          </cell>
        </row>
        <row r="825">
          <cell r="AG825">
            <v>39191557</v>
          </cell>
          <cell r="AK825">
            <v>39643348.666666664</v>
          </cell>
        </row>
        <row r="826">
          <cell r="AG826">
            <v>0</v>
          </cell>
          <cell r="AK826">
            <v>0</v>
          </cell>
        </row>
        <row r="827">
          <cell r="AG827">
            <v>-28357958.333333332</v>
          </cell>
          <cell r="AK827">
            <v>-29890250</v>
          </cell>
        </row>
        <row r="828">
          <cell r="AG828">
            <v>2521875</v>
          </cell>
          <cell r="AK828">
            <v>2587291.6666666665</v>
          </cell>
        </row>
        <row r="829">
          <cell r="AG829">
            <v>2047809.6666666667</v>
          </cell>
          <cell r="AK829">
            <v>1667226.3333333333</v>
          </cell>
        </row>
        <row r="830">
          <cell r="AG830">
            <v>2517250</v>
          </cell>
          <cell r="AK830">
            <v>2285416.6666666665</v>
          </cell>
        </row>
        <row r="831">
          <cell r="AG831">
            <v>509052.25</v>
          </cell>
          <cell r="AK831">
            <v>388181.16666666669</v>
          </cell>
        </row>
        <row r="832">
          <cell r="AG832">
            <v>4396167.375</v>
          </cell>
          <cell r="AK832">
            <v>4303917.375</v>
          </cell>
        </row>
        <row r="833">
          <cell r="AG833">
            <v>6186.5</v>
          </cell>
          <cell r="AK833">
            <v>3691.7916666666665</v>
          </cell>
        </row>
        <row r="834">
          <cell r="AG834">
            <v>49000</v>
          </cell>
          <cell r="AK834">
            <v>49000</v>
          </cell>
        </row>
        <row r="835">
          <cell r="AG835">
            <v>47500</v>
          </cell>
          <cell r="AK835">
            <v>303958.33333333331</v>
          </cell>
        </row>
        <row r="836">
          <cell r="AG836">
            <v>0</v>
          </cell>
          <cell r="AK836">
            <v>0</v>
          </cell>
        </row>
        <row r="837">
          <cell r="AG837">
            <v>2120000</v>
          </cell>
          <cell r="AK837">
            <v>2141875</v>
          </cell>
        </row>
        <row r="838">
          <cell r="AG838">
            <v>361221.875</v>
          </cell>
          <cell r="AK838">
            <v>365575</v>
          </cell>
        </row>
        <row r="839">
          <cell r="AG839">
            <v>455000</v>
          </cell>
          <cell r="AK839">
            <v>455000</v>
          </cell>
        </row>
        <row r="840">
          <cell r="AG840">
            <v>957750</v>
          </cell>
          <cell r="AK840">
            <v>918291.66666666663</v>
          </cell>
        </row>
        <row r="841">
          <cell r="AG841">
            <v>1259000</v>
          </cell>
          <cell r="AK841">
            <v>1259000</v>
          </cell>
        </row>
        <row r="842">
          <cell r="AG842">
            <v>0</v>
          </cell>
          <cell r="AK842">
            <v>0</v>
          </cell>
        </row>
        <row r="843">
          <cell r="AG843">
            <v>7208029.1237500003</v>
          </cell>
          <cell r="AK843">
            <v>8127246.9004166657</v>
          </cell>
        </row>
        <row r="844">
          <cell r="AG844">
            <v>0</v>
          </cell>
          <cell r="AK844">
            <v>0</v>
          </cell>
        </row>
        <row r="845">
          <cell r="AG845">
            <v>160000</v>
          </cell>
          <cell r="AK845">
            <v>597291.66666666663</v>
          </cell>
        </row>
        <row r="846">
          <cell r="AG846">
            <v>2516962.625</v>
          </cell>
          <cell r="AK846">
            <v>2088225.25</v>
          </cell>
        </row>
        <row r="847">
          <cell r="AG847">
            <v>2458000</v>
          </cell>
          <cell r="AK847">
            <v>2150750</v>
          </cell>
        </row>
        <row r="848">
          <cell r="AG848">
            <v>1642602</v>
          </cell>
          <cell r="AK848">
            <v>1563268.6666666667</v>
          </cell>
        </row>
        <row r="849">
          <cell r="AG849">
            <v>132762.125</v>
          </cell>
          <cell r="AK849">
            <v>308745.625</v>
          </cell>
        </row>
        <row r="850">
          <cell r="AG850">
            <v>4000</v>
          </cell>
          <cell r="AK850">
            <v>4000</v>
          </cell>
        </row>
        <row r="851">
          <cell r="AG851">
            <v>863861</v>
          </cell>
          <cell r="AK851">
            <v>863861</v>
          </cell>
        </row>
        <row r="852">
          <cell r="AG852">
            <v>0</v>
          </cell>
          <cell r="AK852">
            <v>0</v>
          </cell>
        </row>
        <row r="853">
          <cell r="AG853">
            <v>18000</v>
          </cell>
          <cell r="AK853">
            <v>9958.3333333333339</v>
          </cell>
        </row>
        <row r="854">
          <cell r="AG854">
            <v>0</v>
          </cell>
          <cell r="AK854">
            <v>0</v>
          </cell>
        </row>
        <row r="855">
          <cell r="AG855">
            <v>159437</v>
          </cell>
          <cell r="AK855">
            <v>159437</v>
          </cell>
        </row>
        <row r="856">
          <cell r="AG856">
            <v>675875</v>
          </cell>
          <cell r="AK856">
            <v>432500</v>
          </cell>
        </row>
        <row r="857">
          <cell r="AG857">
            <v>-7000</v>
          </cell>
          <cell r="AK857">
            <v>-7000</v>
          </cell>
        </row>
        <row r="858">
          <cell r="AG858">
            <v>0</v>
          </cell>
          <cell r="AK858">
            <v>0</v>
          </cell>
        </row>
        <row r="859">
          <cell r="AG859">
            <v>12777000</v>
          </cell>
          <cell r="AK859">
            <v>12777000</v>
          </cell>
        </row>
        <row r="860">
          <cell r="AG860">
            <v>1044000</v>
          </cell>
          <cell r="AK860">
            <v>1044000</v>
          </cell>
        </row>
        <row r="861">
          <cell r="AG861">
            <v>5292000</v>
          </cell>
          <cell r="AK861">
            <v>5292000</v>
          </cell>
        </row>
        <row r="862">
          <cell r="AG862">
            <v>995525.375</v>
          </cell>
          <cell r="AK862">
            <v>924957.70833333337</v>
          </cell>
        </row>
        <row r="863">
          <cell r="AG863">
            <v>88597</v>
          </cell>
          <cell r="AK863">
            <v>64722</v>
          </cell>
        </row>
        <row r="865">
          <cell r="AG865">
            <v>557125</v>
          </cell>
          <cell r="AK865">
            <v>460125</v>
          </cell>
        </row>
        <row r="866">
          <cell r="AG866">
            <v>359458.33333333331</v>
          </cell>
          <cell r="AK866">
            <v>559791.66666666663</v>
          </cell>
        </row>
        <row r="867">
          <cell r="AG867">
            <v>175000</v>
          </cell>
          <cell r="AK867">
            <v>175000</v>
          </cell>
        </row>
        <row r="868">
          <cell r="AG868">
            <v>-3291.6666666666665</v>
          </cell>
          <cell r="AK868">
            <v>-40291.666666666664</v>
          </cell>
        </row>
        <row r="869">
          <cell r="AK869">
            <v>0</v>
          </cell>
        </row>
        <row r="870">
          <cell r="AK870">
            <v>0</v>
          </cell>
        </row>
        <row r="871">
          <cell r="AG871">
            <v>32666.666666666668</v>
          </cell>
          <cell r="AK871">
            <v>-128333.33333333333</v>
          </cell>
        </row>
        <row r="872">
          <cell r="AG872">
            <v>250</v>
          </cell>
          <cell r="AK872">
            <v>1333.3333333333333</v>
          </cell>
        </row>
        <row r="873">
          <cell r="AG873">
            <v>-3000</v>
          </cell>
          <cell r="AK873">
            <v>16500</v>
          </cell>
        </row>
        <row r="874">
          <cell r="AG874">
            <v>250</v>
          </cell>
          <cell r="AK874">
            <v>1125</v>
          </cell>
        </row>
        <row r="875">
          <cell r="AG875">
            <v>22291.666666666668</v>
          </cell>
          <cell r="AK875">
            <v>135625</v>
          </cell>
        </row>
        <row r="876">
          <cell r="AG876">
            <v>-60000</v>
          </cell>
          <cell r="AK876">
            <v>-234791.66666666666</v>
          </cell>
        </row>
        <row r="877">
          <cell r="AG877">
            <v>-14250</v>
          </cell>
          <cell r="AK877">
            <v>-76833.333333333328</v>
          </cell>
        </row>
        <row r="878">
          <cell r="AG878">
            <v>-23166.666666666668</v>
          </cell>
          <cell r="AK878">
            <v>-140083.33333333334</v>
          </cell>
        </row>
        <row r="879">
          <cell r="AG879">
            <v>33333.333333333336</v>
          </cell>
          <cell r="AK879">
            <v>133333.33333333334</v>
          </cell>
        </row>
        <row r="880">
          <cell r="AG880">
            <v>5250</v>
          </cell>
          <cell r="AK880">
            <v>-20791.666666666668</v>
          </cell>
        </row>
        <row r="881">
          <cell r="AG881">
            <v>-2666.6666666666665</v>
          </cell>
          <cell r="AK881">
            <v>-10666.666666666666</v>
          </cell>
        </row>
        <row r="882">
          <cell r="AG882">
            <v>-859037900</v>
          </cell>
          <cell r="AK882">
            <v>-859037900</v>
          </cell>
        </row>
        <row r="883">
          <cell r="AG883">
            <v>-27500000</v>
          </cell>
          <cell r="AK883">
            <v>-7500000</v>
          </cell>
        </row>
        <row r="884">
          <cell r="AG884">
            <v>0</v>
          </cell>
          <cell r="AK884">
            <v>0</v>
          </cell>
        </row>
        <row r="885">
          <cell r="AG885">
            <v>-269437.5</v>
          </cell>
          <cell r="AK885">
            <v>-125737.5</v>
          </cell>
        </row>
        <row r="886">
          <cell r="AG886">
            <v>-911437.5</v>
          </cell>
          <cell r="AK886">
            <v>-425337.5</v>
          </cell>
        </row>
        <row r="887">
          <cell r="AG887">
            <v>-9843750</v>
          </cell>
          <cell r="AK887">
            <v>0</v>
          </cell>
        </row>
        <row r="888">
          <cell r="AG888">
            <v>-50156250</v>
          </cell>
          <cell r="AK888">
            <v>-23406250</v>
          </cell>
        </row>
        <row r="889">
          <cell r="AG889">
            <v>-125000000</v>
          </cell>
          <cell r="AK889">
            <v>-58333333.333333336</v>
          </cell>
        </row>
        <row r="890">
          <cell r="AG890">
            <v>-122847945.22000001</v>
          </cell>
          <cell r="AK890">
            <v>-122847945.22000001</v>
          </cell>
        </row>
        <row r="891">
          <cell r="AG891">
            <v>-338395484.31</v>
          </cell>
          <cell r="AK891">
            <v>-338395484.31</v>
          </cell>
        </row>
        <row r="892">
          <cell r="AG892">
            <v>-16901820.34</v>
          </cell>
          <cell r="AK892">
            <v>-16901820.34</v>
          </cell>
        </row>
        <row r="893">
          <cell r="AG893">
            <v>-337.5</v>
          </cell>
          <cell r="AK893">
            <v>-337.5</v>
          </cell>
        </row>
        <row r="894">
          <cell r="AG894">
            <v>-79758000.538333341</v>
          </cell>
          <cell r="AK894">
            <v>-115459134.71083336</v>
          </cell>
        </row>
        <row r="895">
          <cell r="AG895">
            <v>0</v>
          </cell>
          <cell r="AK895">
            <v>0</v>
          </cell>
        </row>
        <row r="896">
          <cell r="AG896">
            <v>0</v>
          </cell>
          <cell r="AK896">
            <v>0</v>
          </cell>
        </row>
        <row r="897">
          <cell r="AG897">
            <v>0</v>
          </cell>
          <cell r="AK897">
            <v>0</v>
          </cell>
        </row>
        <row r="898">
          <cell r="AG898">
            <v>0</v>
          </cell>
          <cell r="AK898">
            <v>0</v>
          </cell>
        </row>
        <row r="899">
          <cell r="AG899">
            <v>0</v>
          </cell>
          <cell r="AK899">
            <v>0</v>
          </cell>
        </row>
        <row r="900">
          <cell r="AG900">
            <v>0</v>
          </cell>
          <cell r="AK900">
            <v>0</v>
          </cell>
        </row>
        <row r="901">
          <cell r="AG901">
            <v>2148854.7199999997</v>
          </cell>
          <cell r="AK901">
            <v>2148854.7199999997</v>
          </cell>
        </row>
        <row r="902">
          <cell r="AG902">
            <v>1653850.615</v>
          </cell>
          <cell r="AK902">
            <v>1656518.9483333332</v>
          </cell>
        </row>
        <row r="903">
          <cell r="AG903">
            <v>4985024.68</v>
          </cell>
          <cell r="AK903">
            <v>4985024.68</v>
          </cell>
        </row>
        <row r="904">
          <cell r="AG904">
            <v>786587.56000000017</v>
          </cell>
          <cell r="AK904">
            <v>786587.56000000017</v>
          </cell>
        </row>
        <row r="905">
          <cell r="AG905">
            <v>-5494273.75</v>
          </cell>
          <cell r="AK905">
            <v>-5604229.083333333</v>
          </cell>
        </row>
        <row r="906">
          <cell r="AG906">
            <v>-812371.125</v>
          </cell>
          <cell r="AK906">
            <v>-832089.45833333337</v>
          </cell>
        </row>
        <row r="907">
          <cell r="AG907">
            <v>0</v>
          </cell>
          <cell r="AK907">
            <v>0</v>
          </cell>
        </row>
        <row r="908">
          <cell r="AG908">
            <v>0</v>
          </cell>
          <cell r="AK908">
            <v>0</v>
          </cell>
        </row>
        <row r="909">
          <cell r="AG909">
            <v>-115505958.65499999</v>
          </cell>
          <cell r="AK909">
            <v>-124953475.50249998</v>
          </cell>
        </row>
        <row r="910">
          <cell r="AG910">
            <v>77562549.519999996</v>
          </cell>
          <cell r="AK910">
            <v>77562549.519999996</v>
          </cell>
        </row>
        <row r="911">
          <cell r="AG911">
            <v>1755001.25</v>
          </cell>
          <cell r="AK911">
            <v>1755001.25</v>
          </cell>
        </row>
        <row r="912">
          <cell r="AG912">
            <v>1471103.6200000003</v>
          </cell>
          <cell r="AK912">
            <v>1471103.6200000003</v>
          </cell>
        </row>
        <row r="913">
          <cell r="AG913">
            <v>16359946.110000005</v>
          </cell>
          <cell r="AK913">
            <v>16359946.110000005</v>
          </cell>
        </row>
        <row r="914">
          <cell r="AG914">
            <v>-1676293.5999999999</v>
          </cell>
          <cell r="AK914">
            <v>-1676293.5999999999</v>
          </cell>
        </row>
        <row r="915">
          <cell r="AG915">
            <v>-78636904.934999987</v>
          </cell>
          <cell r="AK915">
            <v>-79029489.851666644</v>
          </cell>
        </row>
        <row r="916">
          <cell r="AG916">
            <v>26919808.444583338</v>
          </cell>
          <cell r="AK916">
            <v>27061559.852083337</v>
          </cell>
        </row>
        <row r="917">
          <cell r="AG917">
            <v>0</v>
          </cell>
          <cell r="AK917">
            <v>0</v>
          </cell>
        </row>
        <row r="918">
          <cell r="AG918">
            <v>0</v>
          </cell>
          <cell r="AK918">
            <v>0</v>
          </cell>
        </row>
        <row r="919">
          <cell r="AG919">
            <v>497093.625</v>
          </cell>
          <cell r="AK919">
            <v>55232.625</v>
          </cell>
        </row>
        <row r="920">
          <cell r="AG920">
            <v>0</v>
          </cell>
          <cell r="AK920">
            <v>0</v>
          </cell>
        </row>
        <row r="921">
          <cell r="AG921">
            <v>901786.88249999995</v>
          </cell>
          <cell r="AK921">
            <v>100198.5425</v>
          </cell>
        </row>
        <row r="922">
          <cell r="AG922">
            <v>-20782555</v>
          </cell>
          <cell r="AK922">
            <v>-20782555</v>
          </cell>
        </row>
        <row r="923">
          <cell r="AG923">
            <v>21119644.125</v>
          </cell>
          <cell r="AK923">
            <v>20728964</v>
          </cell>
        </row>
        <row r="924">
          <cell r="AG924">
            <v>48547587.125</v>
          </cell>
          <cell r="AK924">
            <v>43341713</v>
          </cell>
        </row>
        <row r="925">
          <cell r="AG925">
            <v>-60156281.125</v>
          </cell>
          <cell r="AK925">
            <v>-57464933.75</v>
          </cell>
        </row>
        <row r="926">
          <cell r="AG926">
            <v>-185989.75</v>
          </cell>
          <cell r="AK926">
            <v>1255.875</v>
          </cell>
        </row>
        <row r="927">
          <cell r="AG927">
            <v>7666764.416666667</v>
          </cell>
          <cell r="AK927">
            <v>8040649.083333333</v>
          </cell>
        </row>
        <row r="928">
          <cell r="AG928">
            <v>2592792.375</v>
          </cell>
          <cell r="AK928">
            <v>9089845.166666666</v>
          </cell>
        </row>
        <row r="929">
          <cell r="AK929">
            <v>0</v>
          </cell>
        </row>
        <row r="930">
          <cell r="AK930">
            <v>-25000000</v>
          </cell>
        </row>
        <row r="931">
          <cell r="AG931">
            <v>0</v>
          </cell>
          <cell r="AK931">
            <v>0</v>
          </cell>
        </row>
        <row r="932">
          <cell r="AG932">
            <v>-25000000</v>
          </cell>
          <cell r="AK932">
            <v>-25000000</v>
          </cell>
        </row>
        <row r="933">
          <cell r="AG933">
            <v>0</v>
          </cell>
          <cell r="AK933">
            <v>0</v>
          </cell>
        </row>
        <row r="934">
          <cell r="AG934">
            <v>0</v>
          </cell>
          <cell r="AK934">
            <v>0</v>
          </cell>
        </row>
        <row r="935">
          <cell r="AG935">
            <v>0</v>
          </cell>
          <cell r="AK935">
            <v>0</v>
          </cell>
        </row>
        <row r="936">
          <cell r="AG936">
            <v>0</v>
          </cell>
          <cell r="AK936">
            <v>0</v>
          </cell>
        </row>
        <row r="937">
          <cell r="AG937">
            <v>0</v>
          </cell>
          <cell r="AK937">
            <v>0</v>
          </cell>
        </row>
        <row r="938">
          <cell r="AG938">
            <v>0</v>
          </cell>
          <cell r="AK938">
            <v>0</v>
          </cell>
        </row>
        <row r="939">
          <cell r="AG939">
            <v>0</v>
          </cell>
          <cell r="AK939">
            <v>0</v>
          </cell>
        </row>
        <row r="940">
          <cell r="AG940">
            <v>0</v>
          </cell>
          <cell r="AK940">
            <v>0</v>
          </cell>
        </row>
        <row r="941">
          <cell r="AG941">
            <v>0</v>
          </cell>
          <cell r="AK941">
            <v>0</v>
          </cell>
        </row>
        <row r="942">
          <cell r="AG942">
            <v>0</v>
          </cell>
          <cell r="AK942">
            <v>0</v>
          </cell>
        </row>
        <row r="943">
          <cell r="AG943">
            <v>0</v>
          </cell>
          <cell r="AK943">
            <v>0</v>
          </cell>
        </row>
        <row r="944">
          <cell r="AG944">
            <v>0</v>
          </cell>
          <cell r="AK944">
            <v>0</v>
          </cell>
        </row>
        <row r="945">
          <cell r="AG945">
            <v>-1041666.6666666666</v>
          </cell>
          <cell r="AK945">
            <v>0</v>
          </cell>
        </row>
        <row r="946">
          <cell r="AG946">
            <v>-437500</v>
          </cell>
          <cell r="AK946">
            <v>0</v>
          </cell>
        </row>
        <row r="947">
          <cell r="AG947">
            <v>-3500000</v>
          </cell>
          <cell r="AK947">
            <v>-3500000</v>
          </cell>
        </row>
        <row r="948">
          <cell r="AG948">
            <v>-1458333.3333333333</v>
          </cell>
          <cell r="AK948">
            <v>0</v>
          </cell>
        </row>
        <row r="949">
          <cell r="AG949">
            <v>-437500</v>
          </cell>
          <cell r="AK949">
            <v>0</v>
          </cell>
        </row>
        <row r="950">
          <cell r="AG950">
            <v>-3000000</v>
          </cell>
          <cell r="AK950">
            <v>-3000000</v>
          </cell>
        </row>
        <row r="951">
          <cell r="AG951">
            <v>-5833333.333333333</v>
          </cell>
          <cell r="AK951">
            <v>0</v>
          </cell>
        </row>
        <row r="952">
          <cell r="AG952">
            <v>-1000000</v>
          </cell>
          <cell r="AK952">
            <v>-1000000</v>
          </cell>
        </row>
        <row r="953">
          <cell r="AG953">
            <v>-875000</v>
          </cell>
          <cell r="AK953">
            <v>0</v>
          </cell>
        </row>
        <row r="954">
          <cell r="AG954">
            <v>-6020833.333333333</v>
          </cell>
          <cell r="AK954">
            <v>-3187500</v>
          </cell>
        </row>
        <row r="955">
          <cell r="AG955">
            <v>-7083333.333333333</v>
          </cell>
          <cell r="AK955">
            <v>-3750000</v>
          </cell>
        </row>
        <row r="956">
          <cell r="AG956">
            <v>-10000000</v>
          </cell>
          <cell r="AK956">
            <v>-10000000</v>
          </cell>
        </row>
        <row r="957">
          <cell r="AG957">
            <v>-8000000</v>
          </cell>
          <cell r="AK957">
            <v>-8000000</v>
          </cell>
        </row>
        <row r="958">
          <cell r="AG958">
            <v>-3000000</v>
          </cell>
          <cell r="AK958">
            <v>-3000000</v>
          </cell>
        </row>
        <row r="959">
          <cell r="AG959">
            <v>-20000000</v>
          </cell>
          <cell r="AK959">
            <v>-20000000</v>
          </cell>
        </row>
        <row r="960">
          <cell r="AG960">
            <v>-20000000</v>
          </cell>
          <cell r="AK960">
            <v>-20000000</v>
          </cell>
        </row>
        <row r="961">
          <cell r="AG961">
            <v>-5000000</v>
          </cell>
          <cell r="AK961">
            <v>-5000000</v>
          </cell>
        </row>
        <row r="962">
          <cell r="AG962">
            <v>-7000000</v>
          </cell>
          <cell r="AK962">
            <v>-7000000</v>
          </cell>
        </row>
        <row r="963">
          <cell r="AG963">
            <v>-10000000</v>
          </cell>
          <cell r="AK963">
            <v>-10000000</v>
          </cell>
        </row>
        <row r="964">
          <cell r="AG964">
            <v>-2000000</v>
          </cell>
          <cell r="AK964">
            <v>-2000000</v>
          </cell>
        </row>
        <row r="965">
          <cell r="AG965">
            <v>-3000000</v>
          </cell>
          <cell r="AK965">
            <v>-3000000</v>
          </cell>
        </row>
        <row r="966">
          <cell r="AG966">
            <v>-5000000</v>
          </cell>
          <cell r="AK966">
            <v>-5000000</v>
          </cell>
        </row>
        <row r="967">
          <cell r="AG967">
            <v>-15000000</v>
          </cell>
          <cell r="AK967">
            <v>-15000000</v>
          </cell>
        </row>
        <row r="968">
          <cell r="AG968">
            <v>-10000000</v>
          </cell>
          <cell r="AK968">
            <v>-10000000</v>
          </cell>
        </row>
        <row r="969">
          <cell r="AG969">
            <v>-2000000</v>
          </cell>
          <cell r="AK969">
            <v>-2000000</v>
          </cell>
        </row>
        <row r="970">
          <cell r="AG970">
            <v>-25000000</v>
          </cell>
          <cell r="AK970">
            <v>-25000000</v>
          </cell>
        </row>
        <row r="971">
          <cell r="AG971">
            <v>-100000000</v>
          </cell>
          <cell r="AK971">
            <v>-100000000</v>
          </cell>
        </row>
        <row r="972">
          <cell r="AG972">
            <v>-208333.33333333334</v>
          </cell>
          <cell r="AK972">
            <v>0</v>
          </cell>
        </row>
        <row r="973">
          <cell r="AG973">
            <v>0</v>
          </cell>
          <cell r="AK973">
            <v>0</v>
          </cell>
        </row>
        <row r="974">
          <cell r="AG974">
            <v>0</v>
          </cell>
          <cell r="AK974">
            <v>0</v>
          </cell>
        </row>
        <row r="975">
          <cell r="AG975">
            <v>-46000000</v>
          </cell>
          <cell r="AK975">
            <v>-46000000</v>
          </cell>
        </row>
        <row r="976">
          <cell r="AG976">
            <v>0</v>
          </cell>
          <cell r="AK976">
            <v>0</v>
          </cell>
        </row>
        <row r="977">
          <cell r="AG977">
            <v>0</v>
          </cell>
          <cell r="AK977">
            <v>0</v>
          </cell>
        </row>
        <row r="978">
          <cell r="AG978">
            <v>0</v>
          </cell>
          <cell r="AK978">
            <v>0</v>
          </cell>
        </row>
        <row r="979">
          <cell r="AG979">
            <v>0</v>
          </cell>
          <cell r="AK979">
            <v>0</v>
          </cell>
        </row>
        <row r="980">
          <cell r="AG980">
            <v>0</v>
          </cell>
          <cell r="AK980">
            <v>0</v>
          </cell>
        </row>
        <row r="981">
          <cell r="AG981">
            <v>0</v>
          </cell>
          <cell r="AK981">
            <v>0</v>
          </cell>
        </row>
        <row r="982">
          <cell r="AG982">
            <v>0</v>
          </cell>
          <cell r="AK982">
            <v>0</v>
          </cell>
        </row>
        <row r="983">
          <cell r="AG983">
            <v>-50000000</v>
          </cell>
          <cell r="AK983">
            <v>-50000000</v>
          </cell>
        </row>
        <row r="984">
          <cell r="AG984">
            <v>-1250000</v>
          </cell>
          <cell r="AK984">
            <v>0</v>
          </cell>
        </row>
        <row r="985">
          <cell r="AG985">
            <v>0</v>
          </cell>
          <cell r="AK985">
            <v>0</v>
          </cell>
        </row>
        <row r="986">
          <cell r="AG986">
            <v>0</v>
          </cell>
          <cell r="AK986">
            <v>0</v>
          </cell>
        </row>
        <row r="987">
          <cell r="AG987">
            <v>-1875000</v>
          </cell>
          <cell r="AK987">
            <v>-875000</v>
          </cell>
        </row>
        <row r="988">
          <cell r="AG988">
            <v>-6875000</v>
          </cell>
          <cell r="AK988">
            <v>-3208333.3333333335</v>
          </cell>
        </row>
        <row r="989">
          <cell r="AG989">
            <v>-3762441.1724999999</v>
          </cell>
          <cell r="AK989">
            <v>-3534698.7954166667</v>
          </cell>
        </row>
        <row r="990">
          <cell r="AG990">
            <v>-55000000</v>
          </cell>
          <cell r="AK990">
            <v>-52708333.333333336</v>
          </cell>
        </row>
        <row r="991">
          <cell r="AG991">
            <v>-30000000</v>
          </cell>
          <cell r="AK991">
            <v>-21250000</v>
          </cell>
        </row>
        <row r="992">
          <cell r="AG992">
            <v>-300000000</v>
          </cell>
          <cell r="AK992">
            <v>-300000000</v>
          </cell>
        </row>
        <row r="993">
          <cell r="AG993">
            <v>-200000000</v>
          </cell>
          <cell r="AK993">
            <v>-200000000</v>
          </cell>
        </row>
        <row r="994">
          <cell r="AG994">
            <v>-150000000</v>
          </cell>
          <cell r="AK994">
            <v>-150000000</v>
          </cell>
        </row>
        <row r="995">
          <cell r="AG995">
            <v>-100000000</v>
          </cell>
          <cell r="AK995">
            <v>-100000000</v>
          </cell>
        </row>
        <row r="996">
          <cell r="AG996">
            <v>-225000000</v>
          </cell>
          <cell r="AK996">
            <v>-225000000</v>
          </cell>
        </row>
        <row r="997">
          <cell r="AG997">
            <v>-25000000</v>
          </cell>
          <cell r="AK997">
            <v>-25000000</v>
          </cell>
        </row>
        <row r="998">
          <cell r="AG998">
            <v>-260000000</v>
          </cell>
          <cell r="AK998">
            <v>-260000000</v>
          </cell>
        </row>
        <row r="999">
          <cell r="AG999">
            <v>-25000000</v>
          </cell>
          <cell r="AK999">
            <v>-11666666.666666666</v>
          </cell>
        </row>
        <row r="1000">
          <cell r="AG1000">
            <v>-138460000</v>
          </cell>
          <cell r="AK1000">
            <v>-138460000</v>
          </cell>
        </row>
        <row r="1001">
          <cell r="AG1001">
            <v>-23400000</v>
          </cell>
          <cell r="AK1001">
            <v>-23400000</v>
          </cell>
        </row>
        <row r="1002">
          <cell r="AG1002">
            <v>-131250000</v>
          </cell>
          <cell r="AK1002">
            <v>-150000000</v>
          </cell>
        </row>
        <row r="1003">
          <cell r="AG1003">
            <v>0</v>
          </cell>
          <cell r="AK1003">
            <v>0</v>
          </cell>
        </row>
        <row r="1004">
          <cell r="AG1004">
            <v>-30093750</v>
          </cell>
          <cell r="AK1004">
            <v>-56843750</v>
          </cell>
        </row>
        <row r="1005">
          <cell r="AG1005">
            <v>-75000000</v>
          </cell>
          <cell r="AK1005">
            <v>-141666666.66666666</v>
          </cell>
        </row>
        <row r="1006">
          <cell r="AG1006">
            <v>0</v>
          </cell>
          <cell r="AK1006">
            <v>0</v>
          </cell>
        </row>
        <row r="1007">
          <cell r="AG1007">
            <v>-161662.5</v>
          </cell>
          <cell r="AK1007">
            <v>-305362.5</v>
          </cell>
        </row>
        <row r="1008">
          <cell r="AG1008">
            <v>-546862.5</v>
          </cell>
          <cell r="AK1008">
            <v>-1032962.5</v>
          </cell>
        </row>
        <row r="1009">
          <cell r="AG1009">
            <v>0</v>
          </cell>
          <cell r="AK1009">
            <v>0</v>
          </cell>
        </row>
        <row r="1010">
          <cell r="AG1010">
            <v>0</v>
          </cell>
          <cell r="AK1010">
            <v>0</v>
          </cell>
        </row>
        <row r="1011">
          <cell r="AG1011">
            <v>0</v>
          </cell>
          <cell r="AK1011">
            <v>0</v>
          </cell>
        </row>
        <row r="1012">
          <cell r="AG1012">
            <v>0</v>
          </cell>
          <cell r="AK1012">
            <v>0</v>
          </cell>
        </row>
        <row r="1013">
          <cell r="AG1013">
            <v>0</v>
          </cell>
          <cell r="AK1013">
            <v>0</v>
          </cell>
        </row>
        <row r="1014">
          <cell r="AG1014">
            <v>15699.660000000002</v>
          </cell>
          <cell r="AK1014">
            <v>10868.98</v>
          </cell>
        </row>
        <row r="1015">
          <cell r="AG1015">
            <v>-1230208.3333333333</v>
          </cell>
          <cell r="AK1015">
            <v>-1196875</v>
          </cell>
        </row>
        <row r="1016">
          <cell r="AG1016">
            <v>0</v>
          </cell>
          <cell r="AK1016">
            <v>0</v>
          </cell>
        </row>
        <row r="1017">
          <cell r="AG1017">
            <v>-32431080.211249996</v>
          </cell>
          <cell r="AK1017">
            <v>-32148942.41416667</v>
          </cell>
        </row>
        <row r="1018">
          <cell r="AG1018">
            <v>-75000</v>
          </cell>
          <cell r="AK1018">
            <v>-75000</v>
          </cell>
        </row>
        <row r="1019">
          <cell r="AG1019">
            <v>-1486729.7024999999</v>
          </cell>
          <cell r="AK1019">
            <v>-1487367.3587500004</v>
          </cell>
        </row>
        <row r="1020">
          <cell r="AG1020">
            <v>-130852.13750000001</v>
          </cell>
          <cell r="AK1020">
            <v>-130002.2375</v>
          </cell>
        </row>
        <row r="1021">
          <cell r="AG1021">
            <v>-8560.3245833333331</v>
          </cell>
          <cell r="AK1021">
            <v>-7662.9941666666664</v>
          </cell>
        </row>
        <row r="1022">
          <cell r="AG1022">
            <v>-15000</v>
          </cell>
          <cell r="AK1022">
            <v>-15000</v>
          </cell>
        </row>
        <row r="1023">
          <cell r="AG1023">
            <v>-59628.63208333333</v>
          </cell>
          <cell r="AK1023">
            <v>-58279.879583333328</v>
          </cell>
        </row>
        <row r="1024">
          <cell r="AG1024">
            <v>0</v>
          </cell>
          <cell r="AK1024">
            <v>0</v>
          </cell>
        </row>
        <row r="1025">
          <cell r="AG1025">
            <v>-341747.14333333337</v>
          </cell>
          <cell r="AK1025">
            <v>-340827.64874999999</v>
          </cell>
        </row>
        <row r="1026">
          <cell r="AG1026">
            <v>-141634.18999999997</v>
          </cell>
          <cell r="AK1026">
            <v>-141634.18999999997</v>
          </cell>
        </row>
        <row r="1027">
          <cell r="AG1027">
            <v>-140000</v>
          </cell>
          <cell r="AK1027">
            <v>-140000</v>
          </cell>
        </row>
        <row r="1028">
          <cell r="AG1028">
            <v>-18750</v>
          </cell>
          <cell r="AK1028">
            <v>-15416.666666666666</v>
          </cell>
        </row>
        <row r="1029">
          <cell r="AG1029">
            <v>0</v>
          </cell>
          <cell r="AK1029">
            <v>-45013.154166666674</v>
          </cell>
        </row>
        <row r="1030">
          <cell r="AG1030">
            <v>-1470381.1329166666</v>
          </cell>
          <cell r="AK1030">
            <v>-1480562.6362499995</v>
          </cell>
        </row>
        <row r="1031">
          <cell r="AG1031">
            <v>-530050</v>
          </cell>
          <cell r="AK1031">
            <v>-530050</v>
          </cell>
        </row>
        <row r="1032">
          <cell r="AG1032">
            <v>-305644.54166666669</v>
          </cell>
          <cell r="AK1032">
            <v>-309006.08749999997</v>
          </cell>
        </row>
        <row r="1033">
          <cell r="AG1033">
            <v>-1023673</v>
          </cell>
          <cell r="AK1033">
            <v>-1034931.7708333334</v>
          </cell>
        </row>
        <row r="1034">
          <cell r="AG1034">
            <v>-633005.41666666663</v>
          </cell>
          <cell r="AK1034">
            <v>-639968.8125</v>
          </cell>
        </row>
        <row r="1035">
          <cell r="AG1035">
            <v>-1008496.5508333333</v>
          </cell>
          <cell r="AK1035">
            <v>-930551.79166666663</v>
          </cell>
        </row>
        <row r="1036">
          <cell r="AG1036">
            <v>0</v>
          </cell>
          <cell r="AK1036">
            <v>0</v>
          </cell>
        </row>
        <row r="1037">
          <cell r="AG1037">
            <v>0</v>
          </cell>
          <cell r="AK1037">
            <v>0</v>
          </cell>
        </row>
        <row r="1038">
          <cell r="AG1038">
            <v>0</v>
          </cell>
          <cell r="AK1038">
            <v>0</v>
          </cell>
        </row>
        <row r="1039">
          <cell r="AG1039">
            <v>0</v>
          </cell>
          <cell r="AK1039">
            <v>0</v>
          </cell>
        </row>
        <row r="1040">
          <cell r="AG1040">
            <v>0</v>
          </cell>
          <cell r="AK1040">
            <v>0</v>
          </cell>
        </row>
        <row r="1041">
          <cell r="AG1041">
            <v>-7134916.666666667</v>
          </cell>
          <cell r="AK1041">
            <v>-2217083.3333333335</v>
          </cell>
        </row>
        <row r="1042">
          <cell r="AG1042">
            <v>-13778916.666666666</v>
          </cell>
          <cell r="AK1042">
            <v>-8965708.333333334</v>
          </cell>
        </row>
        <row r="1043">
          <cell r="AG1043">
            <v>0</v>
          </cell>
          <cell r="AK1043">
            <v>0</v>
          </cell>
        </row>
        <row r="1044">
          <cell r="AG1044">
            <v>0</v>
          </cell>
          <cell r="AK1044">
            <v>0</v>
          </cell>
        </row>
        <row r="1045">
          <cell r="AG1045">
            <v>0</v>
          </cell>
          <cell r="AK1045">
            <v>0</v>
          </cell>
        </row>
        <row r="1046">
          <cell r="AG1046">
            <v>-3333333.3333333335</v>
          </cell>
          <cell r="AK1046">
            <v>-7658333.333333333</v>
          </cell>
        </row>
        <row r="1047">
          <cell r="AG1047">
            <v>0</v>
          </cell>
          <cell r="AK1047">
            <v>0</v>
          </cell>
        </row>
        <row r="1048">
          <cell r="AG1048">
            <v>0</v>
          </cell>
          <cell r="AK1048">
            <v>0</v>
          </cell>
        </row>
        <row r="1049">
          <cell r="AG1049">
            <v>0</v>
          </cell>
          <cell r="AK1049">
            <v>0</v>
          </cell>
        </row>
        <row r="1050">
          <cell r="AG1050">
            <v>0</v>
          </cell>
          <cell r="AK1050">
            <v>0</v>
          </cell>
        </row>
        <row r="1051">
          <cell r="AG1051">
            <v>0</v>
          </cell>
          <cell r="AK1051">
            <v>0</v>
          </cell>
        </row>
        <row r="1052">
          <cell r="AG1052">
            <v>0</v>
          </cell>
          <cell r="AK1052">
            <v>0</v>
          </cell>
        </row>
        <row r="1053">
          <cell r="AG1053">
            <v>0</v>
          </cell>
          <cell r="AK1053">
            <v>0</v>
          </cell>
        </row>
        <row r="1054">
          <cell r="AG1054">
            <v>0</v>
          </cell>
          <cell r="AK1054">
            <v>0</v>
          </cell>
        </row>
        <row r="1055">
          <cell r="AG1055">
            <v>-3053659.98875</v>
          </cell>
          <cell r="AK1055">
            <v>-3298137.4275000002</v>
          </cell>
        </row>
        <row r="1056">
          <cell r="AG1056">
            <v>-5488336.9820833346</v>
          </cell>
          <cell r="AK1056">
            <v>-7288957.8779166667</v>
          </cell>
        </row>
        <row r="1057">
          <cell r="AG1057">
            <v>-859895.01624999999</v>
          </cell>
          <cell r="AK1057">
            <v>-842305.92249999999</v>
          </cell>
        </row>
        <row r="1058">
          <cell r="AG1058">
            <v>-3422687.1666666665</v>
          </cell>
          <cell r="AK1058">
            <v>-3413807.8333333335</v>
          </cell>
        </row>
        <row r="1059">
          <cell r="AG1059">
            <v>-8534718.2125000004</v>
          </cell>
          <cell r="AK1059">
            <v>-7040737.0300000003</v>
          </cell>
        </row>
        <row r="1060">
          <cell r="AG1060">
            <v>-17675011.995416667</v>
          </cell>
          <cell r="AK1060">
            <v>-17942989.766666666</v>
          </cell>
        </row>
        <row r="1061">
          <cell r="AG1061">
            <v>-670897.7845833333</v>
          </cell>
          <cell r="AK1061">
            <v>-391047.31166666659</v>
          </cell>
        </row>
        <row r="1062">
          <cell r="AG1062">
            <v>-22127131.548333332</v>
          </cell>
          <cell r="AK1062">
            <v>-22362846.515000001</v>
          </cell>
        </row>
        <row r="1063">
          <cell r="AG1063">
            <v>-156442.23958333334</v>
          </cell>
          <cell r="AK1063">
            <v>-283947.24875000003</v>
          </cell>
        </row>
        <row r="1065">
          <cell r="AG1065">
            <v>-186846.38916666666</v>
          </cell>
          <cell r="AK1065">
            <v>-165829.85416666666</v>
          </cell>
        </row>
        <row r="1066">
          <cell r="AG1066">
            <v>-55963.724999999999</v>
          </cell>
          <cell r="AK1066">
            <v>-50378.02874999999</v>
          </cell>
        </row>
        <row r="1067">
          <cell r="AG1067">
            <v>-42477.972916666673</v>
          </cell>
          <cell r="AK1067">
            <v>-44399.080000000009</v>
          </cell>
        </row>
        <row r="1068">
          <cell r="AG1068">
            <v>-274.06833333333333</v>
          </cell>
          <cell r="AK1068">
            <v>-408.74666666666667</v>
          </cell>
        </row>
        <row r="1069">
          <cell r="AG1069">
            <v>0</v>
          </cell>
          <cell r="AK1069">
            <v>-148704.85250000001</v>
          </cell>
        </row>
        <row r="1070">
          <cell r="AG1070">
            <v>-5171.8433333333332</v>
          </cell>
          <cell r="AK1070">
            <v>2646.9341666666683</v>
          </cell>
        </row>
        <row r="1071">
          <cell r="AG1071">
            <v>854418.1595833333</v>
          </cell>
          <cell r="AK1071">
            <v>697400.9029166667</v>
          </cell>
        </row>
        <row r="1072">
          <cell r="AG1072">
            <v>0</v>
          </cell>
          <cell r="AK1072">
            <v>0</v>
          </cell>
        </row>
        <row r="1073">
          <cell r="AG1073">
            <v>-1013340.8783333335</v>
          </cell>
          <cell r="AK1073">
            <v>-832849.36541666684</v>
          </cell>
        </row>
        <row r="1074">
          <cell r="AG1074">
            <v>-3755635.0245833327</v>
          </cell>
          <cell r="AK1074">
            <v>-3938647.8537499993</v>
          </cell>
        </row>
        <row r="1075">
          <cell r="AG1075">
            <v>-50393027.136249997</v>
          </cell>
          <cell r="AK1075">
            <v>-51653160.256666668</v>
          </cell>
        </row>
        <row r="1076">
          <cell r="AG1076">
            <v>-1696.1487500000001</v>
          </cell>
          <cell r="AK1076">
            <v>-1539.4112499999999</v>
          </cell>
        </row>
        <row r="1077">
          <cell r="AG1077">
            <v>-1723.1670833333335</v>
          </cell>
          <cell r="AK1077">
            <v>-1541.5975000000001</v>
          </cell>
        </row>
        <row r="1078">
          <cell r="AG1078">
            <v>0</v>
          </cell>
          <cell r="AK1078">
            <v>0</v>
          </cell>
        </row>
        <row r="1079">
          <cell r="AG1079">
            <v>-218580.20833333334</v>
          </cell>
          <cell r="AK1079">
            <v>-246039.375</v>
          </cell>
        </row>
        <row r="1080">
          <cell r="AG1080">
            <v>0</v>
          </cell>
          <cell r="AK1080">
            <v>0</v>
          </cell>
        </row>
        <row r="1081">
          <cell r="AG1081">
            <v>4.166666666666667</v>
          </cell>
          <cell r="AK1081">
            <v>4.166666666666667</v>
          </cell>
        </row>
        <row r="1082">
          <cell r="AG1082">
            <v>-588.40666666666664</v>
          </cell>
          <cell r="AK1082">
            <v>0</v>
          </cell>
        </row>
        <row r="1083">
          <cell r="AG1083">
            <v>0</v>
          </cell>
          <cell r="AK1083">
            <v>0</v>
          </cell>
        </row>
        <row r="1084">
          <cell r="AG1084">
            <v>0</v>
          </cell>
          <cell r="AK1084">
            <v>0</v>
          </cell>
        </row>
        <row r="1085">
          <cell r="AG1085">
            <v>-7736705.0758333318</v>
          </cell>
          <cell r="AK1085">
            <v>-7804872.7262500003</v>
          </cell>
        </row>
        <row r="1086">
          <cell r="AG1086">
            <v>0</v>
          </cell>
          <cell r="AK1086">
            <v>0</v>
          </cell>
        </row>
        <row r="1087">
          <cell r="AG1087">
            <v>0</v>
          </cell>
          <cell r="AK1087">
            <v>0</v>
          </cell>
        </row>
        <row r="1088">
          <cell r="AG1088">
            <v>0</v>
          </cell>
          <cell r="AK1088">
            <v>0</v>
          </cell>
        </row>
        <row r="1089">
          <cell r="AG1089">
            <v>0</v>
          </cell>
          <cell r="AK1089">
            <v>0</v>
          </cell>
        </row>
        <row r="1090">
          <cell r="AG1090">
            <v>0</v>
          </cell>
          <cell r="AK1090">
            <v>0</v>
          </cell>
        </row>
        <row r="1091">
          <cell r="AG1091">
            <v>0</v>
          </cell>
          <cell r="AK1091">
            <v>0</v>
          </cell>
        </row>
        <row r="1092">
          <cell r="AG1092">
            <v>0</v>
          </cell>
          <cell r="AK1092">
            <v>0</v>
          </cell>
        </row>
        <row r="1093">
          <cell r="AG1093">
            <v>0</v>
          </cell>
          <cell r="AK1093">
            <v>0</v>
          </cell>
        </row>
        <row r="1094">
          <cell r="AG1094">
            <v>-2271588.2845833334</v>
          </cell>
          <cell r="AK1094">
            <v>-2125157.06</v>
          </cell>
        </row>
        <row r="1095">
          <cell r="AG1095">
            <v>0</v>
          </cell>
          <cell r="AK1095">
            <v>0</v>
          </cell>
        </row>
        <row r="1096">
          <cell r="AG1096">
            <v>-21604055.141250003</v>
          </cell>
          <cell r="AK1096">
            <v>-22423857.478750002</v>
          </cell>
        </row>
        <row r="1097">
          <cell r="AG1097">
            <v>0</v>
          </cell>
          <cell r="AK1097">
            <v>0</v>
          </cell>
        </row>
        <row r="1098">
          <cell r="AK1098">
            <v>-571.98208333333332</v>
          </cell>
        </row>
        <row r="1099">
          <cell r="AK1099">
            <v>-369.9354166666667</v>
          </cell>
        </row>
        <row r="1100">
          <cell r="AK1100">
            <v>-119.81958333333334</v>
          </cell>
        </row>
        <row r="1101">
          <cell r="AK1101">
            <v>-79.511250000000004</v>
          </cell>
        </row>
        <row r="1102">
          <cell r="AK1102">
            <v>-5.17875</v>
          </cell>
        </row>
        <row r="1103">
          <cell r="AK1103">
            <v>6228.46</v>
          </cell>
        </row>
        <row r="1104">
          <cell r="AK1104">
            <v>6.0170833333333329</v>
          </cell>
        </row>
        <row r="1105">
          <cell r="AK1105">
            <v>2.6666666666666665</v>
          </cell>
        </row>
        <row r="1106">
          <cell r="AG1106">
            <v>-3004808.7670833338</v>
          </cell>
          <cell r="AK1106">
            <v>-3135087.5241666674</v>
          </cell>
        </row>
        <row r="1107">
          <cell r="AG1107">
            <v>-738703.0341666668</v>
          </cell>
          <cell r="AK1107">
            <v>-840325.67125000001</v>
          </cell>
        </row>
        <row r="1108">
          <cell r="AK1108">
            <v>-3734.5829166666667</v>
          </cell>
        </row>
        <row r="1109">
          <cell r="AK1109">
            <v>-126.60416666666667</v>
          </cell>
        </row>
        <row r="1110">
          <cell r="AK1110">
            <v>0</v>
          </cell>
        </row>
        <row r="1111">
          <cell r="AG1111">
            <v>275.62666666666672</v>
          </cell>
          <cell r="AK1111">
            <v>466.98708333333326</v>
          </cell>
        </row>
        <row r="1112">
          <cell r="AG1112">
            <v>-267024.16666666669</v>
          </cell>
          <cell r="AK1112">
            <v>-200310.625</v>
          </cell>
        </row>
        <row r="1113">
          <cell r="AG1113">
            <v>-239994.91500000001</v>
          </cell>
          <cell r="AK1113">
            <v>-229924.44749999998</v>
          </cell>
        </row>
        <row r="1114">
          <cell r="AG1114">
            <v>-13830354.012083335</v>
          </cell>
          <cell r="AK1114">
            <v>-15194788.088750003</v>
          </cell>
        </row>
        <row r="1115">
          <cell r="AG1115">
            <v>-1711215.0583333333</v>
          </cell>
          <cell r="AK1115">
            <v>-1819061.8429166665</v>
          </cell>
        </row>
        <row r="1116">
          <cell r="AG1116">
            <v>-2758948.9904166665</v>
          </cell>
          <cell r="AK1116">
            <v>-2383705.4608333339</v>
          </cell>
        </row>
        <row r="1117">
          <cell r="AK1117">
            <v>-9.7083333333333339</v>
          </cell>
        </row>
        <row r="1118">
          <cell r="AG1118">
            <v>-15806.188749999996</v>
          </cell>
          <cell r="AK1118">
            <v>-16662.707083333338</v>
          </cell>
        </row>
        <row r="1119">
          <cell r="AG1119">
            <v>-49314.741249999999</v>
          </cell>
          <cell r="AK1119">
            <v>-58733.761249999989</v>
          </cell>
        </row>
        <row r="1120">
          <cell r="AG1120">
            <v>-20097.717500000002</v>
          </cell>
          <cell r="AK1120">
            <v>-17943.379166666669</v>
          </cell>
        </row>
        <row r="1121">
          <cell r="AG1121">
            <v>-13986.692916666669</v>
          </cell>
          <cell r="AK1121">
            <v>-20157.68416666667</v>
          </cell>
        </row>
        <row r="1122">
          <cell r="AG1122">
            <v>-196725.26208333333</v>
          </cell>
          <cell r="AK1122">
            <v>-182403.7175</v>
          </cell>
        </row>
        <row r="1123">
          <cell r="AG1123">
            <v>-8291.6358333333337</v>
          </cell>
          <cell r="AK1123">
            <v>-7146.86625</v>
          </cell>
        </row>
        <row r="1124">
          <cell r="AG1124">
            <v>4.6933333333333334</v>
          </cell>
          <cell r="AK1124">
            <v>10.412083333333333</v>
          </cell>
        </row>
        <row r="1125">
          <cell r="AG1125">
            <v>3110.6525000000001</v>
          </cell>
          <cell r="AK1125">
            <v>3271.6437500000006</v>
          </cell>
        </row>
        <row r="1126">
          <cell r="AG1126">
            <v>0</v>
          </cell>
          <cell r="AK1126">
            <v>0</v>
          </cell>
        </row>
        <row r="1127">
          <cell r="AG1127">
            <v>-4868.6037500000002</v>
          </cell>
          <cell r="AK1127">
            <v>0</v>
          </cell>
        </row>
        <row r="1128">
          <cell r="AG1128">
            <v>0</v>
          </cell>
          <cell r="AK1128">
            <v>0</v>
          </cell>
        </row>
        <row r="1129">
          <cell r="AG1129">
            <v>-371.51</v>
          </cell>
          <cell r="AK1129">
            <v>0</v>
          </cell>
        </row>
        <row r="1130">
          <cell r="AG1130">
            <v>0</v>
          </cell>
          <cell r="AK1130">
            <v>0</v>
          </cell>
        </row>
        <row r="1131">
          <cell r="AG1131">
            <v>-248.08124999999998</v>
          </cell>
          <cell r="AK1131">
            <v>-115.77124999999999</v>
          </cell>
        </row>
        <row r="1132">
          <cell r="AG1132">
            <v>-28023.406666666662</v>
          </cell>
          <cell r="AK1132">
            <v>2750.8691666666668</v>
          </cell>
        </row>
        <row r="1133">
          <cell r="AG1133">
            <v>35677.459583333322</v>
          </cell>
          <cell r="AK1133">
            <v>2345.8600000000006</v>
          </cell>
        </row>
        <row r="1134">
          <cell r="AG1134">
            <v>-28238.602916666667</v>
          </cell>
          <cell r="AK1134">
            <v>15000.887083333337</v>
          </cell>
        </row>
        <row r="1135">
          <cell r="AG1135">
            <v>0</v>
          </cell>
          <cell r="AK1135">
            <v>-328.46083333333331</v>
          </cell>
        </row>
        <row r="1136">
          <cell r="AG1136">
            <v>-4507.7924999999996</v>
          </cell>
          <cell r="AK1136">
            <v>-6686.7566666666671</v>
          </cell>
        </row>
        <row r="1137">
          <cell r="AG1137">
            <v>-4773.13</v>
          </cell>
          <cell r="AK1137">
            <v>-6944.638750000001</v>
          </cell>
        </row>
        <row r="1138">
          <cell r="AG1138">
            <v>-2000</v>
          </cell>
          <cell r="AK1138">
            <v>-2000</v>
          </cell>
        </row>
        <row r="1139">
          <cell r="AG1139">
            <v>-872183.68333333323</v>
          </cell>
          <cell r="AK1139">
            <v>-900088.3241666666</v>
          </cell>
        </row>
        <row r="1140">
          <cell r="AG1140">
            <v>0</v>
          </cell>
          <cell r="AK1140">
            <v>0</v>
          </cell>
        </row>
        <row r="1141">
          <cell r="AG1141">
            <v>0</v>
          </cell>
          <cell r="AK1141">
            <v>0</v>
          </cell>
        </row>
        <row r="1142">
          <cell r="AG1142">
            <v>-1130010.9266666665</v>
          </cell>
          <cell r="AK1142">
            <v>-1170451.7183333333</v>
          </cell>
        </row>
        <row r="1143">
          <cell r="AG1143">
            <v>-2024883.0970833336</v>
          </cell>
          <cell r="AK1143">
            <v>-1071996.9337500001</v>
          </cell>
        </row>
        <row r="1144">
          <cell r="AG1144">
            <v>-5658265.748333334</v>
          </cell>
          <cell r="AK1144">
            <v>-2995552.4550000001</v>
          </cell>
        </row>
        <row r="1145">
          <cell r="AG1145">
            <v>-43333.333333333336</v>
          </cell>
          <cell r="AK1145">
            <v>-16666.666666666668</v>
          </cell>
        </row>
        <row r="1146">
          <cell r="AG1146">
            <v>-1112388.4433333334</v>
          </cell>
          <cell r="AK1146">
            <v>-2162797.7008333337</v>
          </cell>
        </row>
        <row r="1147">
          <cell r="AG1147">
            <v>-3120377.0375000001</v>
          </cell>
          <cell r="AK1147">
            <v>-5798765.4570833333</v>
          </cell>
        </row>
        <row r="1148">
          <cell r="AG1148">
            <v>0</v>
          </cell>
          <cell r="AK1148">
            <v>-136066.125</v>
          </cell>
        </row>
        <row r="1149">
          <cell r="AG1149">
            <v>0</v>
          </cell>
          <cell r="AK1149">
            <v>0</v>
          </cell>
        </row>
        <row r="1150">
          <cell r="AG1150">
            <v>0</v>
          </cell>
          <cell r="AK1150">
            <v>0</v>
          </cell>
        </row>
        <row r="1151">
          <cell r="AG1151">
            <v>-17493840.124999996</v>
          </cell>
          <cell r="AK1151">
            <v>-17470922.399999995</v>
          </cell>
        </row>
        <row r="1152">
          <cell r="AG1152">
            <v>5305.0908333333327</v>
          </cell>
          <cell r="AK1152">
            <v>5305.0908333333327</v>
          </cell>
        </row>
        <row r="1153">
          <cell r="AG1153">
            <v>-269.44958333333335</v>
          </cell>
          <cell r="AK1153">
            <v>-286.92124999999999</v>
          </cell>
        </row>
        <row r="1154">
          <cell r="AG1154">
            <v>-143394.96458333335</v>
          </cell>
          <cell r="AK1154">
            <v>-157072.95083333334</v>
          </cell>
        </row>
        <row r="1155">
          <cell r="AG1155">
            <v>-343.67</v>
          </cell>
          <cell r="AK1155">
            <v>-343.67</v>
          </cell>
        </row>
        <row r="1156">
          <cell r="AG1156">
            <v>-393290.4891666667</v>
          </cell>
          <cell r="AK1156">
            <v>-459401.29458333342</v>
          </cell>
        </row>
        <row r="1157">
          <cell r="AG1157">
            <v>-8678.4599999999973</v>
          </cell>
          <cell r="AK1157">
            <v>-8678.4599999999973</v>
          </cell>
        </row>
        <row r="1158">
          <cell r="AG1158">
            <v>0</v>
          </cell>
          <cell r="AK1158">
            <v>0</v>
          </cell>
        </row>
        <row r="1159">
          <cell r="AG1159">
            <v>-24181995.713333327</v>
          </cell>
          <cell r="AK1159">
            <v>-23972475.171250001</v>
          </cell>
        </row>
        <row r="1160">
          <cell r="AG1160">
            <v>-5694583.6345833344</v>
          </cell>
          <cell r="AK1160">
            <v>-5749182.4000000013</v>
          </cell>
        </row>
        <row r="1161">
          <cell r="AG1161">
            <v>-631133.28958333319</v>
          </cell>
          <cell r="AK1161">
            <v>129478.38791666667</v>
          </cell>
        </row>
        <row r="1162">
          <cell r="AG1162">
            <v>-12280770.395416668</v>
          </cell>
          <cell r="AK1162">
            <v>-12253965.678749999</v>
          </cell>
        </row>
        <row r="1163">
          <cell r="AG1163">
            <v>-279.78000000000003</v>
          </cell>
          <cell r="AK1163">
            <v>-305.96083333333337</v>
          </cell>
        </row>
        <row r="1164">
          <cell r="AG1164">
            <v>-4180954.0637500007</v>
          </cell>
          <cell r="AK1164">
            <v>-4180732.4520833339</v>
          </cell>
        </row>
        <row r="1165">
          <cell r="AG1165">
            <v>-416116.29666666663</v>
          </cell>
          <cell r="AK1165">
            <v>-257419.96333333335</v>
          </cell>
        </row>
        <row r="1166">
          <cell r="AG1166">
            <v>0</v>
          </cell>
          <cell r="AK1166">
            <v>0</v>
          </cell>
        </row>
        <row r="1167">
          <cell r="AG1167">
            <v>-248398.8079166667</v>
          </cell>
          <cell r="AK1167">
            <v>-270664.68625000003</v>
          </cell>
        </row>
        <row r="1168">
          <cell r="AG1168">
            <v>178077.54166666666</v>
          </cell>
          <cell r="AK1168">
            <v>385489.54166666669</v>
          </cell>
        </row>
        <row r="1169">
          <cell r="AG1169">
            <v>-4244761.5466666659</v>
          </cell>
          <cell r="AK1169">
            <v>-4271667.6712499997</v>
          </cell>
        </row>
        <row r="1170">
          <cell r="AG1170">
            <v>-2310977.6845833333</v>
          </cell>
          <cell r="AK1170">
            <v>-2325208.9724999997</v>
          </cell>
        </row>
        <row r="1171">
          <cell r="AG1171">
            <v>0</v>
          </cell>
          <cell r="AK1171">
            <v>0</v>
          </cell>
        </row>
        <row r="1172">
          <cell r="AG1172">
            <v>-2601957.8062499999</v>
          </cell>
          <cell r="AK1172">
            <v>-2662322.6895833332</v>
          </cell>
        </row>
        <row r="1173">
          <cell r="AG1173">
            <v>0</v>
          </cell>
          <cell r="AK1173">
            <v>0</v>
          </cell>
        </row>
        <row r="1174">
          <cell r="AG1174">
            <v>-139642.465</v>
          </cell>
          <cell r="AK1174">
            <v>-71571.955000000002</v>
          </cell>
        </row>
        <row r="1175">
          <cell r="AG1175">
            <v>-1414.0049999999999</v>
          </cell>
          <cell r="AK1175">
            <v>-1195.2829166666668</v>
          </cell>
        </row>
        <row r="1176">
          <cell r="AG1176">
            <v>-138186.935</v>
          </cell>
          <cell r="AK1176">
            <v>-153429.47041666665</v>
          </cell>
        </row>
        <row r="1177">
          <cell r="AG1177">
            <v>-263355.48874999996</v>
          </cell>
          <cell r="AK1177">
            <v>-247512.78833333333</v>
          </cell>
        </row>
        <row r="1178">
          <cell r="AG1178">
            <v>-71937.559166666673</v>
          </cell>
          <cell r="AK1178">
            <v>-85055.483333333337</v>
          </cell>
        </row>
        <row r="1179">
          <cell r="AG1179">
            <v>-1633679.25</v>
          </cell>
          <cell r="AK1179">
            <v>-1439821.4583333333</v>
          </cell>
        </row>
        <row r="1180">
          <cell r="AG1180">
            <v>-3005.4495833333331</v>
          </cell>
          <cell r="AK1180">
            <v>-2367.0841666666661</v>
          </cell>
        </row>
        <row r="1181">
          <cell r="AG1181">
            <v>-414.77541666666667</v>
          </cell>
          <cell r="AK1181">
            <v>-350.61583333333328</v>
          </cell>
        </row>
        <row r="1182">
          <cell r="AG1182">
            <v>-89924.910416666666</v>
          </cell>
          <cell r="AK1182">
            <v>-267956.65000000002</v>
          </cell>
        </row>
        <row r="1183">
          <cell r="AG1183">
            <v>0</v>
          </cell>
          <cell r="AK1183">
            <v>0</v>
          </cell>
        </row>
        <row r="1184">
          <cell r="AG1184">
            <v>0</v>
          </cell>
          <cell r="AK1184">
            <v>0</v>
          </cell>
        </row>
        <row r="1185">
          <cell r="AG1185">
            <v>0</v>
          </cell>
          <cell r="AK1185">
            <v>0</v>
          </cell>
        </row>
        <row r="1186">
          <cell r="AG1186">
            <v>0</v>
          </cell>
          <cell r="AK1186">
            <v>0</v>
          </cell>
        </row>
        <row r="1187">
          <cell r="AG1187">
            <v>-697812.5</v>
          </cell>
          <cell r="AK1187">
            <v>-697812.5</v>
          </cell>
        </row>
        <row r="1188">
          <cell r="AG1188">
            <v>0</v>
          </cell>
          <cell r="AK1188">
            <v>0</v>
          </cell>
        </row>
        <row r="1189">
          <cell r="AG1189">
            <v>0</v>
          </cell>
          <cell r="AK1189">
            <v>0</v>
          </cell>
        </row>
        <row r="1190">
          <cell r="AG1190">
            <v>0</v>
          </cell>
          <cell r="AK1190">
            <v>0</v>
          </cell>
        </row>
        <row r="1191">
          <cell r="AG1191">
            <v>0</v>
          </cell>
          <cell r="AK1191">
            <v>0</v>
          </cell>
        </row>
        <row r="1192">
          <cell r="AG1192">
            <v>0</v>
          </cell>
          <cell r="AK1192">
            <v>0</v>
          </cell>
        </row>
        <row r="1193">
          <cell r="AG1193">
            <v>0</v>
          </cell>
          <cell r="AK1193">
            <v>0</v>
          </cell>
        </row>
        <row r="1194">
          <cell r="AG1194">
            <v>0</v>
          </cell>
          <cell r="AK1194">
            <v>0</v>
          </cell>
        </row>
        <row r="1195">
          <cell r="AG1195">
            <v>0</v>
          </cell>
          <cell r="AK1195">
            <v>0</v>
          </cell>
        </row>
        <row r="1196">
          <cell r="AG1196">
            <v>0</v>
          </cell>
          <cell r="AK1196">
            <v>0</v>
          </cell>
        </row>
        <row r="1197">
          <cell r="AG1197">
            <v>0</v>
          </cell>
          <cell r="AK1197">
            <v>0</v>
          </cell>
        </row>
        <row r="1198">
          <cell r="AG1198">
            <v>0</v>
          </cell>
          <cell r="AK1198">
            <v>0</v>
          </cell>
        </row>
        <row r="1199">
          <cell r="AG1199">
            <v>0</v>
          </cell>
          <cell r="AK1199">
            <v>0</v>
          </cell>
        </row>
        <row r="1200">
          <cell r="AG1200">
            <v>0</v>
          </cell>
          <cell r="AK1200">
            <v>0</v>
          </cell>
        </row>
        <row r="1201">
          <cell r="AG1201">
            <v>-17903.645833333332</v>
          </cell>
          <cell r="AK1201">
            <v>0</v>
          </cell>
        </row>
        <row r="1202">
          <cell r="AG1202">
            <v>-6337.5</v>
          </cell>
          <cell r="AK1202">
            <v>0</v>
          </cell>
        </row>
        <row r="1203">
          <cell r="AG1203">
            <v>-57137.280000000006</v>
          </cell>
          <cell r="AK1203">
            <v>-57137.266666666663</v>
          </cell>
        </row>
        <row r="1204">
          <cell r="AG1204">
            <v>-21362.039166666666</v>
          </cell>
          <cell r="AK1204">
            <v>0</v>
          </cell>
        </row>
        <row r="1205">
          <cell r="AG1205">
            <v>-6327.34375</v>
          </cell>
          <cell r="AK1205">
            <v>0</v>
          </cell>
        </row>
        <row r="1206">
          <cell r="AG1206">
            <v>-51225</v>
          </cell>
          <cell r="AK1206">
            <v>-51225</v>
          </cell>
        </row>
        <row r="1207">
          <cell r="AG1207">
            <v>-85312.5</v>
          </cell>
          <cell r="AK1207">
            <v>0</v>
          </cell>
        </row>
        <row r="1208">
          <cell r="AG1208">
            <v>-16275</v>
          </cell>
          <cell r="AK1208">
            <v>-16275</v>
          </cell>
        </row>
        <row r="1209">
          <cell r="AG1209">
            <v>-14022.194166666668</v>
          </cell>
          <cell r="AK1209">
            <v>0</v>
          </cell>
        </row>
        <row r="1210">
          <cell r="AG1210">
            <v>-94518.077499999999</v>
          </cell>
          <cell r="AK1210">
            <v>-54910.507499999985</v>
          </cell>
        </row>
        <row r="1211">
          <cell r="AG1211">
            <v>-110650.88999999997</v>
          </cell>
          <cell r="AK1211">
            <v>-64282.903333333321</v>
          </cell>
        </row>
        <row r="1212">
          <cell r="AG1212">
            <v>-172500</v>
          </cell>
          <cell r="AK1212">
            <v>-172500</v>
          </cell>
        </row>
        <row r="1213">
          <cell r="AG1213">
            <v>-138399.78</v>
          </cell>
          <cell r="AK1213">
            <v>-138399.76666666666</v>
          </cell>
        </row>
        <row r="1214">
          <cell r="AG1214">
            <v>-51900</v>
          </cell>
          <cell r="AK1214">
            <v>-51900</v>
          </cell>
        </row>
        <row r="1215">
          <cell r="AG1215">
            <v>-346500</v>
          </cell>
          <cell r="AK1215">
            <v>-346500</v>
          </cell>
        </row>
        <row r="1216">
          <cell r="AG1216">
            <v>-351000</v>
          </cell>
          <cell r="AK1216">
            <v>-351000</v>
          </cell>
        </row>
        <row r="1217">
          <cell r="AG1217">
            <v>-87999.779999999984</v>
          </cell>
          <cell r="AK1217">
            <v>-87999.766666666677</v>
          </cell>
        </row>
        <row r="1218">
          <cell r="AG1218">
            <v>-124599.77999999998</v>
          </cell>
          <cell r="AK1218">
            <v>-124599.76666666666</v>
          </cell>
        </row>
        <row r="1219">
          <cell r="AG1219">
            <v>-183750</v>
          </cell>
          <cell r="AK1219">
            <v>-183750</v>
          </cell>
        </row>
        <row r="1220">
          <cell r="AG1220">
            <v>-36800.22</v>
          </cell>
          <cell r="AK1220">
            <v>-36800.23333333333</v>
          </cell>
        </row>
        <row r="1221">
          <cell r="AG1221">
            <v>-49575</v>
          </cell>
          <cell r="AK1221">
            <v>-49575</v>
          </cell>
        </row>
        <row r="1222">
          <cell r="AG1222">
            <v>-82749.779999999984</v>
          </cell>
          <cell r="AK1222">
            <v>-82749.766666666677</v>
          </cell>
        </row>
        <row r="1223">
          <cell r="AG1223">
            <v>-268125</v>
          </cell>
          <cell r="AK1223">
            <v>-268125</v>
          </cell>
        </row>
        <row r="1224">
          <cell r="AG1224">
            <v>-164499.78</v>
          </cell>
          <cell r="AK1224">
            <v>-164499.76666666663</v>
          </cell>
        </row>
        <row r="1225">
          <cell r="AG1225">
            <v>-36000</v>
          </cell>
          <cell r="AK1225">
            <v>-36000</v>
          </cell>
        </row>
        <row r="1226">
          <cell r="AG1226">
            <v>-508749.15333333332</v>
          </cell>
          <cell r="AK1226">
            <v>-508749.13999999996</v>
          </cell>
        </row>
        <row r="1227">
          <cell r="AG1227">
            <v>-1937499.1933333334</v>
          </cell>
          <cell r="AK1227">
            <v>-1937499.1799999997</v>
          </cell>
        </row>
        <row r="1228">
          <cell r="AG1228">
            <v>-745.59625000000005</v>
          </cell>
          <cell r="AK1228">
            <v>0</v>
          </cell>
        </row>
        <row r="1229">
          <cell r="AG1229">
            <v>0</v>
          </cell>
          <cell r="AK1229">
            <v>0</v>
          </cell>
        </row>
        <row r="1230">
          <cell r="AG1230">
            <v>0</v>
          </cell>
          <cell r="AK1230">
            <v>0</v>
          </cell>
        </row>
        <row r="1231">
          <cell r="AG1231">
            <v>-926900.08708333329</v>
          </cell>
          <cell r="AK1231">
            <v>-926900.09999999974</v>
          </cell>
        </row>
        <row r="1232">
          <cell r="AG1232">
            <v>0</v>
          </cell>
          <cell r="AK1232">
            <v>0</v>
          </cell>
        </row>
        <row r="1233">
          <cell r="AG1233">
            <v>0</v>
          </cell>
          <cell r="AK1233">
            <v>0</v>
          </cell>
        </row>
        <row r="1234">
          <cell r="AG1234">
            <v>0</v>
          </cell>
          <cell r="AK1234">
            <v>0</v>
          </cell>
        </row>
        <row r="1235">
          <cell r="AG1235">
            <v>0</v>
          </cell>
          <cell r="AK1235">
            <v>0</v>
          </cell>
        </row>
        <row r="1236">
          <cell r="AG1236">
            <v>0</v>
          </cell>
          <cell r="AK1236">
            <v>0</v>
          </cell>
        </row>
        <row r="1237">
          <cell r="AG1237">
            <v>0</v>
          </cell>
          <cell r="AK1237">
            <v>0</v>
          </cell>
        </row>
        <row r="1238">
          <cell r="AG1238">
            <v>0</v>
          </cell>
          <cell r="AK1238">
            <v>0</v>
          </cell>
        </row>
        <row r="1239">
          <cell r="AG1239">
            <v>-962548.67333333334</v>
          </cell>
          <cell r="AK1239">
            <v>-962548.66000000015</v>
          </cell>
        </row>
        <row r="1240">
          <cell r="AG1240">
            <v>-29895.833333333332</v>
          </cell>
          <cell r="AK1240">
            <v>0</v>
          </cell>
        </row>
        <row r="1241">
          <cell r="AG1241">
            <v>0</v>
          </cell>
          <cell r="AK1241">
            <v>0</v>
          </cell>
        </row>
        <row r="1242">
          <cell r="AG1242">
            <v>0</v>
          </cell>
          <cell r="AK1242">
            <v>0</v>
          </cell>
        </row>
        <row r="1243">
          <cell r="AG1243">
            <v>-31322.916666666668</v>
          </cell>
          <cell r="AK1243">
            <v>-14531.25</v>
          </cell>
        </row>
        <row r="1244">
          <cell r="AG1244">
            <v>-118530.55666666666</v>
          </cell>
          <cell r="AK1244">
            <v>-54988.329999999994</v>
          </cell>
        </row>
        <row r="1245">
          <cell r="AG1245">
            <v>-1010625</v>
          </cell>
          <cell r="AK1245">
            <v>-989570.3125</v>
          </cell>
        </row>
        <row r="1246">
          <cell r="AG1246">
            <v>-585000</v>
          </cell>
          <cell r="AK1246">
            <v>-402187.5</v>
          </cell>
        </row>
        <row r="1247">
          <cell r="AG1247">
            <v>-1926568.4625000004</v>
          </cell>
          <cell r="AK1247">
            <v>-1926568.4824999999</v>
          </cell>
        </row>
        <row r="1248">
          <cell r="AG1248">
            <v>-82155.797500000015</v>
          </cell>
          <cell r="AK1248">
            <v>-73788.347083333341</v>
          </cell>
        </row>
        <row r="1249">
          <cell r="AG1249">
            <v>-39895.089999999997</v>
          </cell>
          <cell r="AK1249">
            <v>-43211.669583333329</v>
          </cell>
        </row>
        <row r="1250">
          <cell r="AG1250">
            <v>-26522.922500000001</v>
          </cell>
          <cell r="AK1250">
            <v>-11355.433749999998</v>
          </cell>
        </row>
        <row r="1251">
          <cell r="AG1251">
            <v>170.28624999999997</v>
          </cell>
          <cell r="AK1251">
            <v>0</v>
          </cell>
        </row>
        <row r="1252">
          <cell r="AG1252">
            <v>-6132.6175000000003</v>
          </cell>
          <cell r="AK1252">
            <v>0</v>
          </cell>
        </row>
        <row r="1253">
          <cell r="AG1253">
            <v>-2422500</v>
          </cell>
          <cell r="AK1253">
            <v>-2422500</v>
          </cell>
        </row>
        <row r="1254">
          <cell r="AG1254">
            <v>-1749999.8133333335</v>
          </cell>
          <cell r="AK1254">
            <v>-1749999.7999999998</v>
          </cell>
        </row>
        <row r="1255">
          <cell r="AG1255">
            <v>9648.6479166666668</v>
          </cell>
          <cell r="AK1255">
            <v>17137.203750000001</v>
          </cell>
        </row>
        <row r="1256">
          <cell r="AG1256">
            <v>-26013.862916666676</v>
          </cell>
          <cell r="AK1256">
            <v>-17169.695833333335</v>
          </cell>
        </row>
        <row r="1257">
          <cell r="AG1257">
            <v>-3369999.8299999996</v>
          </cell>
          <cell r="AK1257">
            <v>-3369999.8166666664</v>
          </cell>
        </row>
        <row r="1258">
          <cell r="AG1258">
            <v>-49825.816250000003</v>
          </cell>
          <cell r="AK1258">
            <v>-59176.407500000008</v>
          </cell>
        </row>
        <row r="1259">
          <cell r="AG1259">
            <v>-89195.983333333337</v>
          </cell>
          <cell r="AK1259">
            <v>-98476.928750000006</v>
          </cell>
        </row>
        <row r="1260">
          <cell r="AG1260">
            <v>-4477500</v>
          </cell>
          <cell r="AK1260">
            <v>-4477500</v>
          </cell>
        </row>
        <row r="1261">
          <cell r="AG1261">
            <v>-475625.0166666666</v>
          </cell>
          <cell r="AK1261">
            <v>-475625.03</v>
          </cell>
        </row>
        <row r="1262">
          <cell r="AG1262">
            <v>0</v>
          </cell>
          <cell r="AK1262">
            <v>0</v>
          </cell>
        </row>
        <row r="1263">
          <cell r="AG1263">
            <v>-5265000</v>
          </cell>
          <cell r="AK1263">
            <v>-5265000</v>
          </cell>
        </row>
        <row r="1264">
          <cell r="AG1264">
            <v>0</v>
          </cell>
          <cell r="AK1264">
            <v>0</v>
          </cell>
        </row>
        <row r="1265">
          <cell r="AG1265">
            <v>-4998500.0233333334</v>
          </cell>
          <cell r="AK1265">
            <v>-4998500.0366666662</v>
          </cell>
        </row>
        <row r="1266">
          <cell r="AG1266">
            <v>0</v>
          </cell>
          <cell r="AK1266">
            <v>0</v>
          </cell>
        </row>
        <row r="1267">
          <cell r="AG1267">
            <v>-1400000</v>
          </cell>
          <cell r="AK1267">
            <v>-1400000</v>
          </cell>
        </row>
        <row r="1268">
          <cell r="AG1268">
            <v>-368923.60125000001</v>
          </cell>
          <cell r="AK1268">
            <v>-212673.60458333336</v>
          </cell>
        </row>
        <row r="1269">
          <cell r="AG1269">
            <v>-1947093.7749999997</v>
          </cell>
          <cell r="AK1269">
            <v>-2011195.6416666668</v>
          </cell>
        </row>
        <row r="1270">
          <cell r="AG1270">
            <v>-335643.75</v>
          </cell>
          <cell r="AK1270">
            <v>-346693.75</v>
          </cell>
        </row>
        <row r="1271">
          <cell r="AK1271">
            <v>-36064.814166666671</v>
          </cell>
        </row>
        <row r="1272">
          <cell r="AG1272">
            <v>-3041.3274999999999</v>
          </cell>
          <cell r="AK1272">
            <v>684.05166666666673</v>
          </cell>
        </row>
        <row r="1273">
          <cell r="AG1273">
            <v>-15336.709166666667</v>
          </cell>
          <cell r="AK1273">
            <v>-7105.5016666666661</v>
          </cell>
        </row>
        <row r="1274">
          <cell r="AG1274">
            <v>-1152528.125</v>
          </cell>
          <cell r="AK1274">
            <v>-1459051.5625</v>
          </cell>
        </row>
        <row r="1275">
          <cell r="AG1275">
            <v>0</v>
          </cell>
          <cell r="AK1275">
            <v>0</v>
          </cell>
        </row>
        <row r="1276">
          <cell r="AG1276">
            <v>-597003.43749999988</v>
          </cell>
          <cell r="AK1276">
            <v>-169363.09416666665</v>
          </cell>
        </row>
        <row r="1277">
          <cell r="AG1277">
            <v>-258389.34708333333</v>
          </cell>
          <cell r="AK1277">
            <v>-264645.40125000005</v>
          </cell>
        </row>
        <row r="1278">
          <cell r="AG1278">
            <v>-173325.78750000001</v>
          </cell>
          <cell r="AK1278">
            <v>-221415.47041666662</v>
          </cell>
        </row>
        <row r="1279">
          <cell r="AG1279">
            <v>-41301.175416666665</v>
          </cell>
          <cell r="AK1279">
            <v>-45001.265416666662</v>
          </cell>
        </row>
        <row r="1280">
          <cell r="AG1280">
            <v>0</v>
          </cell>
          <cell r="AK1280">
            <v>0</v>
          </cell>
        </row>
        <row r="1281">
          <cell r="AG1281">
            <v>527.19583333333333</v>
          </cell>
          <cell r="AK1281">
            <v>73.25</v>
          </cell>
        </row>
        <row r="1282">
          <cell r="AG1282">
            <v>0</v>
          </cell>
          <cell r="AK1282">
            <v>0</v>
          </cell>
        </row>
        <row r="1283">
          <cell r="AG1283">
            <v>0</v>
          </cell>
          <cell r="AK1283">
            <v>0</v>
          </cell>
        </row>
        <row r="1284">
          <cell r="AG1284">
            <v>0</v>
          </cell>
          <cell r="AK1284">
            <v>0</v>
          </cell>
        </row>
        <row r="1285">
          <cell r="AK1285">
            <v>0</v>
          </cell>
        </row>
        <row r="1288">
          <cell r="AG1288">
            <v>-32692.307499999999</v>
          </cell>
          <cell r="AK1288">
            <v>-32692.307499999999</v>
          </cell>
        </row>
        <row r="1289">
          <cell r="AG1289">
            <v>0</v>
          </cell>
          <cell r="AK1289">
            <v>0</v>
          </cell>
        </row>
        <row r="1290">
          <cell r="AG1290">
            <v>0</v>
          </cell>
          <cell r="AK1290">
            <v>0</v>
          </cell>
        </row>
        <row r="1291">
          <cell r="AG1291">
            <v>0</v>
          </cell>
          <cell r="AK1291">
            <v>0</v>
          </cell>
        </row>
        <row r="1292">
          <cell r="AG1292">
            <v>0</v>
          </cell>
          <cell r="AK1292">
            <v>0</v>
          </cell>
        </row>
        <row r="1293">
          <cell r="AG1293">
            <v>-1282770.6408333334</v>
          </cell>
          <cell r="AK1293">
            <v>-1273529.65625</v>
          </cell>
        </row>
        <row r="1294">
          <cell r="AG1294">
            <v>-1971957.0966666667</v>
          </cell>
          <cell r="AK1294">
            <v>-1968694.4533333334</v>
          </cell>
        </row>
        <row r="1295">
          <cell r="AG1295">
            <v>-6006.0562499999987</v>
          </cell>
          <cell r="AK1295">
            <v>-12012.112499999997</v>
          </cell>
        </row>
        <row r="1296">
          <cell r="AG1296">
            <v>-107441.21749999998</v>
          </cell>
          <cell r="AK1296">
            <v>-138278.0675</v>
          </cell>
        </row>
        <row r="1297">
          <cell r="AG1297">
            <v>-107441.21749999998</v>
          </cell>
          <cell r="AK1297">
            <v>-138278.0675</v>
          </cell>
        </row>
        <row r="1298">
          <cell r="AG1298">
            <v>-39121.787499999999</v>
          </cell>
          <cell r="AK1298">
            <v>-24428.709166666667</v>
          </cell>
        </row>
        <row r="1299">
          <cell r="AG1299">
            <v>-39121.787499999999</v>
          </cell>
          <cell r="AK1299">
            <v>-24428.708750000002</v>
          </cell>
        </row>
        <row r="1300">
          <cell r="AG1300">
            <v>-58104.52</v>
          </cell>
          <cell r="AK1300">
            <v>-46610.308333333342</v>
          </cell>
        </row>
        <row r="1301">
          <cell r="AG1301">
            <v>-263792.8808333333</v>
          </cell>
          <cell r="AK1301">
            <v>0</v>
          </cell>
        </row>
        <row r="1302">
          <cell r="AG1302">
            <v>-1003963.5166666667</v>
          </cell>
          <cell r="AK1302">
            <v>-1106819.55125</v>
          </cell>
        </row>
        <row r="1303">
          <cell r="AG1303">
            <v>0</v>
          </cell>
          <cell r="AK1303">
            <v>0</v>
          </cell>
        </row>
        <row r="1304">
          <cell r="AG1304">
            <v>20744.338333333333</v>
          </cell>
          <cell r="AK1304">
            <v>20744.338333333333</v>
          </cell>
        </row>
        <row r="1305">
          <cell r="AG1305">
            <v>-205481.13916666666</v>
          </cell>
          <cell r="AK1305">
            <v>-179360.25</v>
          </cell>
        </row>
        <row r="1306">
          <cell r="AG1306">
            <v>-55427.381666666661</v>
          </cell>
          <cell r="AK1306">
            <v>-117808.3925</v>
          </cell>
        </row>
        <row r="1307">
          <cell r="AG1307">
            <v>-965465.38624999998</v>
          </cell>
          <cell r="AK1307">
            <v>-1031934.8512499998</v>
          </cell>
        </row>
        <row r="1308">
          <cell r="AG1308">
            <v>-1054544.8666666667</v>
          </cell>
          <cell r="AK1308">
            <v>-1089070.2904166665</v>
          </cell>
        </row>
        <row r="1309">
          <cell r="AK1309">
            <v>0</v>
          </cell>
        </row>
        <row r="1310">
          <cell r="AG1310">
            <v>-741676.84916666674</v>
          </cell>
          <cell r="AK1310">
            <v>-723504.56333333347</v>
          </cell>
        </row>
        <row r="1311">
          <cell r="AG1311">
            <v>-192532.93874999997</v>
          </cell>
          <cell r="AK1311">
            <v>-189439.60083333333</v>
          </cell>
        </row>
        <row r="1312">
          <cell r="AG1312">
            <v>0</v>
          </cell>
          <cell r="AK1312">
            <v>0</v>
          </cell>
        </row>
        <row r="1313">
          <cell r="AG1313">
            <v>0</v>
          </cell>
          <cell r="AK1313">
            <v>0</v>
          </cell>
        </row>
        <row r="1314">
          <cell r="AG1314">
            <v>0</v>
          </cell>
          <cell r="AK1314">
            <v>0</v>
          </cell>
        </row>
        <row r="1315">
          <cell r="AG1315">
            <v>0</v>
          </cell>
          <cell r="AK1315">
            <v>0</v>
          </cell>
        </row>
        <row r="1316">
          <cell r="AG1316">
            <v>-50000</v>
          </cell>
          <cell r="AK1316">
            <v>0</v>
          </cell>
        </row>
        <row r="1317">
          <cell r="AG1317">
            <v>0</v>
          </cell>
          <cell r="AK1317">
            <v>0</v>
          </cell>
        </row>
        <row r="1318">
          <cell r="AG1318">
            <v>-260418.25</v>
          </cell>
          <cell r="AK1318">
            <v>-443268.41666666669</v>
          </cell>
        </row>
        <row r="1319">
          <cell r="AG1319">
            <v>-391518.75</v>
          </cell>
          <cell r="AK1319">
            <v>-838.75</v>
          </cell>
        </row>
        <row r="1320">
          <cell r="AG1320">
            <v>-812602.25</v>
          </cell>
          <cell r="AK1320">
            <v>-812602.25</v>
          </cell>
        </row>
        <row r="1321">
          <cell r="AK1321">
            <v>0</v>
          </cell>
        </row>
        <row r="1323">
          <cell r="AG1323">
            <v>-633888.24416666676</v>
          </cell>
          <cell r="AK1323">
            <v>-629321.31666666665</v>
          </cell>
        </row>
        <row r="1324">
          <cell r="AG1324">
            <v>-2975473.3895833329</v>
          </cell>
          <cell r="AK1324">
            <v>-1715395.1433333338</v>
          </cell>
        </row>
        <row r="1325">
          <cell r="AG1325">
            <v>-330976.67791666667</v>
          </cell>
          <cell r="AK1325">
            <v>-310609.31</v>
          </cell>
        </row>
        <row r="1326">
          <cell r="AG1326">
            <v>0</v>
          </cell>
          <cell r="AK1326">
            <v>0</v>
          </cell>
        </row>
        <row r="1327">
          <cell r="AG1327">
            <v>0</v>
          </cell>
          <cell r="AK1327">
            <v>0</v>
          </cell>
        </row>
        <row r="1328">
          <cell r="AG1328">
            <v>0</v>
          </cell>
          <cell r="AK1328">
            <v>0</v>
          </cell>
        </row>
        <row r="1329">
          <cell r="AG1329">
            <v>0</v>
          </cell>
          <cell r="AK1329">
            <v>0</v>
          </cell>
        </row>
        <row r="1330">
          <cell r="AG1330">
            <v>0</v>
          </cell>
          <cell r="AK1330">
            <v>0</v>
          </cell>
        </row>
        <row r="1331">
          <cell r="AG1331">
            <v>0</v>
          </cell>
          <cell r="AK1331">
            <v>0</v>
          </cell>
        </row>
        <row r="1332">
          <cell r="AG1332">
            <v>-1101.6166666666666</v>
          </cell>
          <cell r="AK1332">
            <v>-963.91458333333321</v>
          </cell>
        </row>
        <row r="1333">
          <cell r="AG1333">
            <v>-1600488.1270833332</v>
          </cell>
          <cell r="AK1333">
            <v>-740512.5479166666</v>
          </cell>
        </row>
        <row r="1334">
          <cell r="AG1334">
            <v>-18371745.376666665</v>
          </cell>
          <cell r="AK1334">
            <v>-17536512.568333331</v>
          </cell>
        </row>
        <row r="1335">
          <cell r="AG1335">
            <v>-12255352.779166667</v>
          </cell>
          <cell r="AK1335">
            <v>-12810028.012083335</v>
          </cell>
        </row>
        <row r="1336">
          <cell r="AG1336">
            <v>-460747.73583333328</v>
          </cell>
          <cell r="AK1336">
            <v>-451344.14166666666</v>
          </cell>
        </row>
        <row r="1337">
          <cell r="AG1337">
            <v>-10000</v>
          </cell>
          <cell r="AK1337">
            <v>-10000</v>
          </cell>
        </row>
        <row r="1338">
          <cell r="AG1338">
            <v>-20958.592499999999</v>
          </cell>
          <cell r="AK1338">
            <v>-35901.401666666665</v>
          </cell>
        </row>
        <row r="1339">
          <cell r="AG1339">
            <v>-48503.591666666667</v>
          </cell>
          <cell r="AK1339">
            <v>-47396.462916666671</v>
          </cell>
        </row>
        <row r="1340">
          <cell r="AG1340">
            <v>-780303.43875000009</v>
          </cell>
          <cell r="AK1340">
            <v>-1159930.1729166666</v>
          </cell>
        </row>
        <row r="1341">
          <cell r="AG1341">
            <v>-3735067.342916667</v>
          </cell>
          <cell r="AK1341">
            <v>-6639557.251666666</v>
          </cell>
        </row>
        <row r="1342">
          <cell r="AG1342">
            <v>-1625900.1525000001</v>
          </cell>
          <cell r="AK1342">
            <v>-2211391.1612500004</v>
          </cell>
        </row>
        <row r="1343">
          <cell r="AG1343">
            <v>-1139114.4537500001</v>
          </cell>
          <cell r="AK1343">
            <v>-1767532.1224999998</v>
          </cell>
        </row>
        <row r="1344">
          <cell r="AG1344">
            <v>-123216.375</v>
          </cell>
          <cell r="AK1344">
            <v>-372491.86874999997</v>
          </cell>
        </row>
        <row r="1345">
          <cell r="AG1345">
            <v>-8.1666666666666661</v>
          </cell>
          <cell r="AK1345">
            <v>-23423.461249999997</v>
          </cell>
        </row>
        <row r="1346">
          <cell r="AG1346">
            <v>-5805.75</v>
          </cell>
          <cell r="AK1346">
            <v>-28632.440000000002</v>
          </cell>
        </row>
        <row r="1347">
          <cell r="AG1347">
            <v>0</v>
          </cell>
          <cell r="AK1347">
            <v>-138.25708333333333</v>
          </cell>
        </row>
        <row r="1348">
          <cell r="AG1348">
            <v>-2007.375</v>
          </cell>
          <cell r="AK1348">
            <v>-3368.9583333333335</v>
          </cell>
        </row>
        <row r="1350">
          <cell r="AG1350">
            <v>-1692674.1970833333</v>
          </cell>
          <cell r="AK1350">
            <v>-771309.28333333321</v>
          </cell>
        </row>
        <row r="1351">
          <cell r="AG1351">
            <v>0</v>
          </cell>
          <cell r="AK1351">
            <v>-20833.333333333332</v>
          </cell>
        </row>
        <row r="1352">
          <cell r="AG1352">
            <v>-5000</v>
          </cell>
          <cell r="AK1352">
            <v>-5000</v>
          </cell>
        </row>
        <row r="1353">
          <cell r="AG1353">
            <v>0</v>
          </cell>
          <cell r="AK1353">
            <v>-221458.33333333334</v>
          </cell>
        </row>
        <row r="1354">
          <cell r="AG1354">
            <v>-29691547.200833339</v>
          </cell>
          <cell r="AK1354">
            <v>-33777707.18</v>
          </cell>
        </row>
        <row r="1355">
          <cell r="AG1355">
            <v>0</v>
          </cell>
          <cell r="AK1355">
            <v>0</v>
          </cell>
        </row>
        <row r="1356">
          <cell r="AG1356">
            <v>-728836.66666666663</v>
          </cell>
          <cell r="AK1356">
            <v>-481747.66666666669</v>
          </cell>
        </row>
        <row r="1357">
          <cell r="AG1357">
            <v>-1468143.1674999997</v>
          </cell>
          <cell r="AK1357">
            <v>-1416252.575</v>
          </cell>
        </row>
        <row r="1358">
          <cell r="AG1358">
            <v>-10127922.991250001</v>
          </cell>
          <cell r="AK1358">
            <v>-10121734.424583333</v>
          </cell>
        </row>
        <row r="1359">
          <cell r="AG1359">
            <v>-41917.425416666665</v>
          </cell>
          <cell r="AK1359">
            <v>-132711.92374999999</v>
          </cell>
        </row>
        <row r="1360">
          <cell r="AG1360">
            <v>0</v>
          </cell>
          <cell r="AK1360">
            <v>0</v>
          </cell>
        </row>
        <row r="1361">
          <cell r="AG1361">
            <v>-16108.942500000003</v>
          </cell>
          <cell r="AK1361">
            <v>-9196.9424999999992</v>
          </cell>
        </row>
        <row r="1362">
          <cell r="AG1362">
            <v>0</v>
          </cell>
          <cell r="AK1362">
            <v>0</v>
          </cell>
        </row>
        <row r="1363">
          <cell r="AG1363">
            <v>0</v>
          </cell>
          <cell r="AK1363">
            <v>0</v>
          </cell>
        </row>
        <row r="1364">
          <cell r="AG1364">
            <v>-1724044.1275000004</v>
          </cell>
          <cell r="AK1364">
            <v>-1417307.3841666663</v>
          </cell>
        </row>
        <row r="1365">
          <cell r="AG1365">
            <v>-17654837.166666668</v>
          </cell>
          <cell r="AK1365">
            <v>-17524915.833333332</v>
          </cell>
        </row>
        <row r="1366">
          <cell r="AG1366">
            <v>-48528.357083333336</v>
          </cell>
          <cell r="AK1366">
            <v>-26101.720416666678</v>
          </cell>
        </row>
        <row r="1367">
          <cell r="AG1367">
            <v>-6780989.6116666673</v>
          </cell>
          <cell r="AK1367">
            <v>-5557732.9270833349</v>
          </cell>
        </row>
        <row r="1368">
          <cell r="AG1368">
            <v>-33485.667083333341</v>
          </cell>
          <cell r="AK1368">
            <v>-47261.341250000005</v>
          </cell>
        </row>
        <row r="1369">
          <cell r="AG1369">
            <v>0</v>
          </cell>
          <cell r="AK1369">
            <v>0</v>
          </cell>
        </row>
        <row r="1370">
          <cell r="AG1370">
            <v>0</v>
          </cell>
          <cell r="AK1370">
            <v>0</v>
          </cell>
        </row>
        <row r="1371">
          <cell r="AG1371">
            <v>-221663.5</v>
          </cell>
          <cell r="AK1371">
            <v>-217080.18000000002</v>
          </cell>
        </row>
        <row r="1372">
          <cell r="AG1372">
            <v>-3017919.4329166668</v>
          </cell>
          <cell r="AK1372">
            <v>-4053799.9295833339</v>
          </cell>
        </row>
        <row r="1373">
          <cell r="AG1373">
            <v>-305889.625</v>
          </cell>
          <cell r="AK1373">
            <v>-806795.5</v>
          </cell>
        </row>
        <row r="1374">
          <cell r="AG1374">
            <v>-25052.708333333332</v>
          </cell>
          <cell r="AK1374">
            <v>0</v>
          </cell>
        </row>
        <row r="1375">
          <cell r="AG1375">
            <v>-147926.04166666666</v>
          </cell>
          <cell r="AK1375">
            <v>-72921.041666666672</v>
          </cell>
        </row>
        <row r="1376">
          <cell r="AG1376">
            <v>0</v>
          </cell>
          <cell r="AK1376">
            <v>0</v>
          </cell>
        </row>
        <row r="1377">
          <cell r="AG1377">
            <v>-13661299</v>
          </cell>
          <cell r="AK1377">
            <v>-13077967</v>
          </cell>
        </row>
        <row r="1378">
          <cell r="AG1378">
            <v>-5538.4791666666679</v>
          </cell>
          <cell r="AK1378">
            <v>-8833.5562499999996</v>
          </cell>
        </row>
        <row r="1379">
          <cell r="AG1379">
            <v>0</v>
          </cell>
          <cell r="AK1379">
            <v>0</v>
          </cell>
        </row>
        <row r="1380">
          <cell r="AG1380">
            <v>0</v>
          </cell>
          <cell r="AK1380">
            <v>0</v>
          </cell>
        </row>
        <row r="1381">
          <cell r="AG1381">
            <v>0</v>
          </cell>
          <cell r="AK1381">
            <v>0</v>
          </cell>
        </row>
        <row r="1382">
          <cell r="AG1382">
            <v>4229.5933333333332</v>
          </cell>
          <cell r="AK1382">
            <v>4318.7837499999996</v>
          </cell>
        </row>
        <row r="1383">
          <cell r="AG1383">
            <v>0</v>
          </cell>
          <cell r="AK1383">
            <v>0</v>
          </cell>
        </row>
        <row r="1384">
          <cell r="AG1384">
            <v>-106666.66666666667</v>
          </cell>
          <cell r="AK1384">
            <v>-2071666.6666666667</v>
          </cell>
        </row>
        <row r="1385">
          <cell r="AG1385">
            <v>-18099250</v>
          </cell>
          <cell r="AK1385">
            <v>-7639666.666666667</v>
          </cell>
        </row>
        <row r="1386">
          <cell r="AG1386">
            <v>-4853940.6595833329</v>
          </cell>
          <cell r="AK1386">
            <v>-2674741.2079166668</v>
          </cell>
        </row>
        <row r="1389">
          <cell r="AG1389">
            <v>-17323098.960000001</v>
          </cell>
          <cell r="AK1389">
            <v>-15811583.928333336</v>
          </cell>
        </row>
        <row r="1390">
          <cell r="AG1390">
            <v>0</v>
          </cell>
          <cell r="AK1390">
            <v>0</v>
          </cell>
        </row>
        <row r="1391">
          <cell r="AG1391">
            <v>0</v>
          </cell>
          <cell r="AK1391">
            <v>0</v>
          </cell>
        </row>
        <row r="1392">
          <cell r="AG1392">
            <v>0</v>
          </cell>
          <cell r="AK1392">
            <v>0</v>
          </cell>
        </row>
        <row r="1393">
          <cell r="AG1393">
            <v>0</v>
          </cell>
          <cell r="AK1393">
            <v>0</v>
          </cell>
        </row>
        <row r="1394">
          <cell r="AG1394">
            <v>0</v>
          </cell>
          <cell r="AK1394">
            <v>0</v>
          </cell>
        </row>
        <row r="1395">
          <cell r="AG1395">
            <v>-30224.083333333332</v>
          </cell>
          <cell r="AK1395">
            <v>-30224.083333333332</v>
          </cell>
        </row>
        <row r="1396">
          <cell r="AG1396">
            <v>0</v>
          </cell>
          <cell r="AK1396">
            <v>0</v>
          </cell>
        </row>
        <row r="1397">
          <cell r="AG1397">
            <v>-145833.33333333334</v>
          </cell>
          <cell r="AK1397">
            <v>0</v>
          </cell>
        </row>
        <row r="1398">
          <cell r="AG1398">
            <v>0</v>
          </cell>
          <cell r="AK1398">
            <v>0</v>
          </cell>
        </row>
        <row r="1399">
          <cell r="AG1399">
            <v>-511029.97</v>
          </cell>
          <cell r="AK1399">
            <v>-502044.20999999996</v>
          </cell>
        </row>
        <row r="1400">
          <cell r="AG1400">
            <v>-61665.469166666669</v>
          </cell>
          <cell r="AK1400">
            <v>-149698.75750000001</v>
          </cell>
        </row>
        <row r="1401">
          <cell r="AG1401">
            <v>-215625</v>
          </cell>
          <cell r="AK1401">
            <v>-140625</v>
          </cell>
        </row>
        <row r="1402">
          <cell r="AG1402">
            <v>-1040519.7495833334</v>
          </cell>
          <cell r="AK1402">
            <v>-578114.47749999992</v>
          </cell>
        </row>
        <row r="1403">
          <cell r="AG1403">
            <v>0</v>
          </cell>
          <cell r="AK1403">
            <v>0</v>
          </cell>
        </row>
        <row r="1404">
          <cell r="AG1404">
            <v>0</v>
          </cell>
          <cell r="AK1404">
            <v>0</v>
          </cell>
        </row>
        <row r="1405">
          <cell r="AG1405">
            <v>0</v>
          </cell>
          <cell r="AK1405">
            <v>0</v>
          </cell>
        </row>
        <row r="1406">
          <cell r="AG1406">
            <v>0</v>
          </cell>
          <cell r="AK1406">
            <v>0</v>
          </cell>
        </row>
        <row r="1407">
          <cell r="AG1407">
            <v>0</v>
          </cell>
          <cell r="AK1407">
            <v>0</v>
          </cell>
        </row>
        <row r="1408">
          <cell r="AG1408">
            <v>0</v>
          </cell>
          <cell r="AK1408">
            <v>0</v>
          </cell>
        </row>
        <row r="1409">
          <cell r="AG1409">
            <v>-7416.2899999999981</v>
          </cell>
          <cell r="AK1409">
            <v>-7416.2899999999981</v>
          </cell>
        </row>
        <row r="1410">
          <cell r="AG1410">
            <v>-5140.3599999999997</v>
          </cell>
          <cell r="AK1410">
            <v>-5140.3599999999997</v>
          </cell>
        </row>
        <row r="1411">
          <cell r="AG1411">
            <v>-11459.630000000003</v>
          </cell>
          <cell r="AK1411">
            <v>-11459.630000000003</v>
          </cell>
        </row>
        <row r="1412">
          <cell r="AG1412">
            <v>-1479.6000000000001</v>
          </cell>
          <cell r="AK1412">
            <v>-1479.6000000000001</v>
          </cell>
        </row>
        <row r="1413">
          <cell r="AG1413">
            <v>-959.97999999999968</v>
          </cell>
          <cell r="AK1413">
            <v>-959.97999999999968</v>
          </cell>
        </row>
        <row r="1414">
          <cell r="AG1414">
            <v>-876.25</v>
          </cell>
          <cell r="AK1414">
            <v>-876.25</v>
          </cell>
        </row>
        <row r="1415">
          <cell r="AG1415">
            <v>-840.67208333333326</v>
          </cell>
          <cell r="AK1415">
            <v>-962.23708333333343</v>
          </cell>
        </row>
        <row r="1416">
          <cell r="AG1416">
            <v>-46.622500000000002</v>
          </cell>
          <cell r="AK1416">
            <v>-358.43666666666667</v>
          </cell>
        </row>
        <row r="1417">
          <cell r="AG1417">
            <v>-12.549999999999999</v>
          </cell>
          <cell r="AK1417">
            <v>-12.549999999999999</v>
          </cell>
        </row>
        <row r="1418">
          <cell r="AG1418">
            <v>-598.9899999999999</v>
          </cell>
          <cell r="AK1418">
            <v>-598.9899999999999</v>
          </cell>
        </row>
        <row r="1419">
          <cell r="AG1419">
            <v>-168.86000000000004</v>
          </cell>
          <cell r="AK1419">
            <v>-168.86000000000004</v>
          </cell>
        </row>
        <row r="1420">
          <cell r="AG1420">
            <v>0</v>
          </cell>
          <cell r="AK1420">
            <v>0</v>
          </cell>
        </row>
        <row r="1421">
          <cell r="AG1421">
            <v>-224.04083333333338</v>
          </cell>
          <cell r="AK1421">
            <v>-146.20916666666668</v>
          </cell>
        </row>
        <row r="1422">
          <cell r="AG1422">
            <v>-359.03750000000008</v>
          </cell>
          <cell r="AK1422">
            <v>-550.5241666666667</v>
          </cell>
        </row>
        <row r="1423">
          <cell r="AG1423">
            <v>0</v>
          </cell>
          <cell r="AK1423">
            <v>-331.50166666666667</v>
          </cell>
        </row>
        <row r="1424">
          <cell r="AG1424">
            <v>-4465688.0683333343</v>
          </cell>
          <cell r="AK1424">
            <v>-3848329.1133333333</v>
          </cell>
        </row>
        <row r="1425">
          <cell r="AG1425">
            <v>0</v>
          </cell>
          <cell r="AK1425">
            <v>0</v>
          </cell>
        </row>
        <row r="1426">
          <cell r="AG1426">
            <v>-7085674.7804166675</v>
          </cell>
          <cell r="AK1426">
            <v>-8118708.0837499993</v>
          </cell>
        </row>
        <row r="1427">
          <cell r="AG1427">
            <v>-3053723.2204166669</v>
          </cell>
          <cell r="AK1427">
            <v>-3461109.8549999991</v>
          </cell>
        </row>
        <row r="1428">
          <cell r="AG1428">
            <v>5404862.9675000003</v>
          </cell>
          <cell r="AK1428">
            <v>7321960.987499998</v>
          </cell>
        </row>
        <row r="1429">
          <cell r="AG1429">
            <v>1297847.7516666667</v>
          </cell>
          <cell r="AK1429">
            <v>1960730.2316666667</v>
          </cell>
        </row>
        <row r="1430">
          <cell r="AG1430">
            <v>-24317.87</v>
          </cell>
          <cell r="AK1430">
            <v>-19975.12875</v>
          </cell>
        </row>
        <row r="1431">
          <cell r="AG1431">
            <v>0</v>
          </cell>
          <cell r="AK1431">
            <v>-4107918</v>
          </cell>
        </row>
        <row r="1432">
          <cell r="AG1432">
            <v>0</v>
          </cell>
          <cell r="AK1432">
            <v>448313.16666666669</v>
          </cell>
        </row>
        <row r="1434">
          <cell r="AG1434">
            <v>-1535573.0866666667</v>
          </cell>
          <cell r="AK1434">
            <v>-1464795.5999999999</v>
          </cell>
        </row>
        <row r="1435">
          <cell r="AG1435">
            <v>-40869</v>
          </cell>
          <cell r="AK1435">
            <v>-22894.208333333332</v>
          </cell>
        </row>
        <row r="1436">
          <cell r="AG1436">
            <v>-29909.702499999999</v>
          </cell>
          <cell r="AK1436">
            <v>-28455.756666666668</v>
          </cell>
        </row>
        <row r="1437">
          <cell r="AG1437">
            <v>0</v>
          </cell>
          <cell r="AK1437">
            <v>0</v>
          </cell>
        </row>
        <row r="1438">
          <cell r="AG1438">
            <v>0</v>
          </cell>
          <cell r="AK1438">
            <v>0</v>
          </cell>
        </row>
        <row r="1439">
          <cell r="AG1439">
            <v>-2666334.487083334</v>
          </cell>
          <cell r="AK1439">
            <v>-2559633.7370833335</v>
          </cell>
        </row>
        <row r="1440">
          <cell r="AG1440">
            <v>-32134.13625</v>
          </cell>
          <cell r="AK1440">
            <v>-33891.829583333332</v>
          </cell>
        </row>
        <row r="1441">
          <cell r="AG1441">
            <v>0</v>
          </cell>
          <cell r="AK1441">
            <v>0</v>
          </cell>
        </row>
        <row r="1442">
          <cell r="AG1442">
            <v>-91240.12</v>
          </cell>
          <cell r="AK1442">
            <v>-87092.84</v>
          </cell>
        </row>
        <row r="1443">
          <cell r="AG1443">
            <v>-8165809</v>
          </cell>
          <cell r="AK1443">
            <v>-8165809</v>
          </cell>
        </row>
        <row r="1444">
          <cell r="AG1444">
            <v>4667784.458333333</v>
          </cell>
          <cell r="AK1444">
            <v>4873950.791666667</v>
          </cell>
        </row>
        <row r="1445">
          <cell r="AG1445">
            <v>-10190684.215</v>
          </cell>
          <cell r="AK1445">
            <v>-8738379.9012499992</v>
          </cell>
        </row>
        <row r="1446">
          <cell r="AG1446">
            <v>-441.13375000000002</v>
          </cell>
          <cell r="AK1446">
            <v>-18242.5975</v>
          </cell>
        </row>
        <row r="1447">
          <cell r="AG1447">
            <v>-877230.48</v>
          </cell>
          <cell r="AK1447">
            <v>-836898.04</v>
          </cell>
        </row>
        <row r="1448">
          <cell r="AG1448">
            <v>0</v>
          </cell>
          <cell r="AK1448">
            <v>0</v>
          </cell>
        </row>
        <row r="1449">
          <cell r="AG1449">
            <v>-192089.04</v>
          </cell>
          <cell r="AK1449">
            <v>-189383.55999999997</v>
          </cell>
        </row>
        <row r="1450">
          <cell r="AG1450">
            <v>-1122.3841666666667</v>
          </cell>
          <cell r="AK1450">
            <v>-1122.3841666666667</v>
          </cell>
        </row>
        <row r="1451">
          <cell r="AG1451">
            <v>-71851894.799999997</v>
          </cell>
          <cell r="AK1451">
            <v>-71851894.799999997</v>
          </cell>
        </row>
        <row r="1452">
          <cell r="AG1452">
            <v>-3476875</v>
          </cell>
          <cell r="AK1452">
            <v>-3393208.3333333335</v>
          </cell>
        </row>
        <row r="1453">
          <cell r="AG1453">
            <v>-692719.79166666663</v>
          </cell>
          <cell r="AK1453">
            <v>-671980.79166666663</v>
          </cell>
        </row>
        <row r="1454">
          <cell r="AG1454">
            <v>-339967165.41666669</v>
          </cell>
          <cell r="AK1454">
            <v>-349103490.75</v>
          </cell>
        </row>
        <row r="1455">
          <cell r="AG1455">
            <v>-939083.33333333337</v>
          </cell>
          <cell r="AK1455">
            <v>-936916.66666666663</v>
          </cell>
        </row>
        <row r="1456">
          <cell r="AG1456">
            <v>-32874</v>
          </cell>
          <cell r="AK1456">
            <v>-32874</v>
          </cell>
        </row>
        <row r="1457">
          <cell r="AG1457">
            <v>-57006916.666666664</v>
          </cell>
          <cell r="AK1457">
            <v>-61692500</v>
          </cell>
        </row>
        <row r="1458">
          <cell r="AK1458">
            <v>0</v>
          </cell>
        </row>
        <row r="1459">
          <cell r="AK1459">
            <v>0</v>
          </cell>
        </row>
        <row r="1460">
          <cell r="AK1460">
            <v>0</v>
          </cell>
        </row>
        <row r="1461">
          <cell r="AK1461">
            <v>0</v>
          </cell>
        </row>
        <row r="1462">
          <cell r="AG1462">
            <v>-40375</v>
          </cell>
          <cell r="AK1462">
            <v>-314041.66666666669</v>
          </cell>
        </row>
        <row r="1463">
          <cell r="AG1463">
            <v>-780972.03000000014</v>
          </cell>
          <cell r="AK1463">
            <v>-6019972.0300000012</v>
          </cell>
        </row>
        <row r="1464">
          <cell r="AG1464">
            <v>-520833.33333333331</v>
          </cell>
          <cell r="AK1464">
            <v>169833.33333333334</v>
          </cell>
        </row>
        <row r="1465">
          <cell r="AG1465">
            <v>-27673328.77</v>
          </cell>
          <cell r="AK1465">
            <v>-27673328.77</v>
          </cell>
        </row>
        <row r="1466">
          <cell r="AK1466">
            <v>0</v>
          </cell>
        </row>
        <row r="1467">
          <cell r="AG1467">
            <v>-4489581</v>
          </cell>
          <cell r="AK1467">
            <v>-4489581</v>
          </cell>
        </row>
        <row r="1468">
          <cell r="AK1468">
            <v>0</v>
          </cell>
        </row>
        <row r="1469">
          <cell r="AG1469">
            <v>-269554.91000000003</v>
          </cell>
          <cell r="AK1469">
            <v>-269554.91000000003</v>
          </cell>
        </row>
        <row r="1470">
          <cell r="AG1470">
            <v>-443787.05999999988</v>
          </cell>
          <cell r="AK1470">
            <v>-443787.05999999988</v>
          </cell>
        </row>
        <row r="1471">
          <cell r="AG1471">
            <v>-1614.97</v>
          </cell>
          <cell r="AK1471">
            <v>-1614.97</v>
          </cell>
        </row>
        <row r="1472">
          <cell r="AG1472">
            <v>-48687.62</v>
          </cell>
          <cell r="AK1472">
            <v>-48687.62</v>
          </cell>
        </row>
        <row r="1473">
          <cell r="AG1473">
            <v>-76732.02</v>
          </cell>
          <cell r="AK1473">
            <v>-76732.02</v>
          </cell>
        </row>
        <row r="1474">
          <cell r="AG1474">
            <v>-2475</v>
          </cell>
          <cell r="AK1474">
            <v>-2475</v>
          </cell>
        </row>
        <row r="1475">
          <cell r="AG1475">
            <v>97405</v>
          </cell>
          <cell r="AK1475">
            <v>97405</v>
          </cell>
        </row>
        <row r="1476">
          <cell r="AG1476">
            <v>-4106</v>
          </cell>
          <cell r="AK1476">
            <v>-4106</v>
          </cell>
        </row>
        <row r="1477">
          <cell r="AG1477">
            <v>-171529</v>
          </cell>
          <cell r="AK1477">
            <v>-171529</v>
          </cell>
        </row>
        <row r="1478">
          <cell r="AG1478">
            <v>2161240</v>
          </cell>
          <cell r="AK1478">
            <v>4825617.708333333</v>
          </cell>
        </row>
        <row r="1479">
          <cell r="AG1479">
            <v>-152467</v>
          </cell>
          <cell r="AK1479">
            <v>-152467</v>
          </cell>
        </row>
        <row r="1480">
          <cell r="AG1480">
            <v>1365117.7899999998</v>
          </cell>
          <cell r="AK1480">
            <v>1365117.7899999998</v>
          </cell>
        </row>
        <row r="1481">
          <cell r="AG1481">
            <v>0</v>
          </cell>
          <cell r="AK1481">
            <v>0</v>
          </cell>
        </row>
        <row r="1482">
          <cell r="AG1482">
            <v>0</v>
          </cell>
          <cell r="AK1482">
            <v>0</v>
          </cell>
        </row>
        <row r="1483">
          <cell r="AG1483">
            <v>-477999.57000000007</v>
          </cell>
          <cell r="AK1483">
            <v>-477999.57000000007</v>
          </cell>
        </row>
        <row r="1484">
          <cell r="AG1484">
            <v>-3665</v>
          </cell>
          <cell r="AK1484">
            <v>-3665</v>
          </cell>
        </row>
        <row r="1485">
          <cell r="AG1485">
            <v>-6906625</v>
          </cell>
          <cell r="AK1485">
            <v>-6436291.666666667</v>
          </cell>
        </row>
        <row r="1486">
          <cell r="AG1486">
            <v>-947000</v>
          </cell>
          <cell r="AK1486">
            <v>-947000</v>
          </cell>
        </row>
        <row r="1487">
          <cell r="AG1487">
            <v>-4318224.583333333</v>
          </cell>
          <cell r="AK1487">
            <v>-4281383.25</v>
          </cell>
        </row>
        <row r="1488">
          <cell r="AG1488">
            <v>0</v>
          </cell>
          <cell r="AK1488">
            <v>0</v>
          </cell>
        </row>
        <row r="1489">
          <cell r="AG1489">
            <v>-1426208.3333333333</v>
          </cell>
          <cell r="AK1489">
            <v>-2736958.3333333335</v>
          </cell>
        </row>
        <row r="1490">
          <cell r="AG1490">
            <v>-70219.697916666686</v>
          </cell>
          <cell r="AK1490">
            <v>-43248.067916666667</v>
          </cell>
        </row>
        <row r="1491">
          <cell r="AG1491">
            <v>-9663.625</v>
          </cell>
          <cell r="AK1491">
            <v>-32156.916666666668</v>
          </cell>
        </row>
        <row r="1492">
          <cell r="AG1492">
            <v>-144802064</v>
          </cell>
          <cell r="AK1492">
            <v>-136017772.33333334</v>
          </cell>
        </row>
        <row r="1493">
          <cell r="AG1493">
            <v>0</v>
          </cell>
          <cell r="AK1493">
            <v>-15625</v>
          </cell>
        </row>
        <row r="1494">
          <cell r="AG1494">
            <v>353750</v>
          </cell>
          <cell r="AK1494">
            <v>485625</v>
          </cell>
        </row>
        <row r="1495">
          <cell r="AG1495">
            <v>0</v>
          </cell>
          <cell r="AK1495">
            <v>0</v>
          </cell>
        </row>
        <row r="1496">
          <cell r="AG1496">
            <v>-3279000</v>
          </cell>
          <cell r="AK1496">
            <v>-2579000</v>
          </cell>
        </row>
        <row r="1497">
          <cell r="AG1497">
            <v>-1673000</v>
          </cell>
          <cell r="AK1497">
            <v>-1673000</v>
          </cell>
        </row>
        <row r="1498">
          <cell r="AG1498">
            <v>0</v>
          </cell>
          <cell r="AK1498">
            <v>0</v>
          </cell>
        </row>
        <row r="1499">
          <cell r="AG1499">
            <v>-15391592.25</v>
          </cell>
          <cell r="AK1499">
            <v>-15016019.583333334</v>
          </cell>
        </row>
        <row r="1500">
          <cell r="AG1500">
            <v>-41554541.666666664</v>
          </cell>
          <cell r="AK1500">
            <v>-43173583.333333336</v>
          </cell>
        </row>
        <row r="1501">
          <cell r="AG1501">
            <v>-12859791.666666666</v>
          </cell>
          <cell r="AK1501">
            <v>-12337458.333333334</v>
          </cell>
        </row>
        <row r="1502">
          <cell r="AG1502">
            <v>1332692</v>
          </cell>
          <cell r="AK1502">
            <v>1332692</v>
          </cell>
        </row>
        <row r="1503">
          <cell r="AG1503">
            <v>-3564500</v>
          </cell>
          <cell r="AK1503">
            <v>-3120791.6666666665</v>
          </cell>
        </row>
        <row r="1504">
          <cell r="AG1504">
            <v>5635154.54</v>
          </cell>
          <cell r="AK1504">
            <v>5635154.54</v>
          </cell>
        </row>
        <row r="1505">
          <cell r="AG1505">
            <v>-10735500</v>
          </cell>
          <cell r="AK1505">
            <v>-10941875</v>
          </cell>
        </row>
        <row r="1506">
          <cell r="AG1506">
            <v>-956773.70833333337</v>
          </cell>
          <cell r="AK1506">
            <v>-2544335.9166666665</v>
          </cell>
        </row>
        <row r="1507">
          <cell r="AG1507">
            <v>0</v>
          </cell>
          <cell r="AK1507">
            <v>0</v>
          </cell>
        </row>
        <row r="1508">
          <cell r="AG1508">
            <v>-33312000</v>
          </cell>
          <cell r="AK1508">
            <v>-33312000</v>
          </cell>
        </row>
        <row r="1509">
          <cell r="AG1509">
            <v>-1788208.3333333333</v>
          </cell>
          <cell r="AK1509">
            <v>-2250375</v>
          </cell>
        </row>
        <row r="1510">
          <cell r="AG1510">
            <v>-73288528</v>
          </cell>
          <cell r="AK1510">
            <v>-71824194.666666672</v>
          </cell>
        </row>
        <row r="1511">
          <cell r="AG1511">
            <v>8442.3858333333337</v>
          </cell>
          <cell r="AK1511">
            <v>4748.8424999999997</v>
          </cell>
        </row>
        <row r="1512">
          <cell r="AG1512">
            <v>29794.735000000001</v>
          </cell>
          <cell r="AK1512">
            <v>16746.776249999999</v>
          </cell>
        </row>
        <row r="1513">
          <cell r="AG1513">
            <v>1192773.4399999997</v>
          </cell>
          <cell r="AK1513">
            <v>667529.29874999996</v>
          </cell>
        </row>
        <row r="1514">
          <cell r="AG1514">
            <v>0</v>
          </cell>
          <cell r="AK1514">
            <v>0</v>
          </cell>
        </row>
        <row r="1515">
          <cell r="AG1515">
            <v>2266035.2383333337</v>
          </cell>
          <cell r="AK1515">
            <v>1381347.6512499999</v>
          </cell>
        </row>
        <row r="1516">
          <cell r="AG1516">
            <v>0</v>
          </cell>
          <cell r="AK1516">
            <v>0</v>
          </cell>
        </row>
        <row r="1517">
          <cell r="AG1517">
            <v>0</v>
          </cell>
          <cell r="AK1517">
            <v>0</v>
          </cell>
        </row>
        <row r="1518">
          <cell r="AG1518">
            <v>44312213.227916665</v>
          </cell>
          <cell r="AK1518">
            <v>45547122.641249992</v>
          </cell>
        </row>
        <row r="1519">
          <cell r="AG1519">
            <v>0</v>
          </cell>
          <cell r="AK1519">
            <v>0</v>
          </cell>
        </row>
        <row r="1520">
          <cell r="AG1520">
            <v>-5223976800.5541658</v>
          </cell>
          <cell r="AK1520">
            <v>-5227843247.4712505</v>
          </cell>
        </row>
        <row r="1521">
          <cell r="AG1521">
            <v>0</v>
          </cell>
          <cell r="AK1521">
            <v>0</v>
          </cell>
        </row>
        <row r="1530">
          <cell r="AG1530">
            <v>-9.5367431640625E-7</v>
          </cell>
          <cell r="AK1530">
            <v>-9.5367431640625E-7</v>
          </cell>
        </row>
        <row r="1536">
          <cell r="AG1536">
            <v>-9.5367431640625E-7</v>
          </cell>
          <cell r="AK1536">
            <v>-9.5367431640625E-7</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D5" t="str">
            <v>Yes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Cost Data"/>
      <sheetName val="Time Interval Tables"/>
      <sheetName val="Forecasted Runs"/>
      <sheetName val="Presentation Data"/>
      <sheetName val="Parts Comp Summary"/>
      <sheetName val="Final Escalation Calculation"/>
      <sheetName val="Original Escalation Calculation"/>
      <sheetName val="Chart sheet"/>
      <sheetName val="Index Chart"/>
      <sheetName val="MMP Summary Rev 2"/>
      <sheetName val="PartsSummary"/>
    </sheetNames>
    <sheetDataSet>
      <sheetData sheetId="0" refreshError="1">
        <row r="5">
          <cell r="J5">
            <v>37695</v>
          </cell>
          <cell r="K5">
            <v>38394.882544726148</v>
          </cell>
          <cell r="L5">
            <v>7391.2119888461548</v>
          </cell>
          <cell r="M5">
            <v>0</v>
          </cell>
          <cell r="N5">
            <v>0</v>
          </cell>
          <cell r="O5">
            <v>13807.4765625</v>
          </cell>
          <cell r="P5">
            <v>85302.594483100795</v>
          </cell>
          <cell r="Q5">
            <v>0</v>
          </cell>
          <cell r="R5">
            <v>0</v>
          </cell>
          <cell r="S5">
            <v>0</v>
          </cell>
          <cell r="T5">
            <v>0</v>
          </cell>
          <cell r="U5">
            <v>0</v>
          </cell>
          <cell r="V5">
            <v>0</v>
          </cell>
          <cell r="W5">
            <v>0</v>
          </cell>
          <cell r="X5">
            <v>0</v>
          </cell>
        </row>
        <row r="6">
          <cell r="J6">
            <v>37695</v>
          </cell>
          <cell r="K6">
            <v>40648.272266916923</v>
          </cell>
          <cell r="L6">
            <v>7825.0010780769235</v>
          </cell>
          <cell r="M6">
            <v>0</v>
          </cell>
          <cell r="N6">
            <v>0</v>
          </cell>
          <cell r="O6">
            <v>13807.4765625</v>
          </cell>
          <cell r="P6">
            <v>90308.990568842419</v>
          </cell>
          <cell r="Q6">
            <v>0</v>
          </cell>
          <cell r="R6">
            <v>0</v>
          </cell>
          <cell r="S6">
            <v>0</v>
          </cell>
          <cell r="T6">
            <v>0</v>
          </cell>
          <cell r="U6">
            <v>0</v>
          </cell>
          <cell r="V6">
            <v>0</v>
          </cell>
          <cell r="W6">
            <v>0</v>
          </cell>
          <cell r="X6">
            <v>0</v>
          </cell>
        </row>
        <row r="7">
          <cell r="J7">
            <v>37695</v>
          </cell>
          <cell r="K7">
            <v>12646.706977255384</v>
          </cell>
          <cell r="L7">
            <v>2434.5560146153848</v>
          </cell>
          <cell r="M7">
            <v>0</v>
          </cell>
          <cell r="N7">
            <v>0</v>
          </cell>
          <cell r="O7">
            <v>13807.4765625</v>
          </cell>
          <cell r="P7">
            <v>28097.414168951505</v>
          </cell>
          <cell r="Q7">
            <v>0</v>
          </cell>
          <cell r="R7">
            <v>0</v>
          </cell>
          <cell r="S7">
            <v>0</v>
          </cell>
          <cell r="T7">
            <v>0</v>
          </cell>
          <cell r="U7">
            <v>0</v>
          </cell>
          <cell r="V7">
            <v>0</v>
          </cell>
          <cell r="W7">
            <v>0</v>
          </cell>
          <cell r="X7">
            <v>0</v>
          </cell>
        </row>
        <row r="8">
          <cell r="J8">
            <v>37695</v>
          </cell>
          <cell r="K8">
            <v>38689.576745944614</v>
          </cell>
          <cell r="L8">
            <v>7447.9421353846155</v>
          </cell>
          <cell r="M8">
            <v>0</v>
          </cell>
          <cell r="N8">
            <v>0</v>
          </cell>
          <cell r="O8">
            <v>13807.4765625</v>
          </cell>
          <cell r="P8">
            <v>85957.3218393774</v>
          </cell>
          <cell r="Q8">
            <v>0</v>
          </cell>
          <cell r="R8">
            <v>0</v>
          </cell>
          <cell r="S8">
            <v>0</v>
          </cell>
          <cell r="T8">
            <v>0</v>
          </cell>
          <cell r="U8">
            <v>0</v>
          </cell>
          <cell r="V8">
            <v>0</v>
          </cell>
          <cell r="W8">
            <v>0</v>
          </cell>
          <cell r="X8">
            <v>0</v>
          </cell>
        </row>
        <row r="9">
          <cell r="J9">
            <v>37695</v>
          </cell>
          <cell r="K9">
            <v>3955.4829028578456</v>
          </cell>
          <cell r="L9">
            <v>761.45076415384619</v>
          </cell>
          <cell r="M9">
            <v>0</v>
          </cell>
          <cell r="N9">
            <v>0</v>
          </cell>
          <cell r="O9">
            <v>13807.4765625</v>
          </cell>
          <cell r="P9">
            <v>8787.9668248566522</v>
          </cell>
          <cell r="Q9">
            <v>0</v>
          </cell>
          <cell r="R9">
            <v>0</v>
          </cell>
          <cell r="S9">
            <v>0</v>
          </cell>
          <cell r="T9">
            <v>0</v>
          </cell>
          <cell r="U9">
            <v>0</v>
          </cell>
          <cell r="V9">
            <v>0</v>
          </cell>
          <cell r="W9">
            <v>0</v>
          </cell>
          <cell r="X9">
            <v>0</v>
          </cell>
        </row>
        <row r="10">
          <cell r="J10">
            <v>37695</v>
          </cell>
          <cell r="K10">
            <v>11038.176671741538</v>
          </cell>
          <cell r="L10">
            <v>2124.9056734615388</v>
          </cell>
          <cell r="M10">
            <v>0</v>
          </cell>
          <cell r="N10">
            <v>0</v>
          </cell>
          <cell r="O10">
            <v>13807.4765625</v>
          </cell>
          <cell r="P10">
            <v>24523.713736213158</v>
          </cell>
          <cell r="Q10">
            <v>0</v>
          </cell>
          <cell r="R10">
            <v>0</v>
          </cell>
          <cell r="S10">
            <v>0</v>
          </cell>
          <cell r="T10">
            <v>0</v>
          </cell>
          <cell r="U10">
            <v>0</v>
          </cell>
          <cell r="V10">
            <v>0</v>
          </cell>
          <cell r="W10">
            <v>0</v>
          </cell>
          <cell r="X10">
            <v>0</v>
          </cell>
        </row>
        <row r="11">
          <cell r="J11">
            <v>37695</v>
          </cell>
          <cell r="K11">
            <v>50867.100808504612</v>
          </cell>
          <cell r="L11">
            <v>9792.1780303846153</v>
          </cell>
          <cell r="M11">
            <v>0</v>
          </cell>
          <cell r="N11">
            <v>0</v>
          </cell>
          <cell r="O11">
            <v>13807.4765625</v>
          </cell>
          <cell r="P11">
            <v>115835.43934027823</v>
          </cell>
          <cell r="Q11">
            <v>0</v>
          </cell>
          <cell r="R11">
            <v>0</v>
          </cell>
          <cell r="S11">
            <v>0</v>
          </cell>
          <cell r="T11">
            <v>0</v>
          </cell>
          <cell r="U11">
            <v>0</v>
          </cell>
          <cell r="V11">
            <v>0</v>
          </cell>
          <cell r="W11">
            <v>0</v>
          </cell>
          <cell r="X11">
            <v>0</v>
          </cell>
        </row>
        <row r="12">
          <cell r="J12">
            <v>37695</v>
          </cell>
          <cell r="K12">
            <v>59978.607061292299</v>
          </cell>
          <cell r="L12">
            <v>11546.189757692307</v>
          </cell>
          <cell r="M12">
            <v>0</v>
          </cell>
          <cell r="N12">
            <v>0</v>
          </cell>
          <cell r="O12">
            <v>13807.4765625</v>
          </cell>
          <cell r="P12">
            <v>136584.31853857712</v>
          </cell>
          <cell r="Q12">
            <v>0</v>
          </cell>
          <cell r="R12">
            <v>0</v>
          </cell>
          <cell r="S12">
            <v>0</v>
          </cell>
          <cell r="T12">
            <v>0</v>
          </cell>
          <cell r="U12">
            <v>0</v>
          </cell>
          <cell r="V12">
            <v>0</v>
          </cell>
          <cell r="W12">
            <v>0</v>
          </cell>
          <cell r="X12">
            <v>0</v>
          </cell>
        </row>
        <row r="13">
          <cell r="J13">
            <v>37695</v>
          </cell>
          <cell r="K13">
            <v>56107.959370227691</v>
          </cell>
          <cell r="L13">
            <v>10801.070207307694</v>
          </cell>
          <cell r="M13">
            <v>0</v>
          </cell>
          <cell r="N13">
            <v>0</v>
          </cell>
          <cell r="O13">
            <v>13807.4765625</v>
          </cell>
          <cell r="P13">
            <v>127770.01285377308</v>
          </cell>
          <cell r="Q13">
            <v>0</v>
          </cell>
          <cell r="R13">
            <v>0</v>
          </cell>
          <cell r="S13">
            <v>0</v>
          </cell>
          <cell r="T13">
            <v>0</v>
          </cell>
          <cell r="U13">
            <v>0</v>
          </cell>
          <cell r="V13">
            <v>0</v>
          </cell>
          <cell r="W13">
            <v>0</v>
          </cell>
          <cell r="X13">
            <v>0</v>
          </cell>
        </row>
        <row r="14">
          <cell r="J14">
            <v>37695</v>
          </cell>
          <cell r="K14">
            <v>45750.708280246152</v>
          </cell>
          <cell r="L14">
            <v>8807.2462038461545</v>
          </cell>
          <cell r="M14">
            <v>0</v>
          </cell>
          <cell r="N14">
            <v>0</v>
          </cell>
          <cell r="O14">
            <v>13807.4765625</v>
          </cell>
          <cell r="P14">
            <v>104184.30202503641</v>
          </cell>
          <cell r="Q14">
            <v>0</v>
          </cell>
          <cell r="R14">
            <v>0</v>
          </cell>
          <cell r="S14">
            <v>0</v>
          </cell>
          <cell r="T14">
            <v>0</v>
          </cell>
          <cell r="U14">
            <v>0</v>
          </cell>
          <cell r="V14">
            <v>0</v>
          </cell>
          <cell r="W14">
            <v>0</v>
          </cell>
          <cell r="X14">
            <v>0</v>
          </cell>
        </row>
        <row r="15">
          <cell r="J15">
            <v>37695</v>
          </cell>
          <cell r="K15">
            <v>60087.819049993843</v>
          </cell>
          <cell r="L15">
            <v>11567.213626153847</v>
          </cell>
          <cell r="M15">
            <v>0</v>
          </cell>
          <cell r="N15">
            <v>0</v>
          </cell>
          <cell r="O15">
            <v>13807.4765625</v>
          </cell>
          <cell r="P15">
            <v>136833.01796298689</v>
          </cell>
          <cell r="Q15">
            <v>0</v>
          </cell>
          <cell r="R15">
            <v>0</v>
          </cell>
          <cell r="S15">
            <v>0</v>
          </cell>
          <cell r="T15">
            <v>0</v>
          </cell>
          <cell r="U15">
            <v>0</v>
          </cell>
          <cell r="V15">
            <v>0</v>
          </cell>
          <cell r="W15">
            <v>0</v>
          </cell>
          <cell r="X15">
            <v>0</v>
          </cell>
        </row>
        <row r="16">
          <cell r="J16">
            <v>37695</v>
          </cell>
          <cell r="K16">
            <v>38179.092359224611</v>
          </cell>
          <cell r="L16">
            <v>7349.6712703846151</v>
          </cell>
          <cell r="M16">
            <v>0</v>
          </cell>
          <cell r="N16">
            <v>0</v>
          </cell>
          <cell r="O16">
            <v>13807.4765625</v>
          </cell>
          <cell r="P16">
            <v>86942.087650972113</v>
          </cell>
          <cell r="Q16">
            <v>0</v>
          </cell>
          <cell r="R16">
            <v>0</v>
          </cell>
          <cell r="S16">
            <v>0</v>
          </cell>
          <cell r="T16">
            <v>0</v>
          </cell>
          <cell r="U16">
            <v>0</v>
          </cell>
          <cell r="V16">
            <v>0</v>
          </cell>
          <cell r="W16">
            <v>0</v>
          </cell>
          <cell r="X16">
            <v>0</v>
          </cell>
        </row>
        <row r="17">
          <cell r="J17">
            <v>37695</v>
          </cell>
          <cell r="K17">
            <v>37660.719507544614</v>
          </cell>
          <cell r="L17">
            <v>7249.8818353846154</v>
          </cell>
          <cell r="M17">
            <v>0</v>
          </cell>
          <cell r="N17">
            <v>0</v>
          </cell>
          <cell r="O17">
            <v>14152.663476562497</v>
          </cell>
          <cell r="P17">
            <v>85761.640051993047</v>
          </cell>
          <cell r="Q17">
            <v>0</v>
          </cell>
          <cell r="R17">
            <v>0</v>
          </cell>
          <cell r="S17">
            <v>0</v>
          </cell>
          <cell r="T17">
            <v>0</v>
          </cell>
          <cell r="U17">
            <v>0</v>
          </cell>
          <cell r="V17">
            <v>0</v>
          </cell>
          <cell r="W17">
            <v>0</v>
          </cell>
          <cell r="X17">
            <v>0</v>
          </cell>
        </row>
        <row r="18">
          <cell r="J18">
            <v>38637.375</v>
          </cell>
          <cell r="K18">
            <v>40285.752114398769</v>
          </cell>
          <cell r="L18">
            <v>7755.2140877307684</v>
          </cell>
          <cell r="M18">
            <v>0</v>
          </cell>
          <cell r="N18">
            <v>0</v>
          </cell>
          <cell r="O18">
            <v>14152.663476562497</v>
          </cell>
          <cell r="P18">
            <v>89501.863006918182</v>
          </cell>
          <cell r="Q18">
            <v>0</v>
          </cell>
          <cell r="R18">
            <v>0</v>
          </cell>
          <cell r="S18">
            <v>0</v>
          </cell>
          <cell r="T18">
            <v>0</v>
          </cell>
          <cell r="U18">
            <v>0</v>
          </cell>
          <cell r="V18">
            <v>0</v>
          </cell>
          <cell r="W18">
            <v>0</v>
          </cell>
          <cell r="X18">
            <v>0</v>
          </cell>
        </row>
        <row r="19">
          <cell r="J19">
            <v>38637.375</v>
          </cell>
          <cell r="K19">
            <v>35123.252734969843</v>
          </cell>
          <cell r="L19">
            <v>6761.4064556538451</v>
          </cell>
          <cell r="M19">
            <v>0</v>
          </cell>
          <cell r="N19">
            <v>0</v>
          </cell>
          <cell r="O19">
            <v>14152.663476562497</v>
          </cell>
          <cell r="P19">
            <v>78032.465317162685</v>
          </cell>
          <cell r="Q19">
            <v>0</v>
          </cell>
          <cell r="R19">
            <v>0</v>
          </cell>
          <cell r="S19">
            <v>0</v>
          </cell>
          <cell r="T19">
            <v>0</v>
          </cell>
          <cell r="U19">
            <v>0</v>
          </cell>
          <cell r="V19">
            <v>0</v>
          </cell>
          <cell r="W19">
            <v>0</v>
          </cell>
          <cell r="X19">
            <v>0</v>
          </cell>
        </row>
        <row r="20">
          <cell r="J20">
            <v>38637.375</v>
          </cell>
          <cell r="K20">
            <v>38764.493600955684</v>
          </cell>
          <cell r="L20">
            <v>7462.3640145576901</v>
          </cell>
          <cell r="M20">
            <v>0</v>
          </cell>
          <cell r="N20">
            <v>0</v>
          </cell>
          <cell r="O20">
            <v>14152.663476562497</v>
          </cell>
          <cell r="P20">
            <v>86122.120444792192</v>
          </cell>
          <cell r="Q20">
            <v>0</v>
          </cell>
          <cell r="R20">
            <v>0</v>
          </cell>
          <cell r="S20">
            <v>0</v>
          </cell>
          <cell r="T20">
            <v>0</v>
          </cell>
          <cell r="U20">
            <v>0</v>
          </cell>
          <cell r="V20">
            <v>0</v>
          </cell>
          <cell r="W20">
            <v>0</v>
          </cell>
          <cell r="X20">
            <v>0</v>
          </cell>
        </row>
        <row r="21">
          <cell r="J21">
            <v>38637.375</v>
          </cell>
          <cell r="K21">
            <v>7929.3954095012296</v>
          </cell>
          <cell r="L21">
            <v>1526.4493216442304</v>
          </cell>
          <cell r="M21">
            <v>0</v>
          </cell>
          <cell r="N21">
            <v>0</v>
          </cell>
          <cell r="O21">
            <v>14152.663476562497</v>
          </cell>
          <cell r="P21">
            <v>17616.542435488216</v>
          </cell>
          <cell r="Q21">
            <v>0</v>
          </cell>
          <cell r="R21">
            <v>0</v>
          </cell>
          <cell r="S21">
            <v>0</v>
          </cell>
          <cell r="T21">
            <v>0</v>
          </cell>
          <cell r="U21">
            <v>0</v>
          </cell>
          <cell r="V21">
            <v>0</v>
          </cell>
          <cell r="W21">
            <v>0</v>
          </cell>
          <cell r="X21">
            <v>0</v>
          </cell>
        </row>
        <row r="22">
          <cell r="J22">
            <v>38637.375</v>
          </cell>
          <cell r="K22">
            <v>14564.229003959077</v>
          </cell>
          <cell r="L22">
            <v>2803.6888482980767</v>
          </cell>
          <cell r="M22">
            <v>0</v>
          </cell>
          <cell r="N22">
            <v>0</v>
          </cell>
          <cell r="O22">
            <v>14152.663476562497</v>
          </cell>
          <cell r="P22">
            <v>32356.988778864801</v>
          </cell>
          <cell r="Q22">
            <v>0</v>
          </cell>
          <cell r="R22">
            <v>0</v>
          </cell>
          <cell r="S22">
            <v>0</v>
          </cell>
          <cell r="T22">
            <v>0</v>
          </cell>
          <cell r="U22">
            <v>0</v>
          </cell>
          <cell r="V22">
            <v>0</v>
          </cell>
          <cell r="W22">
            <v>0</v>
          </cell>
          <cell r="X22">
            <v>0</v>
          </cell>
        </row>
        <row r="23">
          <cell r="J23">
            <v>38637.375</v>
          </cell>
          <cell r="K23">
            <v>52692.97801255199</v>
          </cell>
          <cell r="L23">
            <v>10143.668765249999</v>
          </cell>
          <cell r="M23">
            <v>0</v>
          </cell>
          <cell r="N23">
            <v>0</v>
          </cell>
          <cell r="O23">
            <v>14152.663476562497</v>
          </cell>
          <cell r="P23">
            <v>119999.323078064</v>
          </cell>
          <cell r="Q23">
            <v>0</v>
          </cell>
          <cell r="R23">
            <v>0</v>
          </cell>
          <cell r="S23">
            <v>0</v>
          </cell>
          <cell r="T23">
            <v>0</v>
          </cell>
          <cell r="U23">
            <v>0</v>
          </cell>
          <cell r="V23">
            <v>0</v>
          </cell>
          <cell r="W23">
            <v>0</v>
          </cell>
          <cell r="X23">
            <v>0</v>
          </cell>
        </row>
        <row r="24">
          <cell r="J24">
            <v>38637.375</v>
          </cell>
          <cell r="K24">
            <v>60095.216422505531</v>
          </cell>
          <cell r="L24">
            <v>11568.637658336536</v>
          </cell>
          <cell r="M24">
            <v>0</v>
          </cell>
          <cell r="N24">
            <v>0</v>
          </cell>
          <cell r="O24">
            <v>14152.663476562497</v>
          </cell>
          <cell r="P24">
            <v>136856.66597193643</v>
          </cell>
          <cell r="Q24">
            <v>0</v>
          </cell>
          <cell r="R24">
            <v>0</v>
          </cell>
          <cell r="S24">
            <v>0</v>
          </cell>
          <cell r="T24">
            <v>0</v>
          </cell>
          <cell r="U24">
            <v>0</v>
          </cell>
          <cell r="V24">
            <v>0</v>
          </cell>
          <cell r="W24">
            <v>0</v>
          </cell>
          <cell r="X24">
            <v>0</v>
          </cell>
        </row>
        <row r="25">
          <cell r="J25">
            <v>38637.375</v>
          </cell>
          <cell r="K25">
            <v>51666.910947447686</v>
          </cell>
          <cell r="L25">
            <v>9946.1455879326913</v>
          </cell>
          <cell r="M25">
            <v>0</v>
          </cell>
          <cell r="N25">
            <v>0</v>
          </cell>
          <cell r="O25">
            <v>14152.663476562497</v>
          </cell>
          <cell r="P25">
            <v>117662.62931184941</v>
          </cell>
          <cell r="Q25">
            <v>0</v>
          </cell>
          <cell r="R25">
            <v>0</v>
          </cell>
          <cell r="S25">
            <v>0</v>
          </cell>
          <cell r="T25">
            <v>0</v>
          </cell>
          <cell r="U25">
            <v>0</v>
          </cell>
          <cell r="V25">
            <v>0</v>
          </cell>
          <cell r="W25">
            <v>0</v>
          </cell>
          <cell r="X25">
            <v>0</v>
          </cell>
        </row>
        <row r="26">
          <cell r="J26">
            <v>38637.375</v>
          </cell>
          <cell r="K26">
            <v>45851.159037651691</v>
          </cell>
          <cell r="L26">
            <v>8826.5834903076902</v>
          </cell>
          <cell r="M26">
            <v>0</v>
          </cell>
          <cell r="N26">
            <v>0</v>
          </cell>
          <cell r="O26">
            <v>14152.663476562497</v>
          </cell>
          <cell r="P26">
            <v>104418.2404257395</v>
          </cell>
          <cell r="Q26">
            <v>0</v>
          </cell>
          <cell r="R26">
            <v>0</v>
          </cell>
          <cell r="S26">
            <v>0</v>
          </cell>
          <cell r="T26">
            <v>0</v>
          </cell>
          <cell r="U26">
            <v>0</v>
          </cell>
          <cell r="V26">
            <v>0</v>
          </cell>
          <cell r="W26">
            <v>0</v>
          </cell>
          <cell r="X26">
            <v>0</v>
          </cell>
        </row>
        <row r="27">
          <cell r="J27">
            <v>38637.375</v>
          </cell>
          <cell r="K27">
            <v>57339.138789499382</v>
          </cell>
          <cell r="L27">
            <v>11038.078565740383</v>
          </cell>
          <cell r="M27">
            <v>0</v>
          </cell>
          <cell r="N27">
            <v>0</v>
          </cell>
          <cell r="O27">
            <v>14152.663476562497</v>
          </cell>
          <cell r="P27">
            <v>130580.16646886129</v>
          </cell>
          <cell r="Q27">
            <v>0</v>
          </cell>
          <cell r="R27">
            <v>0</v>
          </cell>
          <cell r="S27">
            <v>0</v>
          </cell>
          <cell r="T27">
            <v>0</v>
          </cell>
          <cell r="U27">
            <v>0</v>
          </cell>
          <cell r="V27">
            <v>0</v>
          </cell>
          <cell r="W27">
            <v>0</v>
          </cell>
          <cell r="X27">
            <v>0</v>
          </cell>
        </row>
        <row r="28">
          <cell r="J28">
            <v>38637.375</v>
          </cell>
          <cell r="K28">
            <v>38644.055397042459</v>
          </cell>
          <cell r="L28">
            <v>7439.1790420384605</v>
          </cell>
          <cell r="M28">
            <v>0</v>
          </cell>
          <cell r="N28">
            <v>0</v>
          </cell>
          <cell r="O28">
            <v>14152.663476562497</v>
          </cell>
          <cell r="P28">
            <v>88005.283883018696</v>
          </cell>
          <cell r="Q28">
            <v>0</v>
          </cell>
          <cell r="R28">
            <v>0</v>
          </cell>
          <cell r="S28">
            <v>0</v>
          </cell>
          <cell r="T28">
            <v>0</v>
          </cell>
          <cell r="U28">
            <v>0</v>
          </cell>
          <cell r="V28">
            <v>0</v>
          </cell>
          <cell r="W28">
            <v>0</v>
          </cell>
          <cell r="X28">
            <v>0</v>
          </cell>
        </row>
        <row r="29">
          <cell r="J29">
            <v>38637.375</v>
          </cell>
          <cell r="K29">
            <v>39296.685952287691</v>
          </cell>
          <cell r="L29">
            <v>7564.8137741826913</v>
          </cell>
          <cell r="M29">
            <v>0</v>
          </cell>
          <cell r="N29">
            <v>0</v>
          </cell>
          <cell r="O29">
            <v>14506.480063476558</v>
          </cell>
          <cell r="P29">
            <v>89491.539315969043</v>
          </cell>
          <cell r="Q29">
            <v>0</v>
          </cell>
          <cell r="R29">
            <v>0</v>
          </cell>
          <cell r="S29">
            <v>0</v>
          </cell>
          <cell r="T29">
            <v>0</v>
          </cell>
          <cell r="U29">
            <v>0</v>
          </cell>
          <cell r="V29">
            <v>0</v>
          </cell>
          <cell r="W29">
            <v>0</v>
          </cell>
          <cell r="X29">
            <v>0</v>
          </cell>
        </row>
        <row r="30">
          <cell r="J30">
            <v>39602.366999999998</v>
          </cell>
          <cell r="K30">
            <v>42739.642769727427</v>
          </cell>
          <cell r="L30">
            <v>8227.6006358561535</v>
          </cell>
          <cell r="M30">
            <v>0</v>
          </cell>
          <cell r="N30">
            <v>0</v>
          </cell>
          <cell r="O30">
            <v>14506.480063476558</v>
          </cell>
          <cell r="P30">
            <v>94960.591034077224</v>
          </cell>
          <cell r="Q30">
            <v>0</v>
          </cell>
          <cell r="R30">
            <v>0</v>
          </cell>
          <cell r="S30">
            <v>0</v>
          </cell>
          <cell r="T30">
            <v>0</v>
          </cell>
          <cell r="U30">
            <v>0</v>
          </cell>
          <cell r="V30">
            <v>0</v>
          </cell>
          <cell r="W30">
            <v>0</v>
          </cell>
          <cell r="X30">
            <v>0</v>
          </cell>
        </row>
        <row r="31">
          <cell r="J31">
            <v>39602.366999999998</v>
          </cell>
          <cell r="K31">
            <v>41920.06348818414</v>
          </cell>
          <cell r="L31">
            <v>8069.8274168732305</v>
          </cell>
          <cell r="M31">
            <v>0</v>
          </cell>
          <cell r="N31">
            <v>0</v>
          </cell>
          <cell r="O31">
            <v>14506.480063476558</v>
          </cell>
          <cell r="P31">
            <v>93139.618093476034</v>
          </cell>
          <cell r="Q31">
            <v>0</v>
          </cell>
          <cell r="R31">
            <v>0</v>
          </cell>
          <cell r="S31">
            <v>0</v>
          </cell>
          <cell r="T31">
            <v>0</v>
          </cell>
          <cell r="U31">
            <v>0</v>
          </cell>
          <cell r="V31">
            <v>0</v>
          </cell>
          <cell r="W31">
            <v>0</v>
          </cell>
          <cell r="X31">
            <v>0</v>
          </cell>
        </row>
        <row r="32">
          <cell r="J32">
            <v>39602.366999999998</v>
          </cell>
          <cell r="K32">
            <v>38226.944812785099</v>
          </cell>
          <cell r="L32">
            <v>7358.8831133441536</v>
          </cell>
          <cell r="M32">
            <v>0</v>
          </cell>
          <cell r="N32">
            <v>0</v>
          </cell>
          <cell r="O32">
            <v>14506.480063476558</v>
          </cell>
          <cell r="P32">
            <v>84934.10420875813</v>
          </cell>
          <cell r="Q32">
            <v>0</v>
          </cell>
          <cell r="R32">
            <v>0</v>
          </cell>
          <cell r="S32">
            <v>0</v>
          </cell>
          <cell r="T32">
            <v>0</v>
          </cell>
          <cell r="U32">
            <v>0</v>
          </cell>
          <cell r="V32">
            <v>0</v>
          </cell>
          <cell r="W32">
            <v>0</v>
          </cell>
          <cell r="X32">
            <v>0</v>
          </cell>
        </row>
        <row r="33">
          <cell r="J33">
            <v>39602.366999999998</v>
          </cell>
          <cell r="K33">
            <v>846.39536547839987</v>
          </cell>
          <cell r="L33">
            <v>162.93545279999998</v>
          </cell>
          <cell r="M33">
            <v>0</v>
          </cell>
          <cell r="N33">
            <v>0</v>
          </cell>
          <cell r="O33">
            <v>14506.480063476558</v>
          </cell>
          <cell r="P33">
            <v>1880.5539528576001</v>
          </cell>
          <cell r="Q33">
            <v>0</v>
          </cell>
          <cell r="R33">
            <v>0</v>
          </cell>
          <cell r="S33">
            <v>0</v>
          </cell>
          <cell r="T33">
            <v>0</v>
          </cell>
          <cell r="U33">
            <v>0</v>
          </cell>
          <cell r="V33">
            <v>0</v>
          </cell>
          <cell r="W33">
            <v>0</v>
          </cell>
          <cell r="X33">
            <v>0</v>
          </cell>
        </row>
        <row r="34">
          <cell r="J34">
            <v>39602.366999999998</v>
          </cell>
          <cell r="K34">
            <v>8328.4218840811118</v>
          </cell>
          <cell r="L34">
            <v>1603.2639663913844</v>
          </cell>
          <cell r="M34">
            <v>0</v>
          </cell>
          <cell r="N34">
            <v>0</v>
          </cell>
          <cell r="O34">
            <v>14506.480063476558</v>
          </cell>
          <cell r="P34">
            <v>18504.409799458161</v>
          </cell>
          <cell r="Q34">
            <v>0</v>
          </cell>
          <cell r="R34">
            <v>0</v>
          </cell>
          <cell r="S34">
            <v>0</v>
          </cell>
          <cell r="T34">
            <v>0</v>
          </cell>
          <cell r="U34">
            <v>0</v>
          </cell>
          <cell r="V34">
            <v>0</v>
          </cell>
          <cell r="W34">
            <v>0</v>
          </cell>
          <cell r="X34">
            <v>0</v>
          </cell>
        </row>
        <row r="35">
          <cell r="J35">
            <v>39602.366999999998</v>
          </cell>
          <cell r="K35">
            <v>47305.85081828534</v>
          </cell>
          <cell r="L35">
            <v>9106.619125696614</v>
          </cell>
          <cell r="M35">
            <v>0</v>
          </cell>
          <cell r="N35">
            <v>0</v>
          </cell>
          <cell r="O35">
            <v>14506.480063476558</v>
          </cell>
          <cell r="P35">
            <v>107735.57701172256</v>
          </cell>
          <cell r="Q35">
            <v>0</v>
          </cell>
          <cell r="R35">
            <v>0</v>
          </cell>
          <cell r="S35">
            <v>0</v>
          </cell>
          <cell r="T35">
            <v>0</v>
          </cell>
          <cell r="U35">
            <v>0</v>
          </cell>
          <cell r="V35">
            <v>0</v>
          </cell>
          <cell r="W35">
            <v>0</v>
          </cell>
          <cell r="X35">
            <v>0</v>
          </cell>
        </row>
        <row r="36">
          <cell r="J36">
            <v>39602.366999999998</v>
          </cell>
          <cell r="K36">
            <v>57025.535084371571</v>
          </cell>
          <cell r="L36">
            <v>10977.708242627998</v>
          </cell>
          <cell r="M36">
            <v>0</v>
          </cell>
          <cell r="N36">
            <v>0</v>
          </cell>
          <cell r="O36">
            <v>14506.480063476558</v>
          </cell>
          <cell r="P36">
            <v>129871.43916545429</v>
          </cell>
          <cell r="Q36">
            <v>0</v>
          </cell>
          <cell r="R36">
            <v>0</v>
          </cell>
          <cell r="S36">
            <v>0</v>
          </cell>
          <cell r="T36">
            <v>0</v>
          </cell>
          <cell r="U36">
            <v>0</v>
          </cell>
          <cell r="V36">
            <v>0</v>
          </cell>
          <cell r="W36">
            <v>0</v>
          </cell>
          <cell r="X36">
            <v>0</v>
          </cell>
        </row>
        <row r="37">
          <cell r="J37">
            <v>39602.366999999998</v>
          </cell>
          <cell r="K37">
            <v>50397.757503628869</v>
          </cell>
          <cell r="L37">
            <v>9701.827034836153</v>
          </cell>
          <cell r="M37">
            <v>0</v>
          </cell>
          <cell r="N37">
            <v>0</v>
          </cell>
          <cell r="O37">
            <v>14506.480063476558</v>
          </cell>
          <cell r="P37">
            <v>114777.1658437562</v>
          </cell>
          <cell r="Q37">
            <v>0</v>
          </cell>
          <cell r="R37">
            <v>336474.45525</v>
          </cell>
          <cell r="S37">
            <v>0</v>
          </cell>
          <cell r="T37">
            <v>5725636.3341581393</v>
          </cell>
          <cell r="U37">
            <v>47658.619943999998</v>
          </cell>
          <cell r="V37">
            <v>0</v>
          </cell>
          <cell r="W37">
            <v>183811.55768999999</v>
          </cell>
          <cell r="X37">
            <v>20423.506409999998</v>
          </cell>
        </row>
        <row r="38">
          <cell r="J38">
            <v>39602.366999999998</v>
          </cell>
          <cell r="K38">
            <v>48157.603974939455</v>
          </cell>
          <cell r="L38">
            <v>9270.5859808019995</v>
          </cell>
          <cell r="M38">
            <v>0</v>
          </cell>
          <cell r="N38">
            <v>0</v>
          </cell>
          <cell r="O38">
            <v>14506.480063476558</v>
          </cell>
          <cell r="P38">
            <v>109675.38183959002</v>
          </cell>
          <cell r="Q38">
            <v>0</v>
          </cell>
          <cell r="R38">
            <v>0</v>
          </cell>
          <cell r="S38">
            <v>0</v>
          </cell>
          <cell r="T38">
            <v>0</v>
          </cell>
          <cell r="U38">
            <v>0</v>
          </cell>
          <cell r="V38">
            <v>0</v>
          </cell>
          <cell r="W38">
            <v>0</v>
          </cell>
          <cell r="X38">
            <v>0</v>
          </cell>
        </row>
        <row r="39">
          <cell r="J39">
            <v>39602.366999999998</v>
          </cell>
          <cell r="K39">
            <v>59866.43942615456</v>
          </cell>
          <cell r="L39">
            <v>11524.596912119076</v>
          </cell>
          <cell r="M39">
            <v>0</v>
          </cell>
          <cell r="N39">
            <v>0</v>
          </cell>
          <cell r="O39">
            <v>14506.480063476558</v>
          </cell>
          <cell r="P39">
            <v>136341.38872143591</v>
          </cell>
          <cell r="Q39">
            <v>0</v>
          </cell>
          <cell r="R39">
            <v>0</v>
          </cell>
          <cell r="S39">
            <v>0</v>
          </cell>
          <cell r="T39">
            <v>0</v>
          </cell>
          <cell r="U39">
            <v>0</v>
          </cell>
          <cell r="V39">
            <v>0</v>
          </cell>
          <cell r="W39">
            <v>0</v>
          </cell>
          <cell r="X39">
            <v>0</v>
          </cell>
        </row>
        <row r="40">
          <cell r="J40">
            <v>39602.366999999998</v>
          </cell>
          <cell r="K40">
            <v>39950.505541924394</v>
          </cell>
          <cell r="L40">
            <v>7690.6774015511537</v>
          </cell>
          <cell r="M40">
            <v>0</v>
          </cell>
          <cell r="N40">
            <v>0</v>
          </cell>
          <cell r="O40">
            <v>14506.480063476558</v>
          </cell>
          <cell r="P40">
            <v>90984.322066258348</v>
          </cell>
          <cell r="Q40">
            <v>0</v>
          </cell>
          <cell r="R40">
            <v>0</v>
          </cell>
          <cell r="S40">
            <v>0</v>
          </cell>
          <cell r="T40">
            <v>0</v>
          </cell>
          <cell r="U40">
            <v>0</v>
          </cell>
          <cell r="V40">
            <v>0</v>
          </cell>
          <cell r="W40">
            <v>0</v>
          </cell>
          <cell r="X40">
            <v>0</v>
          </cell>
        </row>
        <row r="41">
          <cell r="J41">
            <v>39602.366999999998</v>
          </cell>
          <cell r="K41">
            <v>58128.79923564721</v>
          </cell>
          <cell r="L41">
            <v>11190.09225532223</v>
          </cell>
          <cell r="M41">
            <v>0</v>
          </cell>
          <cell r="N41">
            <v>0</v>
          </cell>
          <cell r="O41">
            <v>14869.142065063474</v>
          </cell>
          <cell r="P41">
            <v>132384.04168455082</v>
          </cell>
          <cell r="Q41">
            <v>0</v>
          </cell>
          <cell r="R41">
            <v>0</v>
          </cell>
          <cell r="S41">
            <v>0</v>
          </cell>
          <cell r="T41">
            <v>0</v>
          </cell>
          <cell r="U41">
            <v>0</v>
          </cell>
          <cell r="V41">
            <v>0</v>
          </cell>
          <cell r="W41">
            <v>0</v>
          </cell>
          <cell r="X41">
            <v>0</v>
          </cell>
        </row>
        <row r="42">
          <cell r="J42">
            <v>40593.745499999997</v>
          </cell>
          <cell r="K42">
            <v>56586.934601851994</v>
          </cell>
          <cell r="L42">
            <v>10893.275398200463</v>
          </cell>
          <cell r="M42">
            <v>0</v>
          </cell>
          <cell r="N42">
            <v>0</v>
          </cell>
          <cell r="O42">
            <v>14869.142065063474</v>
          </cell>
          <cell r="P42">
            <v>125725.23956363305</v>
          </cell>
          <cell r="Q42">
            <v>0</v>
          </cell>
          <cell r="R42">
            <v>0</v>
          </cell>
          <cell r="S42">
            <v>0</v>
          </cell>
          <cell r="T42">
            <v>0</v>
          </cell>
          <cell r="U42">
            <v>0</v>
          </cell>
          <cell r="V42">
            <v>0</v>
          </cell>
          <cell r="W42">
            <v>0</v>
          </cell>
          <cell r="X42">
            <v>0</v>
          </cell>
        </row>
        <row r="43">
          <cell r="J43">
            <v>40593.745499999997</v>
          </cell>
          <cell r="K43">
            <v>48915.091613695055</v>
          </cell>
          <cell r="L43">
            <v>9416.4062398026945</v>
          </cell>
          <cell r="M43">
            <v>0</v>
          </cell>
          <cell r="N43">
            <v>0</v>
          </cell>
          <cell r="O43">
            <v>14869.142065063474</v>
          </cell>
          <cell r="P43">
            <v>108679.88617301059</v>
          </cell>
          <cell r="Q43">
            <v>0</v>
          </cell>
          <cell r="R43">
            <v>0</v>
          </cell>
          <cell r="S43">
            <v>0</v>
          </cell>
          <cell r="T43">
            <v>0</v>
          </cell>
          <cell r="U43">
            <v>0</v>
          </cell>
          <cell r="V43">
            <v>0</v>
          </cell>
          <cell r="W43">
            <v>0</v>
          </cell>
          <cell r="X43">
            <v>0</v>
          </cell>
        </row>
        <row r="44">
          <cell r="J44">
            <v>40593.745499999997</v>
          </cell>
          <cell r="K44">
            <v>55275.576660760402</v>
          </cell>
          <cell r="L44">
            <v>10640.832262723387</v>
          </cell>
          <cell r="M44">
            <v>0</v>
          </cell>
          <cell r="N44">
            <v>0</v>
          </cell>
          <cell r="O44">
            <v>14869.142065063474</v>
          </cell>
          <cell r="P44">
            <v>122811.65549237261</v>
          </cell>
          <cell r="Q44">
            <v>0</v>
          </cell>
          <cell r="R44">
            <v>0</v>
          </cell>
          <cell r="S44">
            <v>0</v>
          </cell>
          <cell r="T44">
            <v>0</v>
          </cell>
          <cell r="U44">
            <v>0</v>
          </cell>
          <cell r="V44">
            <v>0</v>
          </cell>
          <cell r="W44">
            <v>0</v>
          </cell>
          <cell r="X44">
            <v>0</v>
          </cell>
        </row>
        <row r="45">
          <cell r="J45">
            <v>40593.745499999997</v>
          </cell>
          <cell r="K45">
            <v>33158.323297755618</v>
          </cell>
          <cell r="L45">
            <v>6383.1474520833463</v>
          </cell>
          <cell r="M45">
            <v>0</v>
          </cell>
          <cell r="N45">
            <v>0</v>
          </cell>
          <cell r="O45">
            <v>14869.142065063474</v>
          </cell>
          <cell r="P45">
            <v>73671.390215265012</v>
          </cell>
          <cell r="Q45">
            <v>0</v>
          </cell>
          <cell r="R45">
            <v>0</v>
          </cell>
          <cell r="S45">
            <v>0</v>
          </cell>
          <cell r="T45">
            <v>0</v>
          </cell>
          <cell r="U45">
            <v>0</v>
          </cell>
          <cell r="V45">
            <v>0</v>
          </cell>
          <cell r="W45">
            <v>0</v>
          </cell>
          <cell r="X45">
            <v>0</v>
          </cell>
        </row>
        <row r="46">
          <cell r="J46">
            <v>40593.745499999997</v>
          </cell>
          <cell r="K46">
            <v>67418.275970874165</v>
          </cell>
          <cell r="L46">
            <v>12978.364214105655</v>
          </cell>
          <cell r="M46">
            <v>0</v>
          </cell>
          <cell r="N46">
            <v>0</v>
          </cell>
          <cell r="O46">
            <v>14869.142065063474</v>
          </cell>
          <cell r="P46">
            <v>149790.38813542426</v>
          </cell>
          <cell r="Q46">
            <v>0</v>
          </cell>
          <cell r="R46">
            <v>0</v>
          </cell>
          <cell r="S46">
            <v>0</v>
          </cell>
          <cell r="T46">
            <v>0</v>
          </cell>
          <cell r="U46">
            <v>0</v>
          </cell>
          <cell r="V46">
            <v>0</v>
          </cell>
          <cell r="W46">
            <v>0</v>
          </cell>
          <cell r="X46">
            <v>0</v>
          </cell>
        </row>
        <row r="47">
          <cell r="J47">
            <v>40593.745499999997</v>
          </cell>
          <cell r="K47">
            <v>90342.89637178526</v>
          </cell>
          <cell r="L47">
            <v>17391.47132413731</v>
          </cell>
          <cell r="M47">
            <v>0</v>
          </cell>
          <cell r="N47">
            <v>0</v>
          </cell>
          <cell r="O47">
            <v>14869.142065063474</v>
          </cell>
          <cell r="P47">
            <v>205737.30630917536</v>
          </cell>
          <cell r="Q47">
            <v>0</v>
          </cell>
          <cell r="R47">
            <v>0</v>
          </cell>
          <cell r="S47">
            <v>0</v>
          </cell>
          <cell r="T47">
            <v>0</v>
          </cell>
          <cell r="U47">
            <v>0</v>
          </cell>
          <cell r="V47">
            <v>0</v>
          </cell>
          <cell r="W47">
            <v>0</v>
          </cell>
          <cell r="X47">
            <v>0</v>
          </cell>
        </row>
        <row r="48">
          <cell r="J48">
            <v>40593.745499999997</v>
          </cell>
          <cell r="K48">
            <v>94000.233321298001</v>
          </cell>
          <cell r="L48">
            <v>18095.527461748847</v>
          </cell>
          <cell r="M48">
            <v>0</v>
          </cell>
          <cell r="N48">
            <v>0</v>
          </cell>
          <cell r="O48">
            <v>14869.142065063474</v>
          </cell>
          <cell r="P48">
            <v>214066.13660437899</v>
          </cell>
          <cell r="Q48">
            <v>0</v>
          </cell>
          <cell r="R48">
            <v>0</v>
          </cell>
          <cell r="S48">
            <v>0</v>
          </cell>
          <cell r="T48">
            <v>0</v>
          </cell>
          <cell r="U48">
            <v>0</v>
          </cell>
          <cell r="V48">
            <v>0</v>
          </cell>
          <cell r="W48">
            <v>0</v>
          </cell>
          <cell r="X48">
            <v>0</v>
          </cell>
        </row>
        <row r="49">
          <cell r="J49">
            <v>40593.745499999997</v>
          </cell>
          <cell r="K49">
            <v>90053.49333584492</v>
          </cell>
          <cell r="L49">
            <v>17335.759754076924</v>
          </cell>
          <cell r="M49">
            <v>0</v>
          </cell>
          <cell r="N49">
            <v>0</v>
          </cell>
          <cell r="O49">
            <v>14869.142065063474</v>
          </cell>
          <cell r="P49">
            <v>205078.25060647752</v>
          </cell>
          <cell r="Q49">
            <v>0</v>
          </cell>
          <cell r="R49">
            <v>0</v>
          </cell>
          <cell r="S49">
            <v>0</v>
          </cell>
          <cell r="T49">
            <v>0</v>
          </cell>
          <cell r="U49">
            <v>0</v>
          </cell>
          <cell r="V49">
            <v>0</v>
          </cell>
          <cell r="W49">
            <v>0</v>
          </cell>
          <cell r="X49">
            <v>0</v>
          </cell>
        </row>
        <row r="50">
          <cell r="J50">
            <v>40593.745499999997</v>
          </cell>
          <cell r="K50">
            <v>91134.705302690971</v>
          </cell>
          <cell r="L50">
            <v>17543.898608064232</v>
          </cell>
          <cell r="M50">
            <v>0</v>
          </cell>
          <cell r="N50">
            <v>0</v>
          </cell>
          <cell r="O50">
            <v>14869.142065063474</v>
          </cell>
          <cell r="P50">
            <v>207540.48777776246</v>
          </cell>
          <cell r="Q50">
            <v>0</v>
          </cell>
          <cell r="R50">
            <v>0</v>
          </cell>
          <cell r="S50">
            <v>0</v>
          </cell>
          <cell r="T50">
            <v>0</v>
          </cell>
          <cell r="U50">
            <v>0</v>
          </cell>
          <cell r="V50">
            <v>0</v>
          </cell>
          <cell r="W50">
            <v>0</v>
          </cell>
          <cell r="X50">
            <v>0</v>
          </cell>
        </row>
        <row r="51">
          <cell r="J51">
            <v>40593.745499999997</v>
          </cell>
          <cell r="K51">
            <v>100918.09902211366</v>
          </cell>
          <cell r="L51">
            <v>19427.252121813464</v>
          </cell>
          <cell r="M51">
            <v>0</v>
          </cell>
          <cell r="N51">
            <v>0</v>
          </cell>
          <cell r="O51">
            <v>14869.142065063474</v>
          </cell>
          <cell r="P51">
            <v>229820.14839560317</v>
          </cell>
          <cell r="Q51">
            <v>0</v>
          </cell>
          <cell r="R51">
            <v>0</v>
          </cell>
          <cell r="S51">
            <v>0</v>
          </cell>
          <cell r="T51">
            <v>0</v>
          </cell>
          <cell r="U51">
            <v>0</v>
          </cell>
          <cell r="V51">
            <v>0</v>
          </cell>
          <cell r="W51">
            <v>0</v>
          </cell>
          <cell r="X51">
            <v>0</v>
          </cell>
        </row>
        <row r="52">
          <cell r="J52">
            <v>40593.745499999997</v>
          </cell>
          <cell r="K52">
            <v>66615.29551273433</v>
          </cell>
          <cell r="L52">
            <v>12823.786353837462</v>
          </cell>
          <cell r="M52">
            <v>0</v>
          </cell>
          <cell r="N52">
            <v>0</v>
          </cell>
          <cell r="O52">
            <v>14869.142065063474</v>
          </cell>
          <cell r="P52">
            <v>151702.59099707042</v>
          </cell>
          <cell r="Q52">
            <v>0</v>
          </cell>
          <cell r="R52">
            <v>0</v>
          </cell>
          <cell r="S52">
            <v>0</v>
          </cell>
          <cell r="T52">
            <v>0</v>
          </cell>
          <cell r="U52">
            <v>0</v>
          </cell>
          <cell r="V52">
            <v>0</v>
          </cell>
          <cell r="W52">
            <v>0</v>
          </cell>
          <cell r="X52">
            <v>0</v>
          </cell>
        </row>
        <row r="53">
          <cell r="J53">
            <v>40593.745499999997</v>
          </cell>
          <cell r="K53">
            <v>60467.861987227072</v>
          </cell>
          <cell r="L53">
            <v>11640.373842510347</v>
          </cell>
          <cell r="M53">
            <v>0</v>
          </cell>
          <cell r="N53">
            <v>0</v>
          </cell>
          <cell r="O53">
            <v>15240.870616690057</v>
          </cell>
          <cell r="P53">
            <v>137703.07952416205</v>
          </cell>
          <cell r="Q53">
            <v>0</v>
          </cell>
          <cell r="R53">
            <v>0</v>
          </cell>
          <cell r="S53">
            <v>0</v>
          </cell>
          <cell r="T53">
            <v>0</v>
          </cell>
          <cell r="U53">
            <v>0</v>
          </cell>
          <cell r="V53">
            <v>0</v>
          </cell>
          <cell r="W53">
            <v>0</v>
          </cell>
          <cell r="X53">
            <v>0</v>
          </cell>
        </row>
        <row r="54">
          <cell r="J54">
            <v>41607.740999999987</v>
          </cell>
          <cell r="K54">
            <v>82194.230001301956</v>
          </cell>
          <cell r="L54">
            <v>15822.811216883074</v>
          </cell>
          <cell r="M54">
            <v>0</v>
          </cell>
          <cell r="N54">
            <v>0</v>
          </cell>
          <cell r="O54">
            <v>15240.870616690057</v>
          </cell>
          <cell r="P54">
            <v>182618.74677982958</v>
          </cell>
          <cell r="Q54">
            <v>0</v>
          </cell>
          <cell r="R54">
            <v>0</v>
          </cell>
          <cell r="S54">
            <v>0</v>
          </cell>
          <cell r="T54">
            <v>0</v>
          </cell>
          <cell r="U54">
            <v>0</v>
          </cell>
          <cell r="V54">
            <v>0</v>
          </cell>
          <cell r="W54">
            <v>0</v>
          </cell>
          <cell r="X54">
            <v>0</v>
          </cell>
        </row>
        <row r="55">
          <cell r="J55">
            <v>41607.740999999987</v>
          </cell>
          <cell r="K55">
            <v>64052.389601339499</v>
          </cell>
          <cell r="L55">
            <v>12330.413809292766</v>
          </cell>
          <cell r="M55">
            <v>0</v>
          </cell>
          <cell r="N55">
            <v>0</v>
          </cell>
          <cell r="O55">
            <v>15240.870616690057</v>
          </cell>
          <cell r="P55">
            <v>142311.29261828627</v>
          </cell>
          <cell r="Q55">
            <v>0</v>
          </cell>
          <cell r="R55">
            <v>0</v>
          </cell>
          <cell r="S55">
            <v>0</v>
          </cell>
          <cell r="T55">
            <v>0</v>
          </cell>
          <cell r="U55">
            <v>0</v>
          </cell>
          <cell r="V55">
            <v>0</v>
          </cell>
          <cell r="W55">
            <v>0</v>
          </cell>
          <cell r="X55">
            <v>0</v>
          </cell>
        </row>
        <row r="56">
          <cell r="J56">
            <v>41607.740999999987</v>
          </cell>
          <cell r="K56">
            <v>60290.855599149065</v>
          </cell>
          <cell r="L56">
            <v>11606.299204148305</v>
          </cell>
          <cell r="M56">
            <v>0</v>
          </cell>
          <cell r="N56">
            <v>0</v>
          </cell>
          <cell r="O56">
            <v>15240.870616690057</v>
          </cell>
          <cell r="P56">
            <v>133953.93437746025</v>
          </cell>
          <cell r="Q56">
            <v>0</v>
          </cell>
          <cell r="R56">
            <v>0</v>
          </cell>
          <cell r="S56">
            <v>0</v>
          </cell>
          <cell r="T56">
            <v>0</v>
          </cell>
          <cell r="U56">
            <v>0</v>
          </cell>
          <cell r="V56">
            <v>0</v>
          </cell>
          <cell r="W56">
            <v>0</v>
          </cell>
          <cell r="X56">
            <v>0</v>
          </cell>
        </row>
        <row r="57">
          <cell r="J57">
            <v>41607.740999999987</v>
          </cell>
          <cell r="K57">
            <v>27085.350608139957</v>
          </cell>
          <cell r="L57">
            <v>5214.0690339078456</v>
          </cell>
          <cell r="M57">
            <v>0</v>
          </cell>
          <cell r="N57">
            <v>0</v>
          </cell>
          <cell r="O57">
            <v>15240.870616690057</v>
          </cell>
          <cell r="P57">
            <v>60178.102332395662</v>
          </cell>
          <cell r="Q57">
            <v>0</v>
          </cell>
          <cell r="R57">
            <v>0</v>
          </cell>
          <cell r="S57">
            <v>0</v>
          </cell>
          <cell r="T57">
            <v>0</v>
          </cell>
          <cell r="U57">
            <v>0</v>
          </cell>
          <cell r="V57">
            <v>0</v>
          </cell>
          <cell r="W57">
            <v>0</v>
          </cell>
          <cell r="X57">
            <v>0</v>
          </cell>
        </row>
        <row r="58">
          <cell r="J58">
            <v>41607.740999999987</v>
          </cell>
          <cell r="K58">
            <v>60279.276759225068</v>
          </cell>
          <cell r="L58">
            <v>11604.070218023306</v>
          </cell>
          <cell r="M58">
            <v>0</v>
          </cell>
          <cell r="N58">
            <v>0</v>
          </cell>
          <cell r="O58">
            <v>15240.870616690057</v>
          </cell>
          <cell r="P58">
            <v>133928.20856634123</v>
          </cell>
          <cell r="Q58">
            <v>0</v>
          </cell>
          <cell r="R58">
            <v>0</v>
          </cell>
          <cell r="S58">
            <v>0</v>
          </cell>
          <cell r="T58">
            <v>0</v>
          </cell>
          <cell r="U58">
            <v>0</v>
          </cell>
          <cell r="V58">
            <v>0</v>
          </cell>
          <cell r="W58">
            <v>0</v>
          </cell>
          <cell r="X58">
            <v>0</v>
          </cell>
        </row>
        <row r="59">
          <cell r="J59">
            <v>41607.740999999987</v>
          </cell>
          <cell r="K59">
            <v>86971.766235543648</v>
          </cell>
          <cell r="L59">
            <v>16742.511467314613</v>
          </cell>
          <cell r="M59">
            <v>0</v>
          </cell>
          <cell r="N59">
            <v>0</v>
          </cell>
          <cell r="O59">
            <v>15240.870616690057</v>
          </cell>
          <cell r="P59">
            <v>198063.52842306378</v>
          </cell>
          <cell r="Q59">
            <v>0</v>
          </cell>
          <cell r="R59">
            <v>0</v>
          </cell>
          <cell r="S59">
            <v>0</v>
          </cell>
          <cell r="T59">
            <v>0</v>
          </cell>
          <cell r="U59">
            <v>0</v>
          </cell>
          <cell r="V59">
            <v>0</v>
          </cell>
          <cell r="W59">
            <v>0</v>
          </cell>
          <cell r="X59">
            <v>0</v>
          </cell>
        </row>
        <row r="60">
          <cell r="J60">
            <v>41607.740999999987</v>
          </cell>
          <cell r="K60">
            <v>94690.612828079466</v>
          </cell>
          <cell r="L60">
            <v>18228.429060846916</v>
          </cell>
          <cell r="M60">
            <v>0</v>
          </cell>
          <cell r="N60">
            <v>0</v>
          </cell>
          <cell r="O60">
            <v>15240.870616690057</v>
          </cell>
          <cell r="P60">
            <v>215641.89963072113</v>
          </cell>
          <cell r="Q60">
            <v>0</v>
          </cell>
          <cell r="R60">
            <v>0</v>
          </cell>
          <cell r="S60">
            <v>0</v>
          </cell>
          <cell r="T60">
            <v>0</v>
          </cell>
          <cell r="U60">
            <v>0</v>
          </cell>
          <cell r="V60">
            <v>0</v>
          </cell>
          <cell r="W60">
            <v>0</v>
          </cell>
          <cell r="X60">
            <v>0</v>
          </cell>
        </row>
        <row r="61">
          <cell r="J61">
            <v>41607.740999999987</v>
          </cell>
          <cell r="K61">
            <v>92860.942356888874</v>
          </cell>
          <cell r="L61">
            <v>17876.208102583845</v>
          </cell>
          <cell r="M61">
            <v>0</v>
          </cell>
          <cell r="N61">
            <v>0</v>
          </cell>
          <cell r="O61">
            <v>15240.870616690057</v>
          </cell>
          <cell r="P61">
            <v>211475.13373575194</v>
          </cell>
          <cell r="Q61">
            <v>0</v>
          </cell>
          <cell r="R61">
            <v>0</v>
          </cell>
          <cell r="S61">
            <v>0</v>
          </cell>
          <cell r="T61">
            <v>0</v>
          </cell>
          <cell r="U61">
            <v>0</v>
          </cell>
          <cell r="V61">
            <v>0</v>
          </cell>
          <cell r="W61">
            <v>0</v>
          </cell>
          <cell r="X61">
            <v>0</v>
          </cell>
        </row>
        <row r="62">
          <cell r="J62">
            <v>41607.740999999987</v>
          </cell>
          <cell r="K62">
            <v>91258.217148208671</v>
          </cell>
          <cell r="L62">
            <v>17567.675272370765</v>
          </cell>
          <cell r="M62">
            <v>0</v>
          </cell>
          <cell r="N62">
            <v>0</v>
          </cell>
          <cell r="O62">
            <v>15240.870616690057</v>
          </cell>
          <cell r="P62">
            <v>207825.1973982045</v>
          </cell>
          <cell r="Q62">
            <v>0</v>
          </cell>
          <cell r="R62">
            <v>0</v>
          </cell>
          <cell r="S62">
            <v>0</v>
          </cell>
          <cell r="T62">
            <v>0</v>
          </cell>
          <cell r="U62">
            <v>0</v>
          </cell>
          <cell r="V62">
            <v>0</v>
          </cell>
          <cell r="W62">
            <v>0</v>
          </cell>
          <cell r="X62">
            <v>0</v>
          </cell>
        </row>
        <row r="63">
          <cell r="J63">
            <v>41607.740999999987</v>
          </cell>
          <cell r="K63">
            <v>97886.443901502993</v>
          </cell>
          <cell r="L63">
            <v>18843.64294818461</v>
          </cell>
          <cell r="M63">
            <v>0</v>
          </cell>
          <cell r="N63">
            <v>0</v>
          </cell>
          <cell r="O63">
            <v>15240.870616690057</v>
          </cell>
          <cell r="P63">
            <v>222919.86587245588</v>
          </cell>
          <cell r="Q63">
            <v>0</v>
          </cell>
          <cell r="R63">
            <v>0</v>
          </cell>
          <cell r="S63">
            <v>0</v>
          </cell>
          <cell r="T63">
            <v>0</v>
          </cell>
          <cell r="U63">
            <v>0</v>
          </cell>
          <cell r="V63">
            <v>0</v>
          </cell>
          <cell r="W63">
            <v>0</v>
          </cell>
          <cell r="X63">
            <v>0</v>
          </cell>
        </row>
        <row r="64">
          <cell r="J64">
            <v>41607.740999999987</v>
          </cell>
          <cell r="K64">
            <v>77338.598945172838</v>
          </cell>
          <cell r="L64">
            <v>14888.077312340767</v>
          </cell>
          <cell r="M64">
            <v>0</v>
          </cell>
          <cell r="N64">
            <v>0</v>
          </cell>
          <cell r="O64">
            <v>15240.870616690057</v>
          </cell>
          <cell r="P64">
            <v>176125.61470686822</v>
          </cell>
          <cell r="Q64">
            <v>0</v>
          </cell>
          <cell r="R64">
            <v>0</v>
          </cell>
          <cell r="S64">
            <v>0</v>
          </cell>
          <cell r="T64">
            <v>0</v>
          </cell>
          <cell r="U64">
            <v>0</v>
          </cell>
          <cell r="V64">
            <v>0</v>
          </cell>
          <cell r="W64">
            <v>0</v>
          </cell>
          <cell r="X64">
            <v>0</v>
          </cell>
        </row>
        <row r="65">
          <cell r="J65">
            <v>41607.740999999987</v>
          </cell>
          <cell r="K65">
            <v>44797.348842923755</v>
          </cell>
          <cell r="L65">
            <v>8623.7196181193049</v>
          </cell>
          <cell r="M65">
            <v>7387648.1877437988</v>
          </cell>
          <cell r="N65">
            <v>0</v>
          </cell>
          <cell r="O65">
            <v>15621.892382107309</v>
          </cell>
          <cell r="P65">
            <v>102018.4062009106</v>
          </cell>
          <cell r="Q65">
            <v>0</v>
          </cell>
          <cell r="R65">
            <v>0</v>
          </cell>
          <cell r="S65">
            <v>0</v>
          </cell>
          <cell r="T65">
            <v>0</v>
          </cell>
          <cell r="U65">
            <v>0</v>
          </cell>
          <cell r="V65">
            <v>0</v>
          </cell>
          <cell r="W65">
            <v>0</v>
          </cell>
          <cell r="X65">
            <v>0</v>
          </cell>
        </row>
        <row r="66">
          <cell r="J66">
            <v>42648.123</v>
          </cell>
          <cell r="K66">
            <v>54572.940474141142</v>
          </cell>
          <cell r="L66">
            <v>10505.571189837232</v>
          </cell>
          <cell r="M66">
            <v>0</v>
          </cell>
          <cell r="N66">
            <v>0</v>
          </cell>
          <cell r="O66">
            <v>15621.892382107309</v>
          </cell>
          <cell r="P66">
            <v>121248.89570463663</v>
          </cell>
          <cell r="Q66">
            <v>0</v>
          </cell>
          <cell r="R66">
            <v>0</v>
          </cell>
          <cell r="S66">
            <v>0</v>
          </cell>
          <cell r="T66">
            <v>0</v>
          </cell>
          <cell r="U66">
            <v>0</v>
          </cell>
          <cell r="V66">
            <v>0</v>
          </cell>
          <cell r="W66">
            <v>0</v>
          </cell>
          <cell r="X66">
            <v>0</v>
          </cell>
        </row>
        <row r="67">
          <cell r="J67">
            <v>42648.123</v>
          </cell>
          <cell r="K67">
            <v>48833.458376307761</v>
          </cell>
          <cell r="L67">
            <v>9400.6914225438468</v>
          </cell>
          <cell r="M67">
            <v>0</v>
          </cell>
          <cell r="N67">
            <v>0</v>
          </cell>
          <cell r="O67">
            <v>15621.892382107309</v>
          </cell>
          <cell r="P67">
            <v>108497.0472568042</v>
          </cell>
          <cell r="Q67">
            <v>0</v>
          </cell>
          <cell r="R67">
            <v>0</v>
          </cell>
          <cell r="S67">
            <v>0</v>
          </cell>
          <cell r="T67">
            <v>0</v>
          </cell>
          <cell r="U67">
            <v>0</v>
          </cell>
          <cell r="V67">
            <v>0</v>
          </cell>
          <cell r="W67">
            <v>0</v>
          </cell>
          <cell r="X67">
            <v>0</v>
          </cell>
        </row>
        <row r="68">
          <cell r="J68">
            <v>42648.123</v>
          </cell>
          <cell r="K68">
            <v>44841.700513222771</v>
          </cell>
          <cell r="L68">
            <v>8632.2575423298476</v>
          </cell>
          <cell r="M68">
            <v>0</v>
          </cell>
          <cell r="N68">
            <v>0</v>
          </cell>
          <cell r="O68">
            <v>15621.892382107309</v>
          </cell>
          <cell r="P68">
            <v>99628.252051446121</v>
          </cell>
          <cell r="Q68">
            <v>0</v>
          </cell>
          <cell r="R68">
            <v>0</v>
          </cell>
          <cell r="S68">
            <v>0</v>
          </cell>
          <cell r="T68">
            <v>0</v>
          </cell>
          <cell r="U68">
            <v>0</v>
          </cell>
          <cell r="V68">
            <v>0</v>
          </cell>
          <cell r="W68">
            <v>0</v>
          </cell>
          <cell r="X68">
            <v>0</v>
          </cell>
        </row>
        <row r="69">
          <cell r="J69">
            <v>42648.123</v>
          </cell>
          <cell r="K69">
            <v>23930.491470313329</v>
          </cell>
          <cell r="L69">
            <v>4606.7424545007698</v>
          </cell>
          <cell r="M69">
            <v>0</v>
          </cell>
          <cell r="N69">
            <v>0</v>
          </cell>
          <cell r="O69">
            <v>15621.892382107309</v>
          </cell>
          <cell r="P69">
            <v>53168.21192399531</v>
          </cell>
          <cell r="Q69">
            <v>0</v>
          </cell>
          <cell r="R69">
            <v>0</v>
          </cell>
          <cell r="S69">
            <v>0</v>
          </cell>
          <cell r="T69">
            <v>0</v>
          </cell>
          <cell r="U69">
            <v>0</v>
          </cell>
          <cell r="V69">
            <v>0</v>
          </cell>
          <cell r="W69">
            <v>0</v>
          </cell>
          <cell r="X69">
            <v>0</v>
          </cell>
        </row>
        <row r="70">
          <cell r="J70">
            <v>42648.123</v>
          </cell>
          <cell r="K70">
            <v>47808.952035603805</v>
          </cell>
          <cell r="L70">
            <v>9203.4686926855393</v>
          </cell>
          <cell r="M70">
            <v>0</v>
          </cell>
          <cell r="N70">
            <v>0</v>
          </cell>
          <cell r="O70">
            <v>15621.892382107309</v>
          </cell>
          <cell r="P70">
            <v>106220.82278779995</v>
          </cell>
          <cell r="Q70">
            <v>0</v>
          </cell>
          <cell r="R70">
            <v>0</v>
          </cell>
          <cell r="S70">
            <v>0</v>
          </cell>
          <cell r="T70">
            <v>0</v>
          </cell>
          <cell r="U70">
            <v>0</v>
          </cell>
          <cell r="V70">
            <v>0</v>
          </cell>
          <cell r="W70">
            <v>0</v>
          </cell>
          <cell r="X70">
            <v>0</v>
          </cell>
        </row>
        <row r="71">
          <cell r="J71">
            <v>42648.123</v>
          </cell>
          <cell r="K71">
            <v>64205.618242010169</v>
          </cell>
          <cell r="L71">
            <v>12359.911109216539</v>
          </cell>
          <cell r="M71">
            <v>0</v>
          </cell>
          <cell r="N71">
            <v>0</v>
          </cell>
          <cell r="O71">
            <v>15621.892382107309</v>
          </cell>
          <cell r="P71">
            <v>146217.09441223988</v>
          </cell>
          <cell r="Q71">
            <v>0</v>
          </cell>
          <cell r="R71">
            <v>0</v>
          </cell>
          <cell r="S71">
            <v>4760680.0858925767</v>
          </cell>
          <cell r="T71">
            <v>20826145.029530343</v>
          </cell>
          <cell r="U71">
            <v>72708.957125999994</v>
          </cell>
          <cell r="V71">
            <v>476107.13425580994</v>
          </cell>
          <cell r="W71">
            <v>428802.71964961494</v>
          </cell>
          <cell r="X71">
            <v>142934.23988320498</v>
          </cell>
        </row>
        <row r="72">
          <cell r="J72">
            <v>42648.123</v>
          </cell>
          <cell r="K72">
            <v>68884.674853869743</v>
          </cell>
          <cell r="L72">
            <v>13260.653526797309</v>
          </cell>
          <cell r="M72">
            <v>0</v>
          </cell>
          <cell r="N72">
            <v>0</v>
          </cell>
          <cell r="O72">
            <v>15621.892382107309</v>
          </cell>
          <cell r="P72">
            <v>156872.82955052156</v>
          </cell>
          <cell r="Q72">
            <v>0</v>
          </cell>
          <cell r="R72">
            <v>0</v>
          </cell>
          <cell r="S72">
            <v>0</v>
          </cell>
          <cell r="T72">
            <v>0</v>
          </cell>
          <cell r="U72">
            <v>0</v>
          </cell>
          <cell r="V72">
            <v>0</v>
          </cell>
          <cell r="W72">
            <v>0</v>
          </cell>
          <cell r="X72">
            <v>0</v>
          </cell>
        </row>
        <row r="73">
          <cell r="J73">
            <v>42648.123</v>
          </cell>
          <cell r="K73">
            <v>71284.319159131788</v>
          </cell>
          <cell r="L73">
            <v>13722.597374062847</v>
          </cell>
          <cell r="M73">
            <v>0</v>
          </cell>
          <cell r="N73">
            <v>0</v>
          </cell>
          <cell r="O73">
            <v>15621.892382107309</v>
          </cell>
          <cell r="P73">
            <v>162337.60082047124</v>
          </cell>
          <cell r="Q73">
            <v>0</v>
          </cell>
          <cell r="R73">
            <v>0</v>
          </cell>
          <cell r="S73">
            <v>0</v>
          </cell>
          <cell r="T73">
            <v>0</v>
          </cell>
          <cell r="U73">
            <v>0</v>
          </cell>
          <cell r="V73">
            <v>0</v>
          </cell>
          <cell r="W73">
            <v>0</v>
          </cell>
          <cell r="X73">
            <v>0</v>
          </cell>
        </row>
        <row r="74">
          <cell r="J74">
            <v>42648.123</v>
          </cell>
          <cell r="K74">
            <v>67405.562722564704</v>
          </cell>
          <cell r="L74">
            <v>12975.916848543002</v>
          </cell>
          <cell r="M74">
            <v>0</v>
          </cell>
          <cell r="N74">
            <v>0</v>
          </cell>
          <cell r="O74">
            <v>15621.892382107309</v>
          </cell>
          <cell r="P74">
            <v>153504.4097132711</v>
          </cell>
          <cell r="Q74">
            <v>0</v>
          </cell>
          <cell r="R74">
            <v>0</v>
          </cell>
          <cell r="S74">
            <v>0</v>
          </cell>
          <cell r="T74">
            <v>0</v>
          </cell>
          <cell r="U74">
            <v>0</v>
          </cell>
          <cell r="V74">
            <v>0</v>
          </cell>
          <cell r="W74">
            <v>0</v>
          </cell>
          <cell r="X74">
            <v>0</v>
          </cell>
        </row>
        <row r="75">
          <cell r="J75">
            <v>42648.123</v>
          </cell>
          <cell r="K75">
            <v>80167.033219622099</v>
          </cell>
          <cell r="L75">
            <v>15432.565429855385</v>
          </cell>
          <cell r="M75">
            <v>0</v>
          </cell>
          <cell r="N75">
            <v>0</v>
          </cell>
          <cell r="O75">
            <v>15621.892382107309</v>
          </cell>
          <cell r="P75">
            <v>182566.43243959933</v>
          </cell>
          <cell r="Q75">
            <v>0</v>
          </cell>
          <cell r="R75">
            <v>0</v>
          </cell>
          <cell r="S75">
            <v>0</v>
          </cell>
          <cell r="T75">
            <v>0</v>
          </cell>
          <cell r="U75">
            <v>0</v>
          </cell>
          <cell r="V75">
            <v>0</v>
          </cell>
          <cell r="W75">
            <v>0</v>
          </cell>
          <cell r="X75">
            <v>0</v>
          </cell>
        </row>
        <row r="76">
          <cell r="J76">
            <v>42648.123</v>
          </cell>
          <cell r="K76">
            <v>50397.577203789246</v>
          </cell>
          <cell r="L76">
            <v>9701.7923261914621</v>
          </cell>
          <cell r="M76">
            <v>0</v>
          </cell>
          <cell r="N76">
            <v>0</v>
          </cell>
          <cell r="O76">
            <v>15621.892382107309</v>
          </cell>
          <cell r="P76">
            <v>114771.68986020327</v>
          </cell>
          <cell r="Q76">
            <v>0</v>
          </cell>
          <cell r="R76">
            <v>0</v>
          </cell>
          <cell r="S76">
            <v>0</v>
          </cell>
          <cell r="T76">
            <v>0</v>
          </cell>
          <cell r="U76">
            <v>0</v>
          </cell>
          <cell r="V76">
            <v>0</v>
          </cell>
          <cell r="W76">
            <v>0</v>
          </cell>
          <cell r="X76">
            <v>0</v>
          </cell>
        </row>
        <row r="77">
          <cell r="J77">
            <v>42648.123</v>
          </cell>
          <cell r="K77">
            <v>43952.318228362128</v>
          </cell>
          <cell r="L77">
            <v>8461.046886876693</v>
          </cell>
          <cell r="M77">
            <v>0</v>
          </cell>
          <cell r="N77">
            <v>0</v>
          </cell>
          <cell r="O77">
            <v>16012.439691659989</v>
          </cell>
          <cell r="P77">
            <v>100093.73696565829</v>
          </cell>
          <cell r="Q77">
            <v>0</v>
          </cell>
          <cell r="R77">
            <v>0</v>
          </cell>
          <cell r="S77">
            <v>0</v>
          </cell>
          <cell r="T77">
            <v>0</v>
          </cell>
          <cell r="U77">
            <v>0</v>
          </cell>
          <cell r="V77">
            <v>0</v>
          </cell>
          <cell r="W77">
            <v>0</v>
          </cell>
          <cell r="X77">
            <v>0</v>
          </cell>
        </row>
        <row r="78">
          <cell r="J78">
            <v>43714.891499999998</v>
          </cell>
          <cell r="K78">
            <v>48810.540321170898</v>
          </cell>
          <cell r="L78">
            <v>9396.2795792808447</v>
          </cell>
          <cell r="M78">
            <v>0</v>
          </cell>
          <cell r="N78">
            <v>0</v>
          </cell>
          <cell r="O78">
            <v>16012.439691659989</v>
          </cell>
          <cell r="P78">
            <v>108444.92924577305</v>
          </cell>
          <cell r="Q78">
            <v>0</v>
          </cell>
          <cell r="R78">
            <v>0</v>
          </cell>
          <cell r="S78">
            <v>0</v>
          </cell>
          <cell r="T78">
            <v>0</v>
          </cell>
          <cell r="U78">
            <v>0</v>
          </cell>
          <cell r="V78">
            <v>0</v>
          </cell>
          <cell r="W78">
            <v>0</v>
          </cell>
          <cell r="X78">
            <v>0</v>
          </cell>
        </row>
        <row r="79">
          <cell r="J79">
            <v>43714.891499999998</v>
          </cell>
          <cell r="K79">
            <v>46781.043106243167</v>
          </cell>
          <cell r="L79">
            <v>9005.5909470437291</v>
          </cell>
          <cell r="M79">
            <v>0</v>
          </cell>
          <cell r="N79">
            <v>0</v>
          </cell>
          <cell r="O79">
            <v>16012.439691659989</v>
          </cell>
          <cell r="P79">
            <v>103935.88918128783</v>
          </cell>
          <cell r="Q79">
            <v>0</v>
          </cell>
          <cell r="R79">
            <v>0</v>
          </cell>
          <cell r="S79">
            <v>0</v>
          </cell>
          <cell r="T79">
            <v>0</v>
          </cell>
          <cell r="U79">
            <v>0</v>
          </cell>
          <cell r="V79">
            <v>0</v>
          </cell>
          <cell r="W79">
            <v>0</v>
          </cell>
          <cell r="X79">
            <v>0</v>
          </cell>
        </row>
        <row r="80">
          <cell r="J80">
            <v>43714.891499999998</v>
          </cell>
          <cell r="K80">
            <v>43265.254260832844</v>
          </cell>
          <cell r="L80">
            <v>8328.7835461048835</v>
          </cell>
          <cell r="M80">
            <v>0</v>
          </cell>
          <cell r="N80">
            <v>0</v>
          </cell>
          <cell r="O80">
            <v>16012.439691659989</v>
          </cell>
          <cell r="P80">
            <v>96124.677298057941</v>
          </cell>
          <cell r="Q80">
            <v>0</v>
          </cell>
          <cell r="R80">
            <v>0</v>
          </cell>
          <cell r="S80">
            <v>0</v>
          </cell>
          <cell r="T80">
            <v>0</v>
          </cell>
          <cell r="U80">
            <v>0</v>
          </cell>
          <cell r="V80">
            <v>0</v>
          </cell>
          <cell r="W80">
            <v>0</v>
          </cell>
          <cell r="X80">
            <v>0</v>
          </cell>
        </row>
        <row r="81">
          <cell r="J81">
            <v>43714.891499999998</v>
          </cell>
          <cell r="K81">
            <v>23736.601753790306</v>
          </cell>
          <cell r="L81">
            <v>4569.4176887429994</v>
          </cell>
          <cell r="M81">
            <v>0</v>
          </cell>
          <cell r="N81">
            <v>0</v>
          </cell>
          <cell r="O81">
            <v>16012.439691659989</v>
          </cell>
          <cell r="P81">
            <v>52736.849065536684</v>
          </cell>
          <cell r="Q81">
            <v>0</v>
          </cell>
          <cell r="R81">
            <v>0</v>
          </cell>
          <cell r="S81">
            <v>0</v>
          </cell>
          <cell r="T81">
            <v>0</v>
          </cell>
          <cell r="U81">
            <v>0</v>
          </cell>
          <cell r="V81">
            <v>0</v>
          </cell>
          <cell r="W81">
            <v>0</v>
          </cell>
          <cell r="X81">
            <v>0</v>
          </cell>
        </row>
        <row r="82">
          <cell r="J82">
            <v>43714.891499999998</v>
          </cell>
          <cell r="K82">
            <v>47045.646212392749</v>
          </cell>
          <cell r="L82">
            <v>9056.5284033096905</v>
          </cell>
          <cell r="M82">
            <v>0</v>
          </cell>
          <cell r="N82">
            <v>0</v>
          </cell>
          <cell r="O82">
            <v>16012.439691659989</v>
          </cell>
          <cell r="P82">
            <v>104523.77173566629</v>
          </cell>
          <cell r="Q82">
            <v>0</v>
          </cell>
          <cell r="R82">
            <v>0</v>
          </cell>
          <cell r="S82">
            <v>0</v>
          </cell>
          <cell r="T82">
            <v>0</v>
          </cell>
          <cell r="U82">
            <v>0</v>
          </cell>
          <cell r="V82">
            <v>0</v>
          </cell>
          <cell r="W82">
            <v>0</v>
          </cell>
          <cell r="X82">
            <v>0</v>
          </cell>
        </row>
        <row r="83">
          <cell r="J83">
            <v>43714.891499999998</v>
          </cell>
          <cell r="K83">
            <v>59247.648700735554</v>
          </cell>
          <cell r="L83">
            <v>11405.47652093215</v>
          </cell>
          <cell r="M83">
            <v>0</v>
          </cell>
          <cell r="N83">
            <v>0</v>
          </cell>
          <cell r="O83">
            <v>16012.439691659989</v>
          </cell>
          <cell r="P83">
            <v>134923.45060556519</v>
          </cell>
          <cell r="Q83">
            <v>0</v>
          </cell>
          <cell r="R83">
            <v>0</v>
          </cell>
          <cell r="S83">
            <v>0</v>
          </cell>
          <cell r="T83">
            <v>0</v>
          </cell>
          <cell r="U83">
            <v>0</v>
          </cell>
          <cell r="V83">
            <v>0</v>
          </cell>
          <cell r="W83">
            <v>0</v>
          </cell>
          <cell r="X83">
            <v>0</v>
          </cell>
        </row>
        <row r="84">
          <cell r="J84">
            <v>43714.891499999998</v>
          </cell>
          <cell r="K84">
            <v>63723.270434691643</v>
          </cell>
          <cell r="L84">
            <v>12267.056680189611</v>
          </cell>
          <cell r="M84">
            <v>0</v>
          </cell>
          <cell r="N84">
            <v>0</v>
          </cell>
          <cell r="O84">
            <v>16012.439691659989</v>
          </cell>
          <cell r="P84">
            <v>145115.69183695639</v>
          </cell>
          <cell r="Q84">
            <v>0</v>
          </cell>
          <cell r="R84">
            <v>0</v>
          </cell>
          <cell r="S84">
            <v>0</v>
          </cell>
          <cell r="T84">
            <v>0</v>
          </cell>
          <cell r="U84">
            <v>0</v>
          </cell>
          <cell r="V84">
            <v>0</v>
          </cell>
          <cell r="W84">
            <v>0</v>
          </cell>
          <cell r="X84">
            <v>0</v>
          </cell>
        </row>
        <row r="85">
          <cell r="J85">
            <v>43714.891499999998</v>
          </cell>
          <cell r="K85">
            <v>63299.845574490195</v>
          </cell>
          <cell r="L85">
            <v>12185.54522096192</v>
          </cell>
          <cell r="M85">
            <v>0</v>
          </cell>
          <cell r="N85">
            <v>0</v>
          </cell>
          <cell r="O85">
            <v>16012.439691659989</v>
          </cell>
          <cell r="P85">
            <v>144151.43512021939</v>
          </cell>
          <cell r="Q85">
            <v>0</v>
          </cell>
          <cell r="R85">
            <v>0</v>
          </cell>
          <cell r="S85">
            <v>0</v>
          </cell>
          <cell r="T85">
            <v>0</v>
          </cell>
          <cell r="U85">
            <v>0</v>
          </cell>
          <cell r="V85">
            <v>0</v>
          </cell>
          <cell r="W85">
            <v>0</v>
          </cell>
          <cell r="X85">
            <v>0</v>
          </cell>
        </row>
        <row r="86">
          <cell r="J86">
            <v>43714.891499999998</v>
          </cell>
          <cell r="K86">
            <v>57935.495784417501</v>
          </cell>
          <cell r="L86">
            <v>11152.880348642997</v>
          </cell>
          <cell r="M86">
            <v>0</v>
          </cell>
          <cell r="N86">
            <v>0</v>
          </cell>
          <cell r="O86">
            <v>16012.439691659989</v>
          </cell>
          <cell r="P86">
            <v>131935.31178361748</v>
          </cell>
          <cell r="Q86">
            <v>0</v>
          </cell>
          <cell r="R86">
            <v>0</v>
          </cell>
          <cell r="S86">
            <v>0</v>
          </cell>
          <cell r="T86">
            <v>0</v>
          </cell>
          <cell r="U86">
            <v>0</v>
          </cell>
          <cell r="V86">
            <v>0</v>
          </cell>
          <cell r="W86">
            <v>0</v>
          </cell>
          <cell r="X86">
            <v>0</v>
          </cell>
        </row>
        <row r="87">
          <cell r="J87">
            <v>43714.891499999998</v>
          </cell>
          <cell r="K87">
            <v>72217.640275157333</v>
          </cell>
          <cell r="L87">
            <v>13902.26648007392</v>
          </cell>
          <cell r="M87">
            <v>0</v>
          </cell>
          <cell r="N87">
            <v>0</v>
          </cell>
          <cell r="O87">
            <v>16012.439691659989</v>
          </cell>
          <cell r="P87">
            <v>164459.74539399229</v>
          </cell>
          <cell r="Q87">
            <v>0</v>
          </cell>
          <cell r="R87">
            <v>0</v>
          </cell>
          <cell r="S87">
            <v>0</v>
          </cell>
          <cell r="T87">
            <v>0</v>
          </cell>
          <cell r="U87">
            <v>0</v>
          </cell>
          <cell r="V87">
            <v>0</v>
          </cell>
          <cell r="W87">
            <v>0</v>
          </cell>
          <cell r="X87">
            <v>0</v>
          </cell>
        </row>
        <row r="88">
          <cell r="J88">
            <v>43714.891499999998</v>
          </cell>
          <cell r="K88">
            <v>46562.578037813197</v>
          </cell>
          <cell r="L88">
            <v>8963.5352998870367</v>
          </cell>
          <cell r="M88">
            <v>0</v>
          </cell>
          <cell r="N88">
            <v>0</v>
          </cell>
          <cell r="O88">
            <v>16012.439691659989</v>
          </cell>
          <cell r="P88">
            <v>106036.00034299197</v>
          </cell>
          <cell r="Q88">
            <v>0</v>
          </cell>
          <cell r="R88">
            <v>0</v>
          </cell>
          <cell r="S88">
            <v>0</v>
          </cell>
          <cell r="T88">
            <v>0</v>
          </cell>
          <cell r="U88">
            <v>0</v>
          </cell>
          <cell r="V88">
            <v>0</v>
          </cell>
          <cell r="W88">
            <v>0</v>
          </cell>
          <cell r="X88">
            <v>0</v>
          </cell>
        </row>
        <row r="89">
          <cell r="J89">
            <v>43714.891499999998</v>
          </cell>
          <cell r="K89">
            <v>44855.066382243036</v>
          </cell>
          <cell r="L89">
            <v>8634.8305407295356</v>
          </cell>
          <cell r="M89">
            <v>0</v>
          </cell>
          <cell r="N89">
            <v>0</v>
          </cell>
          <cell r="O89">
            <v>16412.75068395149</v>
          </cell>
          <cell r="P89">
            <v>102147.51920372463</v>
          </cell>
          <cell r="Q89">
            <v>0</v>
          </cell>
          <cell r="R89">
            <v>0</v>
          </cell>
          <cell r="S89">
            <v>0</v>
          </cell>
          <cell r="T89">
            <v>0</v>
          </cell>
          <cell r="U89">
            <v>0</v>
          </cell>
          <cell r="V89">
            <v>0</v>
          </cell>
          <cell r="W89">
            <v>0</v>
          </cell>
          <cell r="X89">
            <v>0</v>
          </cell>
        </row>
        <row r="90">
          <cell r="J90">
            <v>44808.046499999997</v>
          </cell>
          <cell r="K90">
            <v>50985.703028360149</v>
          </cell>
          <cell r="L90">
            <v>9815.0095665477693</v>
          </cell>
          <cell r="M90">
            <v>0</v>
          </cell>
          <cell r="N90">
            <v>0</v>
          </cell>
          <cell r="O90">
            <v>16412.75068395149</v>
          </cell>
          <cell r="P90">
            <v>113276.05779868015</v>
          </cell>
          <cell r="Q90">
            <v>0</v>
          </cell>
          <cell r="R90">
            <v>0</v>
          </cell>
          <cell r="S90">
            <v>0</v>
          </cell>
          <cell r="T90">
            <v>0</v>
          </cell>
          <cell r="U90">
            <v>0</v>
          </cell>
          <cell r="V90">
            <v>0</v>
          </cell>
          <cell r="W90">
            <v>0</v>
          </cell>
          <cell r="X90">
            <v>0</v>
          </cell>
        </row>
        <row r="91">
          <cell r="J91">
            <v>44808.046499999997</v>
          </cell>
          <cell r="K91">
            <v>47633.127393801944</v>
          </cell>
          <cell r="L91">
            <v>9169.6215465481146</v>
          </cell>
          <cell r="M91">
            <v>0</v>
          </cell>
          <cell r="N91">
            <v>0</v>
          </cell>
          <cell r="O91">
            <v>16412.75068395149</v>
          </cell>
          <cell r="P91">
            <v>105827.56677476662</v>
          </cell>
          <cell r="Q91">
            <v>0</v>
          </cell>
          <cell r="R91">
            <v>0</v>
          </cell>
          <cell r="S91">
            <v>0</v>
          </cell>
          <cell r="T91">
            <v>0</v>
          </cell>
          <cell r="U91">
            <v>0</v>
          </cell>
          <cell r="V91">
            <v>0</v>
          </cell>
          <cell r="W91">
            <v>0</v>
          </cell>
          <cell r="X91">
            <v>0</v>
          </cell>
        </row>
        <row r="92">
          <cell r="J92">
            <v>44808.046499999997</v>
          </cell>
          <cell r="K92">
            <v>43767.58588673982</v>
          </cell>
          <cell r="L92">
            <v>8425.4849627964231</v>
          </cell>
          <cell r="M92">
            <v>0</v>
          </cell>
          <cell r="N92">
            <v>0</v>
          </cell>
          <cell r="O92">
            <v>16412.75068395149</v>
          </cell>
          <cell r="P92">
            <v>97239.408189729453</v>
          </cell>
          <cell r="Q92">
            <v>0</v>
          </cell>
          <cell r="R92">
            <v>0</v>
          </cell>
          <cell r="S92">
            <v>0</v>
          </cell>
          <cell r="T92">
            <v>0</v>
          </cell>
          <cell r="U92">
            <v>0</v>
          </cell>
          <cell r="V92">
            <v>0</v>
          </cell>
          <cell r="W92">
            <v>0</v>
          </cell>
          <cell r="X92">
            <v>0</v>
          </cell>
        </row>
        <row r="93">
          <cell r="J93">
            <v>44808.046499999997</v>
          </cell>
          <cell r="K93">
            <v>24248.317070913588</v>
          </cell>
          <cell r="L93">
            <v>4667.9255141645772</v>
          </cell>
          <cell r="M93">
            <v>0</v>
          </cell>
          <cell r="N93">
            <v>0</v>
          </cell>
          <cell r="O93">
            <v>16412.75068395149</v>
          </cell>
          <cell r="P93">
            <v>53873.019354419484</v>
          </cell>
          <cell r="Q93">
            <v>0</v>
          </cell>
          <cell r="R93">
            <v>0</v>
          </cell>
          <cell r="S93">
            <v>0</v>
          </cell>
          <cell r="T93">
            <v>0</v>
          </cell>
          <cell r="U93">
            <v>0</v>
          </cell>
          <cell r="V93">
            <v>0</v>
          </cell>
          <cell r="W93">
            <v>0</v>
          </cell>
          <cell r="X93">
            <v>0</v>
          </cell>
        </row>
        <row r="94">
          <cell r="J94">
            <v>44808.046499999997</v>
          </cell>
          <cell r="K94">
            <v>46666.504138503486</v>
          </cell>
          <cell r="L94">
            <v>8983.5416077714617</v>
          </cell>
          <cell r="M94">
            <v>0</v>
          </cell>
          <cell r="N94">
            <v>0</v>
          </cell>
          <cell r="O94">
            <v>16412.75068395149</v>
          </cell>
          <cell r="P94">
            <v>103679.99862853881</v>
          </cell>
          <cell r="Q94">
            <v>0</v>
          </cell>
          <cell r="R94">
            <v>0</v>
          </cell>
          <cell r="S94">
            <v>0</v>
          </cell>
          <cell r="T94">
            <v>0</v>
          </cell>
          <cell r="U94">
            <v>0</v>
          </cell>
          <cell r="V94">
            <v>0</v>
          </cell>
          <cell r="W94">
            <v>0</v>
          </cell>
          <cell r="X94">
            <v>0</v>
          </cell>
        </row>
        <row r="95">
          <cell r="J95">
            <v>44808.046499999997</v>
          </cell>
          <cell r="K95">
            <v>57597.874485106433</v>
          </cell>
          <cell r="L95">
            <v>11087.886515356731</v>
          </cell>
          <cell r="M95">
            <v>0</v>
          </cell>
          <cell r="N95">
            <v>0</v>
          </cell>
          <cell r="O95">
            <v>16412.75068395149</v>
          </cell>
          <cell r="P95">
            <v>131171.01393194354</v>
          </cell>
          <cell r="Q95">
            <v>0</v>
          </cell>
          <cell r="R95">
            <v>0</v>
          </cell>
          <cell r="S95">
            <v>0</v>
          </cell>
          <cell r="T95">
            <v>0</v>
          </cell>
          <cell r="U95">
            <v>0</v>
          </cell>
          <cell r="V95">
            <v>0</v>
          </cell>
          <cell r="W95">
            <v>0</v>
          </cell>
          <cell r="X95">
            <v>0</v>
          </cell>
        </row>
        <row r="96">
          <cell r="J96">
            <v>44808.046499999997</v>
          </cell>
          <cell r="K96">
            <v>65047.455112765572</v>
          </cell>
          <cell r="L96">
            <v>12521.969028381462</v>
          </cell>
          <cell r="M96">
            <v>0</v>
          </cell>
          <cell r="N96">
            <v>0</v>
          </cell>
          <cell r="O96">
            <v>16412.75068395149</v>
          </cell>
          <cell r="P96">
            <v>148136.38032841514</v>
          </cell>
          <cell r="Q96">
            <v>0</v>
          </cell>
          <cell r="R96">
            <v>0</v>
          </cell>
          <cell r="S96">
            <v>0</v>
          </cell>
          <cell r="T96">
            <v>0</v>
          </cell>
          <cell r="U96">
            <v>0</v>
          </cell>
          <cell r="V96">
            <v>0</v>
          </cell>
          <cell r="W96">
            <v>0</v>
          </cell>
          <cell r="X96">
            <v>0</v>
          </cell>
        </row>
        <row r="97">
          <cell r="J97">
            <v>44808.046499999997</v>
          </cell>
          <cell r="K97">
            <v>60988.426276421233</v>
          </cell>
          <cell r="L97">
            <v>11740.5851404815</v>
          </cell>
          <cell r="M97">
            <v>0</v>
          </cell>
          <cell r="N97">
            <v>0</v>
          </cell>
          <cell r="O97">
            <v>16412.75068395149</v>
          </cell>
          <cell r="P97">
            <v>138892.51616151855</v>
          </cell>
          <cell r="Q97">
            <v>0</v>
          </cell>
          <cell r="R97">
            <v>0</v>
          </cell>
          <cell r="S97">
            <v>0</v>
          </cell>
          <cell r="T97">
            <v>0</v>
          </cell>
          <cell r="U97">
            <v>0</v>
          </cell>
          <cell r="V97">
            <v>0</v>
          </cell>
          <cell r="W97">
            <v>0</v>
          </cell>
          <cell r="X97">
            <v>0</v>
          </cell>
        </row>
        <row r="98">
          <cell r="J98">
            <v>44808.046499999997</v>
          </cell>
          <cell r="K98">
            <v>58956.621318182006</v>
          </cell>
          <cell r="L98">
            <v>11349.452255810191</v>
          </cell>
          <cell r="M98">
            <v>0</v>
          </cell>
          <cell r="N98">
            <v>0</v>
          </cell>
          <cell r="O98">
            <v>16412.75068395149</v>
          </cell>
          <cell r="P98">
            <v>134265.36769698441</v>
          </cell>
          <cell r="Q98">
            <v>0</v>
          </cell>
          <cell r="R98">
            <v>0</v>
          </cell>
          <cell r="S98">
            <v>0</v>
          </cell>
          <cell r="T98">
            <v>0</v>
          </cell>
          <cell r="U98">
            <v>0</v>
          </cell>
          <cell r="V98">
            <v>0</v>
          </cell>
          <cell r="W98">
            <v>0</v>
          </cell>
          <cell r="X98">
            <v>0</v>
          </cell>
        </row>
        <row r="99">
          <cell r="J99">
            <v>44808.046499999997</v>
          </cell>
          <cell r="K99">
            <v>74660.41054787561</v>
          </cell>
          <cell r="L99">
            <v>14372.512297460655</v>
          </cell>
          <cell r="M99">
            <v>0</v>
          </cell>
          <cell r="N99">
            <v>0</v>
          </cell>
          <cell r="O99">
            <v>16412.75068395149</v>
          </cell>
          <cell r="P99">
            <v>170028.52691504004</v>
          </cell>
          <cell r="Q99">
            <v>0</v>
          </cell>
          <cell r="R99">
            <v>0</v>
          </cell>
          <cell r="S99">
            <v>0</v>
          </cell>
          <cell r="T99">
            <v>0</v>
          </cell>
          <cell r="U99">
            <v>0</v>
          </cell>
          <cell r="V99">
            <v>0</v>
          </cell>
          <cell r="W99">
            <v>0</v>
          </cell>
          <cell r="X99">
            <v>0</v>
          </cell>
        </row>
        <row r="100">
          <cell r="J100">
            <v>44808.046499999997</v>
          </cell>
          <cell r="K100">
            <v>46383.789338870549</v>
          </cell>
          <cell r="L100">
            <v>8929.1175575341149</v>
          </cell>
          <cell r="M100">
            <v>0</v>
          </cell>
          <cell r="N100">
            <v>0</v>
          </cell>
          <cell r="O100">
            <v>16412.75068395149</v>
          </cell>
          <cell r="P100">
            <v>105632.5208521118</v>
          </cell>
          <cell r="Q100">
            <v>0</v>
          </cell>
          <cell r="R100">
            <v>0</v>
          </cell>
          <cell r="S100">
            <v>0</v>
          </cell>
          <cell r="T100">
            <v>0</v>
          </cell>
          <cell r="U100">
            <v>0</v>
          </cell>
          <cell r="V100">
            <v>0</v>
          </cell>
          <cell r="W100">
            <v>0</v>
          </cell>
          <cell r="X100">
            <v>0</v>
          </cell>
        </row>
        <row r="101">
          <cell r="J101">
            <v>44808.046499999997</v>
          </cell>
          <cell r="K101">
            <v>45539.819324549564</v>
          </cell>
          <cell r="L101">
            <v>8766.6489972823838</v>
          </cell>
          <cell r="M101">
            <v>0</v>
          </cell>
          <cell r="N101">
            <v>0</v>
          </cell>
          <cell r="O101">
            <v>16823.069451050276</v>
          </cell>
          <cell r="P101">
            <v>103710.49849458077</v>
          </cell>
          <cell r="Q101">
            <v>0</v>
          </cell>
          <cell r="R101">
            <v>0</v>
          </cell>
          <cell r="S101">
            <v>0</v>
          </cell>
          <cell r="T101">
            <v>0</v>
          </cell>
          <cell r="U101">
            <v>0</v>
          </cell>
          <cell r="V101">
            <v>0</v>
          </cell>
          <cell r="W101">
            <v>0</v>
          </cell>
          <cell r="X101">
            <v>0</v>
          </cell>
        </row>
        <row r="102">
          <cell r="J102">
            <v>45927.587999999996</v>
          </cell>
          <cell r="K102">
            <v>50171.023657143698</v>
          </cell>
          <cell r="L102">
            <v>9658.1796054563092</v>
          </cell>
          <cell r="M102">
            <v>0</v>
          </cell>
          <cell r="N102">
            <v>0</v>
          </cell>
          <cell r="O102">
            <v>16823.069451050276</v>
          </cell>
          <cell r="P102">
            <v>111472.24637119303</v>
          </cell>
          <cell r="Q102">
            <v>0</v>
          </cell>
          <cell r="R102">
            <v>0</v>
          </cell>
          <cell r="S102">
            <v>0</v>
          </cell>
          <cell r="T102">
            <v>0</v>
          </cell>
          <cell r="U102">
            <v>0</v>
          </cell>
          <cell r="V102">
            <v>0</v>
          </cell>
          <cell r="W102">
            <v>0</v>
          </cell>
          <cell r="X102">
            <v>0</v>
          </cell>
        </row>
        <row r="103">
          <cell r="J103">
            <v>45927.587999999996</v>
          </cell>
          <cell r="K103">
            <v>48380.371335985204</v>
          </cell>
          <cell r="L103">
            <v>9313.469841372922</v>
          </cell>
          <cell r="M103">
            <v>0</v>
          </cell>
          <cell r="N103">
            <v>0</v>
          </cell>
          <cell r="O103">
            <v>16823.069451050276</v>
          </cell>
          <cell r="P103">
            <v>107493.69416796514</v>
          </cell>
          <cell r="Q103">
            <v>0</v>
          </cell>
          <cell r="R103">
            <v>0</v>
          </cell>
          <cell r="S103">
            <v>0</v>
          </cell>
          <cell r="T103">
            <v>0</v>
          </cell>
          <cell r="U103">
            <v>0</v>
          </cell>
          <cell r="V103">
            <v>0</v>
          </cell>
          <cell r="W103">
            <v>0</v>
          </cell>
          <cell r="X103">
            <v>0</v>
          </cell>
        </row>
        <row r="104">
          <cell r="J104">
            <v>45927.587999999996</v>
          </cell>
          <cell r="K104">
            <v>45351.583063000369</v>
          </cell>
          <cell r="L104">
            <v>8730.412550628922</v>
          </cell>
          <cell r="M104">
            <v>0</v>
          </cell>
          <cell r="N104">
            <v>0</v>
          </cell>
          <cell r="O104">
            <v>16823.069451050276</v>
          </cell>
          <cell r="P104">
            <v>100764.19558568392</v>
          </cell>
          <cell r="Q104">
            <v>0</v>
          </cell>
          <cell r="R104">
            <v>0</v>
          </cell>
          <cell r="S104">
            <v>0</v>
          </cell>
          <cell r="T104">
            <v>0</v>
          </cell>
          <cell r="U104">
            <v>0</v>
          </cell>
          <cell r="V104">
            <v>0</v>
          </cell>
          <cell r="W104">
            <v>0</v>
          </cell>
          <cell r="X104">
            <v>0</v>
          </cell>
        </row>
        <row r="105">
          <cell r="J105">
            <v>45927.587999999996</v>
          </cell>
          <cell r="K105">
            <v>24636.89902228865</v>
          </cell>
          <cell r="L105">
            <v>4742.729534578154</v>
          </cell>
          <cell r="M105">
            <v>0</v>
          </cell>
          <cell r="N105">
            <v>0</v>
          </cell>
          <cell r="O105">
            <v>16823.069451050276</v>
          </cell>
          <cell r="P105">
            <v>54739.374990681965</v>
          </cell>
          <cell r="Q105">
            <v>0</v>
          </cell>
          <cell r="R105">
            <v>0</v>
          </cell>
          <cell r="S105">
            <v>0</v>
          </cell>
          <cell r="T105">
            <v>0</v>
          </cell>
          <cell r="U105">
            <v>0</v>
          </cell>
          <cell r="V105">
            <v>0</v>
          </cell>
          <cell r="W105">
            <v>0</v>
          </cell>
          <cell r="X105">
            <v>0</v>
          </cell>
        </row>
        <row r="106">
          <cell r="J106">
            <v>45927.587999999996</v>
          </cell>
          <cell r="K106">
            <v>49106.481099969584</v>
          </cell>
          <cell r="L106">
            <v>9453.2496984027694</v>
          </cell>
          <cell r="M106">
            <v>0</v>
          </cell>
          <cell r="N106">
            <v>0</v>
          </cell>
          <cell r="O106">
            <v>16823.069451050276</v>
          </cell>
          <cell r="P106">
            <v>109106.99763684643</v>
          </cell>
          <cell r="Q106">
            <v>0</v>
          </cell>
          <cell r="R106">
            <v>0</v>
          </cell>
          <cell r="S106">
            <v>0</v>
          </cell>
          <cell r="T106">
            <v>0</v>
          </cell>
          <cell r="U106">
            <v>0</v>
          </cell>
          <cell r="V106">
            <v>0</v>
          </cell>
          <cell r="W106">
            <v>0</v>
          </cell>
          <cell r="X106">
            <v>0</v>
          </cell>
        </row>
        <row r="107">
          <cell r="J107">
            <v>45927.587999999996</v>
          </cell>
          <cell r="K107">
            <v>60481.634439480164</v>
          </cell>
          <cell r="L107">
            <v>11643.025110269538</v>
          </cell>
          <cell r="M107">
            <v>0</v>
          </cell>
          <cell r="N107">
            <v>0</v>
          </cell>
          <cell r="O107">
            <v>16823.069451050276</v>
          </cell>
          <cell r="P107">
            <v>137740.58775365274</v>
          </cell>
          <cell r="Q107">
            <v>0</v>
          </cell>
          <cell r="R107">
            <v>0</v>
          </cell>
          <cell r="S107">
            <v>0</v>
          </cell>
          <cell r="T107">
            <v>0</v>
          </cell>
          <cell r="U107">
            <v>0</v>
          </cell>
          <cell r="V107">
            <v>0</v>
          </cell>
          <cell r="W107">
            <v>0</v>
          </cell>
          <cell r="X107">
            <v>0</v>
          </cell>
        </row>
        <row r="108">
          <cell r="J108">
            <v>45927.587999999996</v>
          </cell>
          <cell r="K108">
            <v>67249.841985414634</v>
          </cell>
          <cell r="L108">
            <v>12945.939807253844</v>
          </cell>
          <cell r="M108">
            <v>0</v>
          </cell>
          <cell r="N108">
            <v>0</v>
          </cell>
          <cell r="O108">
            <v>16823.069451050276</v>
          </cell>
          <cell r="P108">
            <v>153154.47155582692</v>
          </cell>
          <cell r="Q108">
            <v>0</v>
          </cell>
          <cell r="R108">
            <v>0</v>
          </cell>
          <cell r="S108">
            <v>0</v>
          </cell>
          <cell r="T108">
            <v>0</v>
          </cell>
          <cell r="U108">
            <v>0</v>
          </cell>
          <cell r="V108">
            <v>0</v>
          </cell>
          <cell r="W108">
            <v>0</v>
          </cell>
          <cell r="X108">
            <v>0</v>
          </cell>
        </row>
        <row r="109">
          <cell r="J109">
            <v>45927.587999999996</v>
          </cell>
          <cell r="K109">
            <v>61414.151319402117</v>
          </cell>
          <cell r="L109">
            <v>11822.539396702154</v>
          </cell>
          <cell r="M109">
            <v>0</v>
          </cell>
          <cell r="N109">
            <v>0</v>
          </cell>
          <cell r="O109">
            <v>16823.069451050276</v>
          </cell>
          <cell r="P109">
            <v>139864.29727838756</v>
          </cell>
          <cell r="Q109">
            <v>0</v>
          </cell>
          <cell r="R109">
            <v>0</v>
          </cell>
          <cell r="S109">
            <v>0</v>
          </cell>
          <cell r="T109">
            <v>0</v>
          </cell>
          <cell r="U109">
            <v>0</v>
          </cell>
          <cell r="V109">
            <v>0</v>
          </cell>
          <cell r="W109">
            <v>0</v>
          </cell>
          <cell r="X109">
            <v>0</v>
          </cell>
        </row>
        <row r="110">
          <cell r="J110">
            <v>45927.587999999996</v>
          </cell>
          <cell r="K110">
            <v>62997.523484579244</v>
          </cell>
          <cell r="L110">
            <v>12127.346666692616</v>
          </cell>
          <cell r="M110">
            <v>0</v>
          </cell>
          <cell r="N110">
            <v>0</v>
          </cell>
          <cell r="O110">
            <v>16823.069451050276</v>
          </cell>
          <cell r="P110">
            <v>143470.26154647465</v>
          </cell>
          <cell r="Q110">
            <v>0</v>
          </cell>
          <cell r="R110">
            <v>0</v>
          </cell>
          <cell r="S110">
            <v>0</v>
          </cell>
          <cell r="T110">
            <v>0</v>
          </cell>
          <cell r="U110">
            <v>0</v>
          </cell>
          <cell r="V110">
            <v>0</v>
          </cell>
          <cell r="W110">
            <v>0</v>
          </cell>
          <cell r="X110">
            <v>0</v>
          </cell>
        </row>
        <row r="111">
          <cell r="J111">
            <v>45927.587999999996</v>
          </cell>
          <cell r="K111">
            <v>80151.997418086001</v>
          </cell>
          <cell r="L111">
            <v>15429.670960873846</v>
          </cell>
          <cell r="M111">
            <v>0</v>
          </cell>
          <cell r="N111">
            <v>0</v>
          </cell>
          <cell r="O111">
            <v>16823.069451050276</v>
          </cell>
          <cell r="P111">
            <v>182537.77921698827</v>
          </cell>
          <cell r="Q111">
            <v>0</v>
          </cell>
          <cell r="R111">
            <v>0</v>
          </cell>
          <cell r="S111">
            <v>0</v>
          </cell>
          <cell r="T111">
            <v>0</v>
          </cell>
          <cell r="U111">
            <v>0</v>
          </cell>
          <cell r="V111">
            <v>0</v>
          </cell>
          <cell r="W111">
            <v>0</v>
          </cell>
          <cell r="X111">
            <v>0</v>
          </cell>
        </row>
        <row r="112">
          <cell r="J112">
            <v>45927.587999999996</v>
          </cell>
          <cell r="K112">
            <v>47577.323934989006</v>
          </cell>
          <cell r="L112">
            <v>9158.8790942612304</v>
          </cell>
          <cell r="M112">
            <v>0</v>
          </cell>
          <cell r="N112">
            <v>0</v>
          </cell>
          <cell r="O112">
            <v>16823.069451050276</v>
          </cell>
          <cell r="P112">
            <v>108352.37214213819</v>
          </cell>
          <cell r="Q112">
            <v>0</v>
          </cell>
          <cell r="R112">
            <v>0</v>
          </cell>
          <cell r="S112">
            <v>0</v>
          </cell>
          <cell r="T112">
            <v>0</v>
          </cell>
          <cell r="U112">
            <v>0</v>
          </cell>
          <cell r="V112">
            <v>0</v>
          </cell>
          <cell r="W112">
            <v>0</v>
          </cell>
          <cell r="X112">
            <v>0</v>
          </cell>
        </row>
        <row r="113">
          <cell r="J113">
            <v>45927.587999999996</v>
          </cell>
          <cell r="K113">
            <v>46510.815071409968</v>
          </cell>
          <cell r="L113">
            <v>8953.5706631307694</v>
          </cell>
          <cell r="M113">
            <v>0</v>
          </cell>
          <cell r="N113">
            <v>0</v>
          </cell>
          <cell r="O113">
            <v>17243.646187326533</v>
          </cell>
          <cell r="P113">
            <v>105923.50990858114</v>
          </cell>
          <cell r="Q113">
            <v>0</v>
          </cell>
          <cell r="R113">
            <v>0</v>
          </cell>
          <cell r="S113">
            <v>0</v>
          </cell>
          <cell r="T113">
            <v>0</v>
          </cell>
          <cell r="U113">
            <v>0</v>
          </cell>
          <cell r="V113">
            <v>0</v>
          </cell>
          <cell r="W113">
            <v>0</v>
          </cell>
          <cell r="X113">
            <v>0</v>
          </cell>
        </row>
        <row r="114">
          <cell r="J114">
            <v>47077.285499999998</v>
          </cell>
          <cell r="K114">
            <v>49752.388749039346</v>
          </cell>
          <cell r="L114">
            <v>9577.590236596383</v>
          </cell>
          <cell r="M114">
            <v>0</v>
          </cell>
          <cell r="N114">
            <v>0</v>
          </cell>
          <cell r="O114">
            <v>17243.646187326533</v>
          </cell>
          <cell r="P114">
            <v>110538.75655112804</v>
          </cell>
          <cell r="Q114">
            <v>0</v>
          </cell>
          <cell r="R114">
            <v>0</v>
          </cell>
          <cell r="S114">
            <v>0</v>
          </cell>
          <cell r="T114">
            <v>0</v>
          </cell>
          <cell r="U114">
            <v>0</v>
          </cell>
          <cell r="V114">
            <v>0</v>
          </cell>
          <cell r="W114">
            <v>0</v>
          </cell>
          <cell r="X114">
            <v>0</v>
          </cell>
        </row>
        <row r="115">
          <cell r="J115">
            <v>47077.285499999998</v>
          </cell>
          <cell r="K115">
            <v>49488.596363414836</v>
          </cell>
          <cell r="L115">
            <v>9526.8088481933064</v>
          </cell>
          <cell r="M115">
            <v>0</v>
          </cell>
          <cell r="N115">
            <v>0</v>
          </cell>
          <cell r="O115">
            <v>17243.646187326533</v>
          </cell>
          <cell r="P115">
            <v>109952.66846515343</v>
          </cell>
          <cell r="Q115">
            <v>0</v>
          </cell>
          <cell r="R115">
            <v>390210.29324999999</v>
          </cell>
          <cell r="S115">
            <v>0</v>
          </cell>
          <cell r="T115">
            <v>0</v>
          </cell>
          <cell r="U115">
            <v>56654.150435999996</v>
          </cell>
          <cell r="V115">
            <v>525552.5896871849</v>
          </cell>
          <cell r="W115">
            <v>218505.85798499998</v>
          </cell>
          <cell r="X115">
            <v>24278.428664999996</v>
          </cell>
        </row>
        <row r="116">
          <cell r="J116">
            <v>47077.285499999998</v>
          </cell>
          <cell r="K116">
            <v>46218.683353468383</v>
          </cell>
          <cell r="L116">
            <v>8897.333807777537</v>
          </cell>
          <cell r="M116">
            <v>0</v>
          </cell>
          <cell r="N116">
            <v>0</v>
          </cell>
          <cell r="O116">
            <v>17243.646187326533</v>
          </cell>
          <cell r="P116">
            <v>102687.6480864723</v>
          </cell>
          <cell r="Q116">
            <v>0</v>
          </cell>
          <cell r="R116">
            <v>0</v>
          </cell>
          <cell r="S116">
            <v>0</v>
          </cell>
          <cell r="T116">
            <v>0</v>
          </cell>
          <cell r="U116">
            <v>0</v>
          </cell>
          <cell r="V116">
            <v>0</v>
          </cell>
          <cell r="W116">
            <v>0</v>
          </cell>
          <cell r="X116">
            <v>0</v>
          </cell>
        </row>
        <row r="117">
          <cell r="J117">
            <v>47077.285499999998</v>
          </cell>
          <cell r="K117">
            <v>24959.451830703791</v>
          </cell>
          <cell r="L117">
            <v>4804.8226060133065</v>
          </cell>
          <cell r="M117">
            <v>0</v>
          </cell>
          <cell r="N117">
            <v>0</v>
          </cell>
          <cell r="O117">
            <v>17243.646187326533</v>
          </cell>
          <cell r="P117">
            <v>55454.357849642867</v>
          </cell>
          <cell r="Q117">
            <v>0</v>
          </cell>
          <cell r="R117">
            <v>0</v>
          </cell>
          <cell r="S117">
            <v>0</v>
          </cell>
          <cell r="T117">
            <v>0</v>
          </cell>
          <cell r="U117">
            <v>0</v>
          </cell>
          <cell r="V117">
            <v>0</v>
          </cell>
          <cell r="W117">
            <v>0</v>
          </cell>
          <cell r="X117">
            <v>0</v>
          </cell>
        </row>
        <row r="118">
          <cell r="J118">
            <v>47077.285499999998</v>
          </cell>
          <cell r="K118">
            <v>47288.267956647884</v>
          </cell>
          <cell r="L118">
            <v>9103.2343345703048</v>
          </cell>
          <cell r="M118">
            <v>0</v>
          </cell>
          <cell r="N118">
            <v>0</v>
          </cell>
          <cell r="O118">
            <v>17243.646187326533</v>
          </cell>
          <cell r="P118">
            <v>105064.02749325961</v>
          </cell>
          <cell r="Q118">
            <v>0</v>
          </cell>
          <cell r="R118">
            <v>0</v>
          </cell>
          <cell r="S118">
            <v>0</v>
          </cell>
          <cell r="T118">
            <v>0</v>
          </cell>
          <cell r="U118">
            <v>0</v>
          </cell>
          <cell r="V118">
            <v>0</v>
          </cell>
          <cell r="W118">
            <v>0</v>
          </cell>
          <cell r="X118">
            <v>0</v>
          </cell>
        </row>
        <row r="119">
          <cell r="J119">
            <v>47077.285499999998</v>
          </cell>
          <cell r="K119">
            <v>58070.394737555216</v>
          </cell>
          <cell r="L119">
            <v>11178.849089621768</v>
          </cell>
          <cell r="M119">
            <v>0</v>
          </cell>
          <cell r="N119">
            <v>0</v>
          </cell>
          <cell r="O119">
            <v>17243.646187326533</v>
          </cell>
          <cell r="P119">
            <v>132238.48731407177</v>
          </cell>
          <cell r="Q119">
            <v>0</v>
          </cell>
          <cell r="R119">
            <v>0</v>
          </cell>
          <cell r="S119">
            <v>0</v>
          </cell>
          <cell r="T119">
            <v>0</v>
          </cell>
          <cell r="U119">
            <v>0</v>
          </cell>
          <cell r="V119">
            <v>0</v>
          </cell>
          <cell r="W119">
            <v>0</v>
          </cell>
          <cell r="X119">
            <v>0</v>
          </cell>
        </row>
        <row r="120">
          <cell r="J120">
            <v>47077.285499999998</v>
          </cell>
          <cell r="K120">
            <v>66930.279626284435</v>
          </cell>
          <cell r="L120">
            <v>12884.422412657423</v>
          </cell>
          <cell r="M120">
            <v>0</v>
          </cell>
          <cell r="N120">
            <v>0</v>
          </cell>
          <cell r="O120">
            <v>17243.646187326533</v>
          </cell>
          <cell r="P120">
            <v>152414.30634814914</v>
          </cell>
          <cell r="Q120">
            <v>0</v>
          </cell>
          <cell r="R120">
            <v>0</v>
          </cell>
          <cell r="S120">
            <v>0</v>
          </cell>
          <cell r="T120">
            <v>0</v>
          </cell>
          <cell r="U120">
            <v>0</v>
          </cell>
          <cell r="V120">
            <v>0</v>
          </cell>
          <cell r="W120">
            <v>0</v>
          </cell>
          <cell r="X120">
            <v>0</v>
          </cell>
        </row>
        <row r="121">
          <cell r="J121">
            <v>47077.285499999998</v>
          </cell>
          <cell r="K121">
            <v>61518.141868592909</v>
          </cell>
          <cell r="L121">
            <v>11842.558111253767</v>
          </cell>
          <cell r="M121">
            <v>0</v>
          </cell>
          <cell r="N121">
            <v>0</v>
          </cell>
          <cell r="O121">
            <v>17243.646187326533</v>
          </cell>
          <cell r="P121">
            <v>140089.73177883515</v>
          </cell>
          <cell r="Q121">
            <v>0</v>
          </cell>
          <cell r="R121">
            <v>0</v>
          </cell>
          <cell r="S121">
            <v>0</v>
          </cell>
          <cell r="T121">
            <v>0</v>
          </cell>
          <cell r="U121">
            <v>0</v>
          </cell>
          <cell r="V121">
            <v>0</v>
          </cell>
          <cell r="W121">
            <v>0</v>
          </cell>
          <cell r="X121">
            <v>0</v>
          </cell>
        </row>
        <row r="122">
          <cell r="J122">
            <v>47077.285499999998</v>
          </cell>
          <cell r="K122">
            <v>58843.140347876863</v>
          </cell>
          <cell r="L122">
            <v>11327.606586475267</v>
          </cell>
          <cell r="M122">
            <v>0</v>
          </cell>
          <cell r="N122">
            <v>0</v>
          </cell>
          <cell r="O122">
            <v>17243.646187326533</v>
          </cell>
          <cell r="P122">
            <v>133998.19139477154</v>
          </cell>
          <cell r="Q122">
            <v>0</v>
          </cell>
          <cell r="R122">
            <v>0</v>
          </cell>
          <cell r="S122">
            <v>0</v>
          </cell>
          <cell r="T122">
            <v>0</v>
          </cell>
          <cell r="U122">
            <v>0</v>
          </cell>
          <cell r="V122">
            <v>0</v>
          </cell>
          <cell r="W122">
            <v>0</v>
          </cell>
          <cell r="X122">
            <v>0</v>
          </cell>
        </row>
        <row r="123">
          <cell r="J123">
            <v>47077.285499999998</v>
          </cell>
          <cell r="K123">
            <v>71216.857519995974</v>
          </cell>
          <cell r="L123">
            <v>13709.610662216883</v>
          </cell>
          <cell r="M123">
            <v>0</v>
          </cell>
          <cell r="N123">
            <v>0</v>
          </cell>
          <cell r="O123">
            <v>17243.646187326533</v>
          </cell>
          <cell r="P123">
            <v>162175.74466762663</v>
          </cell>
          <cell r="Q123">
            <v>0</v>
          </cell>
          <cell r="R123">
            <v>0</v>
          </cell>
          <cell r="S123">
            <v>0</v>
          </cell>
          <cell r="T123">
            <v>0</v>
          </cell>
          <cell r="U123">
            <v>0</v>
          </cell>
          <cell r="V123">
            <v>0</v>
          </cell>
          <cell r="W123">
            <v>0</v>
          </cell>
          <cell r="X123">
            <v>0</v>
          </cell>
        </row>
        <row r="124">
          <cell r="J124">
            <v>47077.285499999998</v>
          </cell>
          <cell r="K124">
            <v>47911.308163281836</v>
          </cell>
          <cell r="L124">
            <v>9223.1727727056914</v>
          </cell>
          <cell r="M124">
            <v>0</v>
          </cell>
          <cell r="N124">
            <v>0</v>
          </cell>
          <cell r="O124">
            <v>17243.646187326533</v>
          </cell>
          <cell r="P124">
            <v>109104.11312656876</v>
          </cell>
          <cell r="Q124">
            <v>0</v>
          </cell>
          <cell r="R124">
            <v>0</v>
          </cell>
          <cell r="S124">
            <v>0</v>
          </cell>
          <cell r="T124">
            <v>0</v>
          </cell>
          <cell r="U124">
            <v>0</v>
          </cell>
          <cell r="V124">
            <v>0</v>
          </cell>
          <cell r="W124">
            <v>0</v>
          </cell>
          <cell r="X124">
            <v>0</v>
          </cell>
        </row>
        <row r="125">
          <cell r="J125">
            <v>47077.285499999998</v>
          </cell>
          <cell r="K125">
            <v>47194.739366622525</v>
          </cell>
          <cell r="L125">
            <v>9085.2296008641915</v>
          </cell>
          <cell r="M125">
            <v>0</v>
          </cell>
          <cell r="N125">
            <v>0</v>
          </cell>
          <cell r="O125">
            <v>17674.737342009696</v>
          </cell>
          <cell r="P125">
            <v>107472.33545130162</v>
          </cell>
          <cell r="Q125">
            <v>0</v>
          </cell>
          <cell r="R125">
            <v>0</v>
          </cell>
          <cell r="S125">
            <v>0</v>
          </cell>
          <cell r="T125">
            <v>0</v>
          </cell>
          <cell r="U125">
            <v>0</v>
          </cell>
          <cell r="V125">
            <v>0</v>
          </cell>
          <cell r="W125">
            <v>0</v>
          </cell>
          <cell r="X125">
            <v>0</v>
          </cell>
        </row>
        <row r="126">
          <cell r="J126">
            <v>48253.369500000001</v>
          </cell>
          <cell r="K126">
            <v>51813.407350056696</v>
          </cell>
          <cell r="L126">
            <v>9974.3468974698462</v>
          </cell>
          <cell r="M126">
            <v>0</v>
          </cell>
          <cell r="N126">
            <v>0</v>
          </cell>
          <cell r="O126">
            <v>17674.737342009696</v>
          </cell>
          <cell r="P126">
            <v>115114.23077697937</v>
          </cell>
          <cell r="Q126">
            <v>0</v>
          </cell>
          <cell r="R126">
            <v>0</v>
          </cell>
          <cell r="S126">
            <v>0</v>
          </cell>
          <cell r="T126">
            <v>0</v>
          </cell>
          <cell r="U126">
            <v>0</v>
          </cell>
          <cell r="V126">
            <v>0</v>
          </cell>
          <cell r="W126">
            <v>0</v>
          </cell>
          <cell r="X126">
            <v>0</v>
          </cell>
        </row>
        <row r="127">
          <cell r="J127">
            <v>48253.369500000001</v>
          </cell>
          <cell r="K127">
            <v>50573.804664696334</v>
          </cell>
          <cell r="L127">
            <v>9735.7170170744994</v>
          </cell>
          <cell r="M127">
            <v>0</v>
          </cell>
          <cell r="N127">
            <v>0</v>
          </cell>
          <cell r="O127">
            <v>17674.737342009696</v>
          </cell>
          <cell r="P127">
            <v>112360.19631191771</v>
          </cell>
          <cell r="Q127">
            <v>0</v>
          </cell>
          <cell r="R127">
            <v>0</v>
          </cell>
          <cell r="S127">
            <v>0</v>
          </cell>
          <cell r="T127">
            <v>0</v>
          </cell>
          <cell r="U127">
            <v>0</v>
          </cell>
          <cell r="V127">
            <v>0</v>
          </cell>
          <cell r="W127">
            <v>0</v>
          </cell>
          <cell r="X127">
            <v>0</v>
          </cell>
        </row>
        <row r="128">
          <cell r="J128">
            <v>48253.369500000001</v>
          </cell>
          <cell r="K128">
            <v>47441.400926764356</v>
          </cell>
          <cell r="L128">
            <v>9132.7132174212693</v>
          </cell>
          <cell r="M128">
            <v>0</v>
          </cell>
          <cell r="N128">
            <v>0</v>
          </cell>
          <cell r="O128">
            <v>17674.737342009696</v>
          </cell>
          <cell r="P128">
            <v>105400.9117325649</v>
          </cell>
          <cell r="Q128">
            <v>0</v>
          </cell>
          <cell r="R128">
            <v>0</v>
          </cell>
          <cell r="S128">
            <v>0</v>
          </cell>
          <cell r="T128">
            <v>0</v>
          </cell>
          <cell r="U128">
            <v>0</v>
          </cell>
          <cell r="V128">
            <v>0</v>
          </cell>
          <cell r="W128">
            <v>0</v>
          </cell>
          <cell r="X128">
            <v>0</v>
          </cell>
        </row>
        <row r="129">
          <cell r="J129">
            <v>48253.369500000001</v>
          </cell>
          <cell r="K129">
            <v>25425.469202532389</v>
          </cell>
          <cell r="L129">
            <v>4894.5333423766151</v>
          </cell>
          <cell r="M129">
            <v>0</v>
          </cell>
          <cell r="N129">
            <v>0</v>
          </cell>
          <cell r="O129">
            <v>17674.737342009696</v>
          </cell>
          <cell r="P129">
            <v>56487.953197505602</v>
          </cell>
          <cell r="Q129">
            <v>0</v>
          </cell>
          <cell r="R129">
            <v>0</v>
          </cell>
          <cell r="S129">
            <v>0</v>
          </cell>
          <cell r="T129">
            <v>0</v>
          </cell>
          <cell r="U129">
            <v>0</v>
          </cell>
          <cell r="V129">
            <v>0</v>
          </cell>
          <cell r="W129">
            <v>0</v>
          </cell>
          <cell r="X129">
            <v>0</v>
          </cell>
        </row>
        <row r="130">
          <cell r="J130">
            <v>48253.369500000001</v>
          </cell>
          <cell r="K130">
            <v>48249.788238846049</v>
          </cell>
          <cell r="L130">
            <v>9288.3319248291918</v>
          </cell>
          <cell r="M130">
            <v>0</v>
          </cell>
          <cell r="N130">
            <v>0</v>
          </cell>
          <cell r="O130">
            <v>17674.737342009696</v>
          </cell>
          <cell r="P130">
            <v>107196.91180975443</v>
          </cell>
          <cell r="Q130">
            <v>0</v>
          </cell>
          <cell r="R130">
            <v>0</v>
          </cell>
          <cell r="S130">
            <v>0</v>
          </cell>
          <cell r="T130">
            <v>0</v>
          </cell>
          <cell r="U130">
            <v>0</v>
          </cell>
          <cell r="V130">
            <v>0</v>
          </cell>
          <cell r="W130">
            <v>0</v>
          </cell>
          <cell r="X130">
            <v>0</v>
          </cell>
        </row>
        <row r="131">
          <cell r="J131">
            <v>48253.369500000001</v>
          </cell>
          <cell r="K131">
            <v>60928.411020920277</v>
          </cell>
          <cell r="L131">
            <v>11729.031895711039</v>
          </cell>
          <cell r="M131">
            <v>0</v>
          </cell>
          <cell r="N131">
            <v>0</v>
          </cell>
          <cell r="O131">
            <v>17674.737342009696</v>
          </cell>
          <cell r="P131">
            <v>138752.22081680869</v>
          </cell>
          <cell r="Q131">
            <v>0</v>
          </cell>
          <cell r="R131">
            <v>0</v>
          </cell>
          <cell r="S131">
            <v>0</v>
          </cell>
          <cell r="T131">
            <v>0</v>
          </cell>
          <cell r="U131">
            <v>0</v>
          </cell>
          <cell r="V131">
            <v>0</v>
          </cell>
          <cell r="W131">
            <v>0</v>
          </cell>
          <cell r="X131">
            <v>0</v>
          </cell>
        </row>
        <row r="132">
          <cell r="J132">
            <v>48253.369500000001</v>
          </cell>
          <cell r="K132">
            <v>66806.667460407843</v>
          </cell>
          <cell r="L132">
            <v>12860.626436166807</v>
          </cell>
          <cell r="M132">
            <v>0</v>
          </cell>
          <cell r="N132">
            <v>0</v>
          </cell>
          <cell r="O132">
            <v>17674.737342009696</v>
          </cell>
          <cell r="P132">
            <v>152138.76942103138</v>
          </cell>
          <cell r="Q132">
            <v>0</v>
          </cell>
          <cell r="R132">
            <v>0</v>
          </cell>
          <cell r="S132">
            <v>0</v>
          </cell>
          <cell r="T132">
            <v>0</v>
          </cell>
          <cell r="U132">
            <v>0</v>
          </cell>
          <cell r="V132">
            <v>0</v>
          </cell>
          <cell r="W132">
            <v>0</v>
          </cell>
          <cell r="X132">
            <v>0</v>
          </cell>
        </row>
        <row r="133">
          <cell r="J133">
            <v>48253.369500000001</v>
          </cell>
          <cell r="K133">
            <v>63338.516819915414</v>
          </cell>
          <cell r="L133">
            <v>12192.989634223963</v>
          </cell>
          <cell r="M133">
            <v>0</v>
          </cell>
          <cell r="N133">
            <v>0</v>
          </cell>
          <cell r="O133">
            <v>17674.737342009696</v>
          </cell>
          <cell r="P133">
            <v>144240.75279082032</v>
          </cell>
          <cell r="Q133">
            <v>0</v>
          </cell>
          <cell r="R133">
            <v>0</v>
          </cell>
          <cell r="S133">
            <v>0</v>
          </cell>
          <cell r="T133">
            <v>0</v>
          </cell>
          <cell r="U133">
            <v>0</v>
          </cell>
          <cell r="V133">
            <v>0</v>
          </cell>
          <cell r="W133">
            <v>0</v>
          </cell>
          <cell r="X133">
            <v>0</v>
          </cell>
        </row>
        <row r="134">
          <cell r="J134">
            <v>48253.369500000001</v>
          </cell>
          <cell r="K134">
            <v>60750.199903504115</v>
          </cell>
          <cell r="L134">
            <v>11694.725340766961</v>
          </cell>
          <cell r="M134">
            <v>0</v>
          </cell>
          <cell r="N134">
            <v>0</v>
          </cell>
          <cell r="O134">
            <v>17674.737342009696</v>
          </cell>
          <cell r="P134">
            <v>138346.38078419652</v>
          </cell>
          <cell r="Q134">
            <v>0</v>
          </cell>
          <cell r="R134">
            <v>0</v>
          </cell>
          <cell r="S134">
            <v>0</v>
          </cell>
          <cell r="T134">
            <v>0</v>
          </cell>
          <cell r="U134">
            <v>0</v>
          </cell>
          <cell r="V134">
            <v>0</v>
          </cell>
          <cell r="W134">
            <v>0</v>
          </cell>
          <cell r="X134">
            <v>0</v>
          </cell>
        </row>
        <row r="135">
          <cell r="J135">
            <v>48253.369500000001</v>
          </cell>
          <cell r="K135">
            <v>75407.093347137983</v>
          </cell>
          <cell r="L135">
            <v>14516.252569392578</v>
          </cell>
          <cell r="M135">
            <v>0</v>
          </cell>
          <cell r="N135">
            <v>0</v>
          </cell>
          <cell r="O135">
            <v>17674.737342009696</v>
          </cell>
          <cell r="P135">
            <v>171724.51229137208</v>
          </cell>
          <cell r="Q135">
            <v>0</v>
          </cell>
          <cell r="R135">
            <v>0</v>
          </cell>
          <cell r="S135">
            <v>0</v>
          </cell>
          <cell r="T135">
            <v>0</v>
          </cell>
          <cell r="U135">
            <v>0</v>
          </cell>
          <cell r="V135">
            <v>0</v>
          </cell>
          <cell r="W135">
            <v>0</v>
          </cell>
          <cell r="X135">
            <v>0</v>
          </cell>
        </row>
        <row r="136">
          <cell r="J136">
            <v>48253.369500000001</v>
          </cell>
          <cell r="K136">
            <v>49159.800345603799</v>
          </cell>
          <cell r="L136">
            <v>9463.5139269001156</v>
          </cell>
          <cell r="M136">
            <v>0</v>
          </cell>
          <cell r="N136">
            <v>0</v>
          </cell>
          <cell r="O136">
            <v>17674.737342009696</v>
          </cell>
          <cell r="P136">
            <v>111951.57330660385</v>
          </cell>
          <cell r="Q136">
            <v>0</v>
          </cell>
          <cell r="R136">
            <v>0</v>
          </cell>
          <cell r="S136">
            <v>0</v>
          </cell>
          <cell r="T136">
            <v>0</v>
          </cell>
          <cell r="U136">
            <v>0</v>
          </cell>
          <cell r="V136">
            <v>0</v>
          </cell>
          <cell r="W136">
            <v>0</v>
          </cell>
          <cell r="X136">
            <v>0</v>
          </cell>
        </row>
        <row r="137">
          <cell r="J137">
            <v>48253.369500000001</v>
          </cell>
          <cell r="K137">
            <v>48751.714570658056</v>
          </cell>
          <cell r="L137">
            <v>9384.9553203268842</v>
          </cell>
          <cell r="M137">
            <v>0</v>
          </cell>
          <cell r="N137">
            <v>0</v>
          </cell>
          <cell r="O137">
            <v>18116.605775559936</v>
          </cell>
          <cell r="P137">
            <v>111022.23990353795</v>
          </cell>
          <cell r="Q137">
            <v>0</v>
          </cell>
          <cell r="R137">
            <v>0</v>
          </cell>
          <cell r="S137">
            <v>0</v>
          </cell>
          <cell r="T137">
            <v>0</v>
          </cell>
          <cell r="U137">
            <v>0</v>
          </cell>
          <cell r="V137">
            <v>0</v>
          </cell>
          <cell r="W137">
            <v>0</v>
          </cell>
          <cell r="X137">
            <v>0</v>
          </cell>
        </row>
        <row r="138">
          <cell r="J138">
            <v>49459.609499999999</v>
          </cell>
          <cell r="K138">
            <v>52280.748945329164</v>
          </cell>
          <cell r="L138">
            <v>10064.312553643962</v>
          </cell>
          <cell r="M138">
            <v>0</v>
          </cell>
          <cell r="N138">
            <v>0</v>
          </cell>
          <cell r="O138">
            <v>18116.605775559936</v>
          </cell>
          <cell r="P138">
            <v>116155.25254637508</v>
          </cell>
          <cell r="Q138">
            <v>0</v>
          </cell>
          <cell r="R138">
            <v>0</v>
          </cell>
          <cell r="S138">
            <v>0</v>
          </cell>
          <cell r="T138">
            <v>0</v>
          </cell>
          <cell r="U138">
            <v>0</v>
          </cell>
          <cell r="V138">
            <v>0</v>
          </cell>
          <cell r="W138">
            <v>0</v>
          </cell>
          <cell r="X138">
            <v>0</v>
          </cell>
        </row>
        <row r="139">
          <cell r="J139">
            <v>49459.609499999999</v>
          </cell>
          <cell r="K139">
            <v>51553.371152562395</v>
          </cell>
          <cell r="L139">
            <v>9924.2885945641156</v>
          </cell>
          <cell r="M139">
            <v>0</v>
          </cell>
          <cell r="N139">
            <v>0</v>
          </cell>
          <cell r="O139">
            <v>18116.605775559936</v>
          </cell>
          <cell r="P139">
            <v>114539.19399863314</v>
          </cell>
          <cell r="Q139">
            <v>0</v>
          </cell>
          <cell r="R139">
            <v>0</v>
          </cell>
          <cell r="S139">
            <v>0</v>
          </cell>
          <cell r="T139">
            <v>0</v>
          </cell>
          <cell r="U139">
            <v>0</v>
          </cell>
          <cell r="V139">
            <v>0</v>
          </cell>
          <cell r="W139">
            <v>0</v>
          </cell>
          <cell r="X139">
            <v>0</v>
          </cell>
        </row>
        <row r="140">
          <cell r="J140">
            <v>49459.609499999999</v>
          </cell>
          <cell r="K140">
            <v>48314.102281695625</v>
          </cell>
          <cell r="L140">
            <v>9300.7127082319621</v>
          </cell>
          <cell r="M140">
            <v>0</v>
          </cell>
          <cell r="N140">
            <v>0</v>
          </cell>
          <cell r="O140">
            <v>18116.605775559936</v>
          </cell>
          <cell r="P140">
            <v>107342.31749339028</v>
          </cell>
          <cell r="Q140">
            <v>0</v>
          </cell>
          <cell r="R140">
            <v>0</v>
          </cell>
          <cell r="S140">
            <v>0</v>
          </cell>
          <cell r="T140">
            <v>0</v>
          </cell>
          <cell r="U140">
            <v>0</v>
          </cell>
          <cell r="V140">
            <v>0</v>
          </cell>
          <cell r="W140">
            <v>0</v>
          </cell>
          <cell r="X140">
            <v>0</v>
          </cell>
        </row>
        <row r="141">
          <cell r="J141">
            <v>49459.609499999999</v>
          </cell>
          <cell r="K141">
            <v>25701.687128914607</v>
          </cell>
          <cell r="L141">
            <v>4947.7067111616925</v>
          </cell>
          <cell r="M141">
            <v>0</v>
          </cell>
          <cell r="N141">
            <v>0</v>
          </cell>
          <cell r="O141">
            <v>18116.605775559936</v>
          </cell>
          <cell r="P141">
            <v>57102.96848365468</v>
          </cell>
          <cell r="Q141">
            <v>0</v>
          </cell>
          <cell r="R141">
            <v>0</v>
          </cell>
          <cell r="S141">
            <v>0</v>
          </cell>
          <cell r="T141">
            <v>0</v>
          </cell>
          <cell r="U141">
            <v>0</v>
          </cell>
          <cell r="V141">
            <v>0</v>
          </cell>
          <cell r="W141">
            <v>0</v>
          </cell>
          <cell r="X141">
            <v>0</v>
          </cell>
        </row>
        <row r="142">
          <cell r="J142">
            <v>49459.609499999999</v>
          </cell>
          <cell r="K142">
            <v>49849.416931309999</v>
          </cell>
          <cell r="L142">
            <v>9596.2686597747688</v>
          </cell>
          <cell r="M142">
            <v>0</v>
          </cell>
          <cell r="N142">
            <v>0</v>
          </cell>
          <cell r="O142">
            <v>18116.605775559936</v>
          </cell>
          <cell r="P142">
            <v>110753.41745774991</v>
          </cell>
          <cell r="Q142">
            <v>0</v>
          </cell>
          <cell r="R142">
            <v>0</v>
          </cell>
          <cell r="S142">
            <v>0</v>
          </cell>
          <cell r="T142">
            <v>0</v>
          </cell>
          <cell r="U142">
            <v>0</v>
          </cell>
          <cell r="V142">
            <v>0</v>
          </cell>
          <cell r="W142">
            <v>0</v>
          </cell>
          <cell r="X142">
            <v>0</v>
          </cell>
        </row>
        <row r="143">
          <cell r="J143">
            <v>49459.609499999999</v>
          </cell>
          <cell r="K143">
            <v>58468.347428087589</v>
          </cell>
          <cell r="L143">
            <v>11255.457025427539</v>
          </cell>
          <cell r="M143">
            <v>0</v>
          </cell>
          <cell r="N143">
            <v>0</v>
          </cell>
          <cell r="O143">
            <v>18116.605775559936</v>
          </cell>
          <cell r="P143">
            <v>133151.25083183011</v>
          </cell>
          <cell r="Q143">
            <v>0</v>
          </cell>
          <cell r="R143">
            <v>0</v>
          </cell>
          <cell r="S143">
            <v>0</v>
          </cell>
          <cell r="T143">
            <v>0</v>
          </cell>
          <cell r="U143">
            <v>0</v>
          </cell>
          <cell r="V143">
            <v>0</v>
          </cell>
          <cell r="W143">
            <v>0</v>
          </cell>
          <cell r="X143">
            <v>0</v>
          </cell>
        </row>
        <row r="144">
          <cell r="J144">
            <v>49459.609499999999</v>
          </cell>
          <cell r="K144">
            <v>63177.075967680445</v>
          </cell>
          <cell r="L144">
            <v>12161.911441416923</v>
          </cell>
          <cell r="M144">
            <v>0</v>
          </cell>
          <cell r="N144">
            <v>0</v>
          </cell>
          <cell r="O144">
            <v>18116.605775559936</v>
          </cell>
          <cell r="P144">
            <v>143874.54167984772</v>
          </cell>
          <cell r="Q144">
            <v>0</v>
          </cell>
          <cell r="R144">
            <v>0</v>
          </cell>
          <cell r="S144">
            <v>0</v>
          </cell>
          <cell r="T144">
            <v>0</v>
          </cell>
          <cell r="U144">
            <v>0</v>
          </cell>
          <cell r="V144">
            <v>0</v>
          </cell>
          <cell r="W144">
            <v>0</v>
          </cell>
          <cell r="X144">
            <v>0</v>
          </cell>
        </row>
        <row r="145">
          <cell r="J145">
            <v>49459.609499999999</v>
          </cell>
          <cell r="K145">
            <v>60957.818167356534</v>
          </cell>
          <cell r="L145">
            <v>11734.692922360729</v>
          </cell>
          <cell r="M145">
            <v>0</v>
          </cell>
          <cell r="N145">
            <v>0</v>
          </cell>
          <cell r="O145">
            <v>18116.605775559936</v>
          </cell>
          <cell r="P145">
            <v>138820.57718401746</v>
          </cell>
          <cell r="Q145">
            <v>0</v>
          </cell>
          <cell r="R145">
            <v>0</v>
          </cell>
          <cell r="S145">
            <v>0</v>
          </cell>
          <cell r="T145">
            <v>0</v>
          </cell>
          <cell r="U145">
            <v>0</v>
          </cell>
          <cell r="V145">
            <v>0</v>
          </cell>
          <cell r="W145">
            <v>0</v>
          </cell>
          <cell r="X145">
            <v>0</v>
          </cell>
        </row>
        <row r="146">
          <cell r="J146">
            <v>49459.609499999999</v>
          </cell>
          <cell r="K146">
            <v>58624.078576462111</v>
          </cell>
          <cell r="L146">
            <v>11285.436070930848</v>
          </cell>
          <cell r="M146">
            <v>0</v>
          </cell>
          <cell r="N146">
            <v>0</v>
          </cell>
          <cell r="O146">
            <v>18116.605775559936</v>
          </cell>
          <cell r="P146">
            <v>133505.90079393223</v>
          </cell>
          <cell r="Q146">
            <v>0</v>
          </cell>
          <cell r="R146">
            <v>0</v>
          </cell>
          <cell r="S146">
            <v>0</v>
          </cell>
          <cell r="T146">
            <v>0</v>
          </cell>
          <cell r="U146">
            <v>0</v>
          </cell>
          <cell r="V146">
            <v>0</v>
          </cell>
          <cell r="W146">
            <v>0</v>
          </cell>
          <cell r="X146">
            <v>0</v>
          </cell>
        </row>
        <row r="147">
          <cell r="J147">
            <v>49459.609499999999</v>
          </cell>
          <cell r="K147">
            <v>70147.243375741717</v>
          </cell>
          <cell r="L147">
            <v>13503.704448615577</v>
          </cell>
          <cell r="M147">
            <v>0</v>
          </cell>
          <cell r="N147">
            <v>0</v>
          </cell>
          <cell r="O147">
            <v>18116.605775559936</v>
          </cell>
          <cell r="P147">
            <v>159747.85689594995</v>
          </cell>
          <cell r="Q147">
            <v>0</v>
          </cell>
          <cell r="R147">
            <v>0</v>
          </cell>
          <cell r="S147">
            <v>0</v>
          </cell>
          <cell r="T147">
            <v>0</v>
          </cell>
          <cell r="U147">
            <v>0</v>
          </cell>
          <cell r="V147">
            <v>0</v>
          </cell>
          <cell r="W147">
            <v>0</v>
          </cell>
          <cell r="X147">
            <v>0</v>
          </cell>
        </row>
        <row r="148">
          <cell r="J148">
            <v>49459.609499999999</v>
          </cell>
          <cell r="K148">
            <v>49839.405280196188</v>
          </cell>
          <cell r="L148">
            <v>9594.3413655408476</v>
          </cell>
          <cell r="M148">
            <v>0</v>
          </cell>
          <cell r="N148">
            <v>0</v>
          </cell>
          <cell r="O148">
            <v>18116.605775559936</v>
          </cell>
          <cell r="P148">
            <v>113500.37149476007</v>
          </cell>
          <cell r="Q148">
            <v>0</v>
          </cell>
          <cell r="R148">
            <v>0</v>
          </cell>
          <cell r="S148">
            <v>0</v>
          </cell>
          <cell r="T148">
            <v>0</v>
          </cell>
          <cell r="U148">
            <v>0</v>
          </cell>
          <cell r="V148">
            <v>0</v>
          </cell>
          <cell r="W148">
            <v>0</v>
          </cell>
          <cell r="X148">
            <v>0</v>
          </cell>
        </row>
        <row r="149">
          <cell r="J149">
            <v>49459.609499999999</v>
          </cell>
          <cell r="K149">
            <v>49488.455405196204</v>
          </cell>
          <cell r="L149">
            <v>9526.7817130126168</v>
          </cell>
          <cell r="M149">
            <v>0</v>
          </cell>
          <cell r="N149">
            <v>0</v>
          </cell>
          <cell r="O149">
            <v>18569.520919948929</v>
          </cell>
          <cell r="P149">
            <v>112701.14564195149</v>
          </cell>
          <cell r="Q149">
            <v>0</v>
          </cell>
          <cell r="R149">
            <v>0</v>
          </cell>
          <cell r="S149">
            <v>0</v>
          </cell>
          <cell r="T149">
            <v>0</v>
          </cell>
          <cell r="U149">
            <v>0</v>
          </cell>
          <cell r="V149">
            <v>0</v>
          </cell>
          <cell r="W149">
            <v>0</v>
          </cell>
          <cell r="X149">
            <v>0</v>
          </cell>
        </row>
        <row r="150">
          <cell r="J150">
            <v>50696.005499999999</v>
          </cell>
          <cell r="K150">
            <v>51928.544256339424</v>
          </cell>
          <cell r="L150">
            <v>9996.5113429811536</v>
          </cell>
          <cell r="M150">
            <v>0</v>
          </cell>
          <cell r="N150">
            <v>0</v>
          </cell>
          <cell r="O150">
            <v>18569.520919948929</v>
          </cell>
          <cell r="P150">
            <v>115373.88620807744</v>
          </cell>
          <cell r="Q150">
            <v>0</v>
          </cell>
          <cell r="R150">
            <v>0</v>
          </cell>
          <cell r="S150">
            <v>0</v>
          </cell>
          <cell r="T150">
            <v>0</v>
          </cell>
          <cell r="U150">
            <v>0</v>
          </cell>
          <cell r="V150">
            <v>0</v>
          </cell>
          <cell r="W150">
            <v>0</v>
          </cell>
          <cell r="X150">
            <v>0</v>
          </cell>
        </row>
        <row r="151">
          <cell r="J151">
            <v>50696.005499999999</v>
          </cell>
          <cell r="K151">
            <v>53602.713667990669</v>
          </cell>
          <cell r="L151">
            <v>10318.797549022845</v>
          </cell>
          <cell r="M151">
            <v>0</v>
          </cell>
          <cell r="N151">
            <v>0</v>
          </cell>
          <cell r="O151">
            <v>18569.520919948929</v>
          </cell>
          <cell r="P151">
            <v>119093.52506872805</v>
          </cell>
          <cell r="Q151">
            <v>0</v>
          </cell>
          <cell r="R151">
            <v>0</v>
          </cell>
          <cell r="S151">
            <v>0</v>
          </cell>
          <cell r="T151">
            <v>0</v>
          </cell>
          <cell r="U151">
            <v>0</v>
          </cell>
          <cell r="V151">
            <v>0</v>
          </cell>
          <cell r="W151">
            <v>0</v>
          </cell>
          <cell r="X151">
            <v>0</v>
          </cell>
        </row>
        <row r="152">
          <cell r="J152">
            <v>50696.005499999999</v>
          </cell>
          <cell r="K152">
            <v>49915.696647938021</v>
          </cell>
          <cell r="L152">
            <v>9609.0278454706149</v>
          </cell>
          <cell r="M152">
            <v>0</v>
          </cell>
          <cell r="N152">
            <v>0</v>
          </cell>
          <cell r="O152">
            <v>18569.520919948929</v>
          </cell>
          <cell r="P152">
            <v>110901.7783481011</v>
          </cell>
          <cell r="Q152">
            <v>0</v>
          </cell>
          <cell r="R152">
            <v>0</v>
          </cell>
          <cell r="S152">
            <v>0</v>
          </cell>
          <cell r="T152">
            <v>0</v>
          </cell>
          <cell r="U152">
            <v>0</v>
          </cell>
          <cell r="V152">
            <v>0</v>
          </cell>
          <cell r="W152">
            <v>0</v>
          </cell>
          <cell r="X152">
            <v>0</v>
          </cell>
        </row>
        <row r="153">
          <cell r="J153">
            <v>50696.005499999999</v>
          </cell>
          <cell r="K153">
            <v>26456.601356093535</v>
          </cell>
          <cell r="L153">
            <v>5093.0315752233455</v>
          </cell>
          <cell r="M153">
            <v>0</v>
          </cell>
          <cell r="N153">
            <v>0</v>
          </cell>
          <cell r="O153">
            <v>18569.520919948929</v>
          </cell>
          <cell r="P153">
            <v>58780.791143355935</v>
          </cell>
          <cell r="Q153">
            <v>0</v>
          </cell>
          <cell r="R153">
            <v>0</v>
          </cell>
          <cell r="S153">
            <v>0</v>
          </cell>
          <cell r="T153">
            <v>0</v>
          </cell>
          <cell r="U153">
            <v>0</v>
          </cell>
          <cell r="V153">
            <v>0</v>
          </cell>
          <cell r="W153">
            <v>0</v>
          </cell>
          <cell r="X153">
            <v>0</v>
          </cell>
        </row>
        <row r="154">
          <cell r="J154">
            <v>50696.005499999999</v>
          </cell>
          <cell r="K154">
            <v>51234.909431182939</v>
          </cell>
          <cell r="L154">
            <v>9862.9830783848065</v>
          </cell>
          <cell r="M154">
            <v>0</v>
          </cell>
          <cell r="N154">
            <v>0</v>
          </cell>
          <cell r="O154">
            <v>18569.520919948929</v>
          </cell>
          <cell r="P154">
            <v>113832.78108884826</v>
          </cell>
          <cell r="Q154">
            <v>0</v>
          </cell>
          <cell r="R154">
            <v>0</v>
          </cell>
          <cell r="S154">
            <v>0</v>
          </cell>
          <cell r="T154">
            <v>0</v>
          </cell>
          <cell r="U154">
            <v>0</v>
          </cell>
          <cell r="V154">
            <v>0</v>
          </cell>
          <cell r="W154">
            <v>0</v>
          </cell>
          <cell r="X154">
            <v>0</v>
          </cell>
        </row>
        <row r="155">
          <cell r="J155">
            <v>50696.005499999999</v>
          </cell>
          <cell r="K155">
            <v>60497.519361969033</v>
          </cell>
          <cell r="L155">
            <v>11646.083039393425</v>
          </cell>
          <cell r="M155">
            <v>0</v>
          </cell>
          <cell r="N155">
            <v>0</v>
          </cell>
          <cell r="O155">
            <v>18569.520919948929</v>
          </cell>
          <cell r="P155">
            <v>137769.97510421069</v>
          </cell>
          <cell r="Q155">
            <v>0</v>
          </cell>
          <cell r="R155">
            <v>0</v>
          </cell>
          <cell r="S155">
            <v>0</v>
          </cell>
          <cell r="T155">
            <v>0</v>
          </cell>
          <cell r="U155">
            <v>0</v>
          </cell>
          <cell r="V155">
            <v>0</v>
          </cell>
          <cell r="W155">
            <v>0</v>
          </cell>
          <cell r="X155">
            <v>0</v>
          </cell>
        </row>
        <row r="156">
          <cell r="J156">
            <v>50696.005499999999</v>
          </cell>
          <cell r="K156">
            <v>65758.430654671029</v>
          </cell>
          <cell r="L156">
            <v>12658.835469970039</v>
          </cell>
          <cell r="M156">
            <v>0</v>
          </cell>
          <cell r="N156">
            <v>0</v>
          </cell>
          <cell r="O156">
            <v>18569.520919948929</v>
          </cell>
          <cell r="P156">
            <v>149750.5591920377</v>
          </cell>
          <cell r="Q156">
            <v>0</v>
          </cell>
          <cell r="R156">
            <v>0</v>
          </cell>
          <cell r="S156">
            <v>0</v>
          </cell>
          <cell r="T156">
            <v>0</v>
          </cell>
          <cell r="U156">
            <v>0</v>
          </cell>
          <cell r="V156">
            <v>0</v>
          </cell>
          <cell r="W156">
            <v>0</v>
          </cell>
          <cell r="X156">
            <v>0</v>
          </cell>
        </row>
        <row r="157">
          <cell r="J157">
            <v>50696.005499999999</v>
          </cell>
          <cell r="K157">
            <v>61116.559901904351</v>
          </cell>
          <cell r="L157">
            <v>11765.251521157154</v>
          </cell>
          <cell r="M157">
            <v>0</v>
          </cell>
          <cell r="N157">
            <v>0</v>
          </cell>
          <cell r="O157">
            <v>18569.520919948929</v>
          </cell>
          <cell r="P157">
            <v>139179.70562993863</v>
          </cell>
          <cell r="Q157">
            <v>0</v>
          </cell>
          <cell r="R157">
            <v>0</v>
          </cell>
          <cell r="S157">
            <v>0</v>
          </cell>
          <cell r="T157">
            <v>0</v>
          </cell>
          <cell r="U157">
            <v>0</v>
          </cell>
          <cell r="V157">
            <v>0</v>
          </cell>
          <cell r="W157">
            <v>0</v>
          </cell>
          <cell r="X157">
            <v>0</v>
          </cell>
        </row>
        <row r="158">
          <cell r="J158">
            <v>50696.005499999999</v>
          </cell>
          <cell r="K158">
            <v>60556.798898688074</v>
          </cell>
          <cell r="L158">
            <v>11657.494654521577</v>
          </cell>
          <cell r="M158">
            <v>0</v>
          </cell>
          <cell r="N158">
            <v>8563279.557599999</v>
          </cell>
          <cell r="O158">
            <v>18569.520919948929</v>
          </cell>
          <cell r="P158">
            <v>137904.97138809311</v>
          </cell>
          <cell r="Q158">
            <v>0</v>
          </cell>
          <cell r="R158">
            <v>0</v>
          </cell>
          <cell r="S158">
            <v>0</v>
          </cell>
          <cell r="T158">
            <v>0</v>
          </cell>
          <cell r="U158">
            <v>0</v>
          </cell>
          <cell r="V158">
            <v>0</v>
          </cell>
          <cell r="W158">
            <v>0</v>
          </cell>
          <cell r="X158">
            <v>0</v>
          </cell>
        </row>
        <row r="159">
          <cell r="J159">
            <v>50696.005499999999</v>
          </cell>
          <cell r="K159">
            <v>77555.50991693321</v>
          </cell>
          <cell r="L159">
            <v>14929.833787910655</v>
          </cell>
          <cell r="M159">
            <v>0</v>
          </cell>
          <cell r="N159">
            <v>0</v>
          </cell>
          <cell r="O159">
            <v>18569.520919948929</v>
          </cell>
          <cell r="P159">
            <v>176615.84777585315</v>
          </cell>
          <cell r="Q159">
            <v>0</v>
          </cell>
          <cell r="R159">
            <v>0</v>
          </cell>
          <cell r="S159">
            <v>0</v>
          </cell>
          <cell r="T159">
            <v>0</v>
          </cell>
          <cell r="U159">
            <v>0</v>
          </cell>
          <cell r="V159">
            <v>0</v>
          </cell>
          <cell r="W159">
            <v>0</v>
          </cell>
          <cell r="X159">
            <v>0</v>
          </cell>
        </row>
        <row r="160">
          <cell r="J160">
            <v>50696.005499999999</v>
          </cell>
          <cell r="K160">
            <v>50875.663978649616</v>
          </cell>
          <cell r="L160">
            <v>9793.8264845963076</v>
          </cell>
          <cell r="M160">
            <v>0</v>
          </cell>
          <cell r="N160">
            <v>0</v>
          </cell>
          <cell r="O160">
            <v>18569.520919948929</v>
          </cell>
          <cell r="P160">
            <v>115858.28697886989</v>
          </cell>
          <cell r="Q160">
            <v>0</v>
          </cell>
          <cell r="R160">
            <v>0</v>
          </cell>
          <cell r="S160">
            <v>0</v>
          </cell>
          <cell r="T160">
            <v>0</v>
          </cell>
          <cell r="U160">
            <v>0</v>
          </cell>
          <cell r="V160">
            <v>0</v>
          </cell>
          <cell r="W160">
            <v>0</v>
          </cell>
          <cell r="X160">
            <v>0</v>
          </cell>
        </row>
        <row r="161">
          <cell r="J161">
            <v>50696.005499999999</v>
          </cell>
          <cell r="K161">
            <v>50917.128399764166</v>
          </cell>
          <cell r="L161">
            <v>9801.8085985172293</v>
          </cell>
          <cell r="M161">
            <v>0</v>
          </cell>
          <cell r="N161">
            <v>0</v>
          </cell>
          <cell r="O161">
            <v>19033.75894294765</v>
          </cell>
          <cell r="P161">
            <v>115952.71320204248</v>
          </cell>
          <cell r="Q161">
            <v>0</v>
          </cell>
          <cell r="R161">
            <v>0</v>
          </cell>
          <cell r="S161">
            <v>0</v>
          </cell>
          <cell r="T161">
            <v>0</v>
          </cell>
          <cell r="U161">
            <v>0</v>
          </cell>
          <cell r="V161">
            <v>0</v>
          </cell>
          <cell r="W161">
            <v>0</v>
          </cell>
          <cell r="X161">
            <v>0</v>
          </cell>
        </row>
        <row r="162">
          <cell r="J162">
            <v>51962.557499999995</v>
          </cell>
          <cell r="K162">
            <v>55382.487597789397</v>
          </cell>
          <cell r="L162">
            <v>10661.413166925577</v>
          </cell>
          <cell r="M162">
            <v>0</v>
          </cell>
          <cell r="N162">
            <v>0</v>
          </cell>
          <cell r="O162">
            <v>19033.75894294765</v>
          </cell>
          <cell r="P162">
            <v>123047.4717671226</v>
          </cell>
          <cell r="Q162">
            <v>0</v>
          </cell>
          <cell r="R162">
            <v>0</v>
          </cell>
          <cell r="S162">
            <v>0</v>
          </cell>
          <cell r="T162">
            <v>0</v>
          </cell>
          <cell r="U162">
            <v>0</v>
          </cell>
          <cell r="V162">
            <v>0</v>
          </cell>
          <cell r="W162">
            <v>0</v>
          </cell>
          <cell r="X162">
            <v>0</v>
          </cell>
        </row>
        <row r="163">
          <cell r="J163">
            <v>51962.557499999995</v>
          </cell>
          <cell r="K163">
            <v>54108.189357804164</v>
          </cell>
          <cell r="L163">
            <v>10416.104214156347</v>
          </cell>
          <cell r="M163">
            <v>0</v>
          </cell>
          <cell r="N163">
            <v>0</v>
          </cell>
          <cell r="O163">
            <v>19033.75894294765</v>
          </cell>
          <cell r="P163">
            <v>120216.26675072433</v>
          </cell>
          <cell r="Q163">
            <v>0</v>
          </cell>
          <cell r="R163">
            <v>0</v>
          </cell>
          <cell r="S163">
            <v>0</v>
          </cell>
          <cell r="T163">
            <v>0</v>
          </cell>
          <cell r="U163">
            <v>0</v>
          </cell>
          <cell r="V163">
            <v>0</v>
          </cell>
          <cell r="W163">
            <v>0</v>
          </cell>
          <cell r="X163">
            <v>0</v>
          </cell>
        </row>
        <row r="164">
          <cell r="J164">
            <v>51962.557499999995</v>
          </cell>
          <cell r="K164">
            <v>51383.878540915073</v>
          </cell>
          <cell r="L164">
            <v>9891.6603967367319</v>
          </cell>
          <cell r="M164">
            <v>0</v>
          </cell>
          <cell r="N164">
            <v>0</v>
          </cell>
          <cell r="O164">
            <v>19033.75894294765</v>
          </cell>
          <cell r="P164">
            <v>114163.45885302694</v>
          </cell>
          <cell r="Q164">
            <v>0</v>
          </cell>
          <cell r="R164">
            <v>0</v>
          </cell>
          <cell r="S164">
            <v>5658935.0945937121</v>
          </cell>
          <cell r="T164">
            <v>0</v>
          </cell>
          <cell r="U164">
            <v>390565.42861499998</v>
          </cell>
          <cell r="V164">
            <v>5549419.4205131996</v>
          </cell>
          <cell r="W164">
            <v>992132.65345848748</v>
          </cell>
          <cell r="X164">
            <v>992132.65345848748</v>
          </cell>
        </row>
        <row r="165">
          <cell r="J165">
            <v>0</v>
          </cell>
          <cell r="K165">
            <v>0</v>
          </cell>
          <cell r="L165">
            <v>0</v>
          </cell>
          <cell r="M165">
            <v>0</v>
          </cell>
          <cell r="N165">
            <v>0</v>
          </cell>
          <cell r="O165">
            <v>19033.75894294765</v>
          </cell>
          <cell r="P165">
            <v>61163.814991654726</v>
          </cell>
          <cell r="Q165">
            <v>0</v>
          </cell>
          <cell r="R165">
            <v>0</v>
          </cell>
          <cell r="S165">
            <v>0</v>
          </cell>
          <cell r="T165">
            <v>0</v>
          </cell>
          <cell r="U165">
            <v>0</v>
          </cell>
          <cell r="V165">
            <v>0</v>
          </cell>
          <cell r="W165">
            <v>0</v>
          </cell>
          <cell r="X165">
            <v>0</v>
          </cell>
        </row>
        <row r="166">
          <cell r="J166">
            <v>0</v>
          </cell>
          <cell r="K166">
            <v>0</v>
          </cell>
          <cell r="L166">
            <v>0</v>
          </cell>
          <cell r="M166">
            <v>0</v>
          </cell>
          <cell r="N166">
            <v>0</v>
          </cell>
          <cell r="O166">
            <v>19033.75894294765</v>
          </cell>
          <cell r="P166">
            <v>120723.57044846012</v>
          </cell>
          <cell r="Q166">
            <v>0</v>
          </cell>
          <cell r="R166">
            <v>0</v>
          </cell>
          <cell r="S166">
            <v>0</v>
          </cell>
          <cell r="T166">
            <v>0</v>
          </cell>
          <cell r="U166">
            <v>0</v>
          </cell>
          <cell r="V166">
            <v>0</v>
          </cell>
          <cell r="W166">
            <v>0</v>
          </cell>
          <cell r="X166">
            <v>0</v>
          </cell>
        </row>
        <row r="167">
          <cell r="J167">
            <v>0</v>
          </cell>
          <cell r="K167">
            <v>0</v>
          </cell>
          <cell r="L167">
            <v>0</v>
          </cell>
          <cell r="M167">
            <v>0</v>
          </cell>
          <cell r="N167">
            <v>0</v>
          </cell>
          <cell r="O167">
            <v>19033.75894294765</v>
          </cell>
          <cell r="P167">
            <v>146537.52857181404</v>
          </cell>
          <cell r="Q167">
            <v>0</v>
          </cell>
          <cell r="R167">
            <v>0</v>
          </cell>
          <cell r="S167">
            <v>0</v>
          </cell>
          <cell r="T167">
            <v>0</v>
          </cell>
          <cell r="U167">
            <v>0</v>
          </cell>
          <cell r="V167">
            <v>0</v>
          </cell>
          <cell r="W167">
            <v>0</v>
          </cell>
          <cell r="X167">
            <v>0</v>
          </cell>
        </row>
        <row r="168">
          <cell r="J168">
            <v>0</v>
          </cell>
          <cell r="K168">
            <v>0</v>
          </cell>
          <cell r="L168">
            <v>0</v>
          </cell>
          <cell r="M168">
            <v>0</v>
          </cell>
          <cell r="N168">
            <v>0</v>
          </cell>
          <cell r="O168">
            <v>19033.75894294765</v>
          </cell>
          <cell r="P168">
            <v>162662.32087215289</v>
          </cell>
          <cell r="Q168">
            <v>0</v>
          </cell>
          <cell r="R168">
            <v>0</v>
          </cell>
          <cell r="S168">
            <v>0</v>
          </cell>
          <cell r="T168">
            <v>0</v>
          </cell>
          <cell r="U168">
            <v>0</v>
          </cell>
          <cell r="V168">
            <v>0</v>
          </cell>
          <cell r="W168">
            <v>0</v>
          </cell>
          <cell r="X168">
            <v>0</v>
          </cell>
        </row>
        <row r="169">
          <cell r="J169">
            <v>0</v>
          </cell>
          <cell r="K169">
            <v>0</v>
          </cell>
          <cell r="L169">
            <v>0</v>
          </cell>
          <cell r="M169">
            <v>0</v>
          </cell>
          <cell r="N169">
            <v>0</v>
          </cell>
          <cell r="O169">
            <v>19033.75894294765</v>
          </cell>
          <cell r="P169">
            <v>149313.6952686632</v>
          </cell>
          <cell r="Q169">
            <v>0</v>
          </cell>
          <cell r="R169">
            <v>0</v>
          </cell>
          <cell r="S169">
            <v>0</v>
          </cell>
          <cell r="T169">
            <v>0</v>
          </cell>
          <cell r="U169">
            <v>0</v>
          </cell>
          <cell r="V169">
            <v>0</v>
          </cell>
          <cell r="W169">
            <v>0</v>
          </cell>
          <cell r="X169">
            <v>0</v>
          </cell>
        </row>
        <row r="170">
          <cell r="J170">
            <v>0</v>
          </cell>
          <cell r="K170">
            <v>0</v>
          </cell>
          <cell r="L170">
            <v>0</v>
          </cell>
          <cell r="M170">
            <v>0</v>
          </cell>
          <cell r="N170">
            <v>0</v>
          </cell>
          <cell r="O170">
            <v>19033.75894294765</v>
          </cell>
          <cell r="P170">
            <v>151665.24267812062</v>
          </cell>
          <cell r="Q170">
            <v>0</v>
          </cell>
          <cell r="R170">
            <v>0</v>
          </cell>
          <cell r="S170">
            <v>0</v>
          </cell>
          <cell r="T170">
            <v>0</v>
          </cell>
          <cell r="U170">
            <v>0</v>
          </cell>
          <cell r="V170">
            <v>0</v>
          </cell>
          <cell r="W170">
            <v>0</v>
          </cell>
          <cell r="X170">
            <v>0</v>
          </cell>
        </row>
        <row r="171">
          <cell r="J171">
            <v>0</v>
          </cell>
          <cell r="K171">
            <v>0</v>
          </cell>
          <cell r="L171">
            <v>0</v>
          </cell>
          <cell r="M171">
            <v>0</v>
          </cell>
          <cell r="N171">
            <v>0</v>
          </cell>
          <cell r="O171">
            <v>19033.75894294765</v>
          </cell>
          <cell r="P171">
            <v>193566.16651427886</v>
          </cell>
          <cell r="Q171">
            <v>0</v>
          </cell>
          <cell r="R171">
            <v>0</v>
          </cell>
          <cell r="S171">
            <v>0</v>
          </cell>
          <cell r="T171">
            <v>0</v>
          </cell>
          <cell r="U171">
            <v>0</v>
          </cell>
          <cell r="V171">
            <v>0</v>
          </cell>
          <cell r="W171">
            <v>0</v>
          </cell>
          <cell r="X171">
            <v>0</v>
          </cell>
        </row>
        <row r="172">
          <cell r="J172">
            <v>0</v>
          </cell>
          <cell r="K172">
            <v>0</v>
          </cell>
          <cell r="L172">
            <v>0</v>
          </cell>
          <cell r="M172">
            <v>0</v>
          </cell>
          <cell r="N172">
            <v>0</v>
          </cell>
          <cell r="O172">
            <v>19033.75894294765</v>
          </cell>
          <cell r="P172">
            <v>120504.29089848984</v>
          </cell>
          <cell r="Q172">
            <v>0</v>
          </cell>
          <cell r="R172">
            <v>0</v>
          </cell>
          <cell r="S172">
            <v>0</v>
          </cell>
          <cell r="T172">
            <v>0</v>
          </cell>
          <cell r="U172">
            <v>0</v>
          </cell>
          <cell r="V172">
            <v>0</v>
          </cell>
          <cell r="W172">
            <v>0</v>
          </cell>
          <cell r="X172">
            <v>0</v>
          </cell>
        </row>
        <row r="173">
          <cell r="J173">
            <v>0</v>
          </cell>
          <cell r="K173">
            <v>0</v>
          </cell>
          <cell r="L173">
            <v>0</v>
          </cell>
          <cell r="M173">
            <v>0</v>
          </cell>
          <cell r="N173">
            <v>0</v>
          </cell>
          <cell r="O173">
            <v>19509.602916521344</v>
          </cell>
          <cell r="P173">
            <v>119322.90369962624</v>
          </cell>
          <cell r="Q173">
            <v>0</v>
          </cell>
          <cell r="R173">
            <v>0</v>
          </cell>
          <cell r="S173">
            <v>0</v>
          </cell>
          <cell r="T173">
            <v>0</v>
          </cell>
          <cell r="U173">
            <v>0</v>
          </cell>
          <cell r="V173">
            <v>0</v>
          </cell>
          <cell r="W173">
            <v>0</v>
          </cell>
          <cell r="X173">
            <v>0</v>
          </cell>
        </row>
        <row r="174">
          <cell r="J174">
            <v>0</v>
          </cell>
          <cell r="K174">
            <v>0</v>
          </cell>
          <cell r="L174">
            <v>0</v>
          </cell>
          <cell r="M174">
            <v>0</v>
          </cell>
          <cell r="N174">
            <v>0</v>
          </cell>
          <cell r="O174">
            <v>19509.602916521344</v>
          </cell>
          <cell r="P174">
            <v>127226.9263600345</v>
          </cell>
          <cell r="Q174">
            <v>0</v>
          </cell>
          <cell r="R174">
            <v>0</v>
          </cell>
          <cell r="S174">
            <v>0</v>
          </cell>
          <cell r="T174">
            <v>0</v>
          </cell>
          <cell r="U174">
            <v>0</v>
          </cell>
          <cell r="V174">
            <v>0</v>
          </cell>
          <cell r="W174">
            <v>0</v>
          </cell>
          <cell r="X174">
            <v>0</v>
          </cell>
        </row>
        <row r="175">
          <cell r="J175">
            <v>0</v>
          </cell>
          <cell r="K175">
            <v>0</v>
          </cell>
          <cell r="L175">
            <v>0</v>
          </cell>
          <cell r="M175">
            <v>0</v>
          </cell>
          <cell r="N175">
            <v>0</v>
          </cell>
          <cell r="O175">
            <v>19509.602916521344</v>
          </cell>
          <cell r="P175">
            <v>122880.78491906638</v>
          </cell>
          <cell r="Q175">
            <v>0</v>
          </cell>
          <cell r="R175">
            <v>0</v>
          </cell>
          <cell r="S175">
            <v>0</v>
          </cell>
          <cell r="T175">
            <v>0</v>
          </cell>
          <cell r="U175">
            <v>0</v>
          </cell>
          <cell r="V175">
            <v>0</v>
          </cell>
          <cell r="W175">
            <v>0</v>
          </cell>
          <cell r="X175">
            <v>0</v>
          </cell>
        </row>
        <row r="176">
          <cell r="J176">
            <v>0</v>
          </cell>
          <cell r="K176">
            <v>0</v>
          </cell>
          <cell r="L176">
            <v>0</v>
          </cell>
          <cell r="M176">
            <v>0</v>
          </cell>
          <cell r="N176">
            <v>0</v>
          </cell>
          <cell r="O176">
            <v>19509.602916521344</v>
          </cell>
          <cell r="P176">
            <v>116638.74156368765</v>
          </cell>
          <cell r="Q176">
            <v>0</v>
          </cell>
          <cell r="R176">
            <v>0</v>
          </cell>
          <cell r="S176">
            <v>0</v>
          </cell>
          <cell r="T176">
            <v>0</v>
          </cell>
          <cell r="U176">
            <v>0</v>
          </cell>
          <cell r="V176">
            <v>0</v>
          </cell>
          <cell r="W176">
            <v>0</v>
          </cell>
          <cell r="X176">
            <v>0</v>
          </cell>
        </row>
        <row r="177">
          <cell r="J177">
            <v>0</v>
          </cell>
          <cell r="K177">
            <v>0</v>
          </cell>
          <cell r="L177">
            <v>0</v>
          </cell>
          <cell r="M177">
            <v>0</v>
          </cell>
          <cell r="N177">
            <v>0</v>
          </cell>
          <cell r="O177">
            <v>19509.602916521344</v>
          </cell>
          <cell r="P177">
            <v>63176.816424145254</v>
          </cell>
          <cell r="Q177">
            <v>0</v>
          </cell>
          <cell r="R177">
            <v>0</v>
          </cell>
          <cell r="S177">
            <v>0</v>
          </cell>
          <cell r="T177">
            <v>0</v>
          </cell>
          <cell r="U177">
            <v>0</v>
          </cell>
          <cell r="V177">
            <v>0</v>
          </cell>
          <cell r="W177">
            <v>0</v>
          </cell>
          <cell r="X177">
            <v>0</v>
          </cell>
        </row>
        <row r="178">
          <cell r="J178">
            <v>0</v>
          </cell>
          <cell r="K178">
            <v>0</v>
          </cell>
          <cell r="L178">
            <v>0</v>
          </cell>
          <cell r="M178">
            <v>0</v>
          </cell>
          <cell r="N178">
            <v>0</v>
          </cell>
          <cell r="O178">
            <v>19509.602916521344</v>
          </cell>
          <cell r="P178">
            <v>124737.65582371628</v>
          </cell>
          <cell r="Q178">
            <v>0</v>
          </cell>
          <cell r="R178">
            <v>0</v>
          </cell>
          <cell r="S178">
            <v>0</v>
          </cell>
          <cell r="T178">
            <v>0</v>
          </cell>
          <cell r="U178">
            <v>0</v>
          </cell>
          <cell r="V178">
            <v>0</v>
          </cell>
          <cell r="W178">
            <v>0</v>
          </cell>
          <cell r="X178">
            <v>0</v>
          </cell>
        </row>
        <row r="179">
          <cell r="J179">
            <v>0</v>
          </cell>
          <cell r="K179">
            <v>0</v>
          </cell>
          <cell r="L179">
            <v>0</v>
          </cell>
          <cell r="M179">
            <v>0</v>
          </cell>
          <cell r="N179">
            <v>0</v>
          </cell>
          <cell r="O179">
            <v>19509.602916521344</v>
          </cell>
          <cell r="P179">
            <v>157474.58539915775</v>
          </cell>
          <cell r="Q179">
            <v>0</v>
          </cell>
          <cell r="R179">
            <v>0</v>
          </cell>
          <cell r="S179">
            <v>0</v>
          </cell>
          <cell r="T179">
            <v>0</v>
          </cell>
          <cell r="U179">
            <v>0</v>
          </cell>
          <cell r="V179">
            <v>0</v>
          </cell>
          <cell r="W179">
            <v>0</v>
          </cell>
          <cell r="X179">
            <v>0</v>
          </cell>
        </row>
        <row r="180">
          <cell r="J180">
            <v>0</v>
          </cell>
          <cell r="K180">
            <v>0</v>
          </cell>
          <cell r="L180">
            <v>0</v>
          </cell>
          <cell r="M180">
            <v>0</v>
          </cell>
          <cell r="N180">
            <v>0</v>
          </cell>
          <cell r="O180">
            <v>19509.602916521344</v>
          </cell>
          <cell r="P180">
            <v>173068.19091432958</v>
          </cell>
          <cell r="Q180">
            <v>0</v>
          </cell>
          <cell r="R180">
            <v>0</v>
          </cell>
          <cell r="S180">
            <v>0</v>
          </cell>
          <cell r="T180">
            <v>0</v>
          </cell>
          <cell r="U180">
            <v>0</v>
          </cell>
          <cell r="V180">
            <v>0</v>
          </cell>
          <cell r="W180">
            <v>0</v>
          </cell>
          <cell r="X180">
            <v>0</v>
          </cell>
        </row>
        <row r="181">
          <cell r="J181">
            <v>0</v>
          </cell>
          <cell r="K181">
            <v>0</v>
          </cell>
          <cell r="L181">
            <v>0</v>
          </cell>
          <cell r="M181">
            <v>0</v>
          </cell>
          <cell r="N181">
            <v>0</v>
          </cell>
          <cell r="O181">
            <v>19509.602916521344</v>
          </cell>
          <cell r="P181">
            <v>155723.59768252415</v>
          </cell>
          <cell r="Q181">
            <v>0</v>
          </cell>
          <cell r="R181">
            <v>0</v>
          </cell>
          <cell r="S181">
            <v>0</v>
          </cell>
          <cell r="T181">
            <v>0</v>
          </cell>
          <cell r="U181">
            <v>0</v>
          </cell>
          <cell r="V181">
            <v>0</v>
          </cell>
          <cell r="W181">
            <v>0</v>
          </cell>
          <cell r="X181">
            <v>0</v>
          </cell>
        </row>
        <row r="182">
          <cell r="J182">
            <v>0</v>
          </cell>
          <cell r="K182">
            <v>0</v>
          </cell>
          <cell r="L182">
            <v>0</v>
          </cell>
          <cell r="M182">
            <v>0</v>
          </cell>
          <cell r="N182">
            <v>0</v>
          </cell>
          <cell r="O182">
            <v>19509.602916521344</v>
          </cell>
          <cell r="P182">
            <v>161455.67028950015</v>
          </cell>
          <cell r="Q182">
            <v>0</v>
          </cell>
          <cell r="R182">
            <v>0</v>
          </cell>
          <cell r="S182">
            <v>0</v>
          </cell>
          <cell r="T182">
            <v>0</v>
          </cell>
          <cell r="U182">
            <v>0</v>
          </cell>
          <cell r="V182">
            <v>0</v>
          </cell>
          <cell r="W182">
            <v>0</v>
          </cell>
          <cell r="X182">
            <v>0</v>
          </cell>
        </row>
        <row r="183">
          <cell r="J183">
            <v>0</v>
          </cell>
          <cell r="K183">
            <v>0</v>
          </cell>
          <cell r="L183">
            <v>0</v>
          </cell>
          <cell r="M183">
            <v>0</v>
          </cell>
          <cell r="N183">
            <v>0</v>
          </cell>
          <cell r="O183">
            <v>19509.602916521344</v>
          </cell>
          <cell r="P183">
            <v>206709.85902498817</v>
          </cell>
          <cell r="Q183">
            <v>0</v>
          </cell>
          <cell r="R183">
            <v>0</v>
          </cell>
          <cell r="S183">
            <v>0</v>
          </cell>
          <cell r="T183">
            <v>0</v>
          </cell>
          <cell r="U183">
            <v>0</v>
          </cell>
          <cell r="V183">
            <v>0</v>
          </cell>
          <cell r="W183">
            <v>0</v>
          </cell>
          <cell r="X183">
            <v>0</v>
          </cell>
        </row>
        <row r="184">
          <cell r="J184">
            <v>0</v>
          </cell>
          <cell r="K184">
            <v>0</v>
          </cell>
          <cell r="L184">
            <v>0</v>
          </cell>
          <cell r="M184">
            <v>0</v>
          </cell>
          <cell r="N184">
            <v>0</v>
          </cell>
          <cell r="O184">
            <v>19509.602916521344</v>
          </cell>
          <cell r="P184">
            <v>124097.82441644542</v>
          </cell>
          <cell r="Q184">
            <v>0</v>
          </cell>
          <cell r="R184">
            <v>0</v>
          </cell>
          <cell r="S184">
            <v>0</v>
          </cell>
          <cell r="T184">
            <v>0</v>
          </cell>
          <cell r="U184">
            <v>0</v>
          </cell>
          <cell r="V184">
            <v>0</v>
          </cell>
          <cell r="W184">
            <v>0</v>
          </cell>
          <cell r="X184">
            <v>0</v>
          </cell>
        </row>
        <row r="185">
          <cell r="J185">
            <v>0</v>
          </cell>
          <cell r="K185">
            <v>0</v>
          </cell>
          <cell r="L185">
            <v>0</v>
          </cell>
          <cell r="M185">
            <v>0</v>
          </cell>
          <cell r="N185">
            <v>0</v>
          </cell>
          <cell r="O185">
            <v>19997.342989434375</v>
          </cell>
          <cell r="P185">
            <v>122140.75627823615</v>
          </cell>
          <cell r="Q185">
            <v>0</v>
          </cell>
          <cell r="R185">
            <v>0</v>
          </cell>
          <cell r="S185">
            <v>0</v>
          </cell>
          <cell r="T185">
            <v>0</v>
          </cell>
          <cell r="U185">
            <v>0</v>
          </cell>
          <cell r="V185">
            <v>0</v>
          </cell>
          <cell r="W185">
            <v>0</v>
          </cell>
          <cell r="X185">
            <v>0</v>
          </cell>
        </row>
        <row r="186">
          <cell r="J186">
            <v>0</v>
          </cell>
          <cell r="K186">
            <v>0</v>
          </cell>
          <cell r="L186">
            <v>0</v>
          </cell>
          <cell r="M186">
            <v>0</v>
          </cell>
          <cell r="N186">
            <v>0</v>
          </cell>
          <cell r="O186">
            <v>19997.342989434375</v>
          </cell>
          <cell r="P186">
            <v>145040.96277004801</v>
          </cell>
          <cell r="Q186">
            <v>0</v>
          </cell>
          <cell r="R186">
            <v>0</v>
          </cell>
          <cell r="S186">
            <v>0</v>
          </cell>
          <cell r="T186">
            <v>0</v>
          </cell>
          <cell r="U186">
            <v>0</v>
          </cell>
          <cell r="V186">
            <v>0</v>
          </cell>
          <cell r="W186">
            <v>0</v>
          </cell>
          <cell r="X186">
            <v>0</v>
          </cell>
        </row>
        <row r="187">
          <cell r="J187">
            <v>0</v>
          </cell>
          <cell r="K187">
            <v>0</v>
          </cell>
          <cell r="L187">
            <v>0</v>
          </cell>
          <cell r="M187">
            <v>0</v>
          </cell>
          <cell r="N187">
            <v>0</v>
          </cell>
          <cell r="O187">
            <v>19997.342989434375</v>
          </cell>
          <cell r="P187">
            <v>129328.29133647357</v>
          </cell>
          <cell r="Q187">
            <v>0</v>
          </cell>
          <cell r="R187">
            <v>0</v>
          </cell>
          <cell r="S187">
            <v>0</v>
          </cell>
          <cell r="T187">
            <v>0</v>
          </cell>
          <cell r="U187">
            <v>0</v>
          </cell>
          <cell r="V187">
            <v>0</v>
          </cell>
          <cell r="W187">
            <v>0</v>
          </cell>
          <cell r="X187">
            <v>0</v>
          </cell>
        </row>
        <row r="188">
          <cell r="J188">
            <v>0</v>
          </cell>
          <cell r="K188">
            <v>0</v>
          </cell>
          <cell r="L188">
            <v>0</v>
          </cell>
          <cell r="M188">
            <v>0</v>
          </cell>
          <cell r="N188">
            <v>0</v>
          </cell>
          <cell r="O188">
            <v>19997.342989434375</v>
          </cell>
          <cell r="P188">
            <v>120789.69461306877</v>
          </cell>
          <cell r="Q188">
            <v>0</v>
          </cell>
          <cell r="R188">
            <v>0</v>
          </cell>
          <cell r="S188">
            <v>0</v>
          </cell>
          <cell r="T188">
            <v>0</v>
          </cell>
          <cell r="U188">
            <v>0</v>
          </cell>
          <cell r="V188">
            <v>0</v>
          </cell>
          <cell r="W188">
            <v>0</v>
          </cell>
          <cell r="X188">
            <v>0</v>
          </cell>
        </row>
        <row r="189">
          <cell r="J189">
            <v>0</v>
          </cell>
          <cell r="K189">
            <v>0</v>
          </cell>
          <cell r="L189">
            <v>0</v>
          </cell>
          <cell r="M189">
            <v>0</v>
          </cell>
          <cell r="N189">
            <v>0</v>
          </cell>
          <cell r="O189">
            <v>19997.342989434375</v>
          </cell>
          <cell r="P189">
            <v>65961.272466493436</v>
          </cell>
          <cell r="Q189">
            <v>0</v>
          </cell>
          <cell r="R189">
            <v>0</v>
          </cell>
          <cell r="S189">
            <v>0</v>
          </cell>
          <cell r="T189">
            <v>0</v>
          </cell>
          <cell r="U189">
            <v>0</v>
          </cell>
          <cell r="V189">
            <v>0</v>
          </cell>
          <cell r="W189">
            <v>0</v>
          </cell>
          <cell r="X189">
            <v>0</v>
          </cell>
        </row>
        <row r="190">
          <cell r="J190">
            <v>0</v>
          </cell>
          <cell r="K190">
            <v>0</v>
          </cell>
          <cell r="L190">
            <v>0</v>
          </cell>
          <cell r="M190">
            <v>0</v>
          </cell>
          <cell r="N190">
            <v>0</v>
          </cell>
          <cell r="O190">
            <v>19997.342989434375</v>
          </cell>
          <cell r="P190">
            <v>126218.28622425599</v>
          </cell>
          <cell r="Q190">
            <v>0</v>
          </cell>
          <cell r="R190">
            <v>0</v>
          </cell>
          <cell r="S190">
            <v>0</v>
          </cell>
          <cell r="T190">
            <v>0</v>
          </cell>
          <cell r="U190">
            <v>0</v>
          </cell>
          <cell r="V190">
            <v>0</v>
          </cell>
          <cell r="W190">
            <v>0</v>
          </cell>
          <cell r="X190">
            <v>0</v>
          </cell>
        </row>
        <row r="191">
          <cell r="J191">
            <v>0</v>
          </cell>
          <cell r="K191">
            <v>0</v>
          </cell>
          <cell r="L191">
            <v>0</v>
          </cell>
          <cell r="M191">
            <v>0</v>
          </cell>
          <cell r="N191">
            <v>0</v>
          </cell>
          <cell r="O191">
            <v>19997.342989434375</v>
          </cell>
          <cell r="P191">
            <v>168622.67104668444</v>
          </cell>
          <cell r="Q191">
            <v>0</v>
          </cell>
          <cell r="R191">
            <v>0</v>
          </cell>
          <cell r="S191">
            <v>0</v>
          </cell>
          <cell r="T191">
            <v>0</v>
          </cell>
          <cell r="U191">
            <v>0</v>
          </cell>
          <cell r="V191">
            <v>0</v>
          </cell>
          <cell r="W191">
            <v>0</v>
          </cell>
          <cell r="X191">
            <v>0</v>
          </cell>
        </row>
        <row r="192">
          <cell r="J192">
            <v>0</v>
          </cell>
          <cell r="K192">
            <v>0</v>
          </cell>
          <cell r="L192">
            <v>0</v>
          </cell>
          <cell r="M192">
            <v>0</v>
          </cell>
          <cell r="N192">
            <v>0</v>
          </cell>
          <cell r="O192">
            <v>19997.342989434375</v>
          </cell>
          <cell r="P192">
            <v>185970.66415884483</v>
          </cell>
          <cell r="Q192">
            <v>0</v>
          </cell>
          <cell r="R192">
            <v>0</v>
          </cell>
          <cell r="S192">
            <v>0</v>
          </cell>
          <cell r="T192">
            <v>0</v>
          </cell>
          <cell r="U192">
            <v>0</v>
          </cell>
          <cell r="V192">
            <v>0</v>
          </cell>
          <cell r="W192">
            <v>0</v>
          </cell>
          <cell r="X192">
            <v>0</v>
          </cell>
        </row>
        <row r="193">
          <cell r="J193">
            <v>0</v>
          </cell>
          <cell r="K193">
            <v>0</v>
          </cell>
          <cell r="L193">
            <v>0</v>
          </cell>
          <cell r="M193">
            <v>0</v>
          </cell>
          <cell r="N193">
            <v>0</v>
          </cell>
          <cell r="O193">
            <v>19997.342989434375</v>
          </cell>
          <cell r="P193">
            <v>174218.82945081682</v>
          </cell>
          <cell r="Q193">
            <v>0</v>
          </cell>
          <cell r="R193">
            <v>0</v>
          </cell>
          <cell r="S193">
            <v>0</v>
          </cell>
          <cell r="T193">
            <v>0</v>
          </cell>
          <cell r="U193">
            <v>0</v>
          </cell>
          <cell r="V193">
            <v>0</v>
          </cell>
          <cell r="W193">
            <v>0</v>
          </cell>
          <cell r="X193">
            <v>0</v>
          </cell>
        </row>
        <row r="194">
          <cell r="J194">
            <v>0</v>
          </cell>
          <cell r="K194">
            <v>0</v>
          </cell>
          <cell r="L194">
            <v>0</v>
          </cell>
          <cell r="M194">
            <v>0</v>
          </cell>
          <cell r="N194">
            <v>0</v>
          </cell>
          <cell r="O194">
            <v>19997.342989434375</v>
          </cell>
          <cell r="P194">
            <v>166635.39138573044</v>
          </cell>
          <cell r="Q194">
            <v>0</v>
          </cell>
          <cell r="R194">
            <v>0</v>
          </cell>
          <cell r="S194">
            <v>0</v>
          </cell>
          <cell r="T194">
            <v>0</v>
          </cell>
          <cell r="U194">
            <v>0</v>
          </cell>
          <cell r="V194">
            <v>0</v>
          </cell>
          <cell r="W194">
            <v>0</v>
          </cell>
          <cell r="X194">
            <v>0</v>
          </cell>
        </row>
        <row r="195">
          <cell r="J195">
            <v>0</v>
          </cell>
          <cell r="K195">
            <v>0</v>
          </cell>
          <cell r="L195">
            <v>0</v>
          </cell>
          <cell r="M195">
            <v>0</v>
          </cell>
          <cell r="N195">
            <v>0</v>
          </cell>
          <cell r="O195">
            <v>19997.342989434375</v>
          </cell>
          <cell r="P195">
            <v>206461.2107719515</v>
          </cell>
          <cell r="Q195">
            <v>0</v>
          </cell>
          <cell r="R195">
            <v>0</v>
          </cell>
          <cell r="S195">
            <v>0</v>
          </cell>
          <cell r="T195">
            <v>0</v>
          </cell>
          <cell r="U195">
            <v>0</v>
          </cell>
          <cell r="V195">
            <v>0</v>
          </cell>
          <cell r="W195">
            <v>0</v>
          </cell>
          <cell r="X195">
            <v>0</v>
          </cell>
        </row>
        <row r="196">
          <cell r="J196">
            <v>0</v>
          </cell>
          <cell r="K196">
            <v>0</v>
          </cell>
          <cell r="L196">
            <v>0</v>
          </cell>
          <cell r="M196">
            <v>0</v>
          </cell>
          <cell r="N196">
            <v>0</v>
          </cell>
          <cell r="O196">
            <v>19997.342989434375</v>
          </cell>
          <cell r="P196">
            <v>131236.1274207391</v>
          </cell>
          <cell r="Q196">
            <v>0</v>
          </cell>
          <cell r="R196">
            <v>0</v>
          </cell>
          <cell r="S196">
            <v>0</v>
          </cell>
          <cell r="T196">
            <v>0</v>
          </cell>
          <cell r="U196">
            <v>0</v>
          </cell>
          <cell r="V196">
            <v>0</v>
          </cell>
          <cell r="W196">
            <v>0</v>
          </cell>
          <cell r="X196">
            <v>0</v>
          </cell>
        </row>
        <row r="197">
          <cell r="J197">
            <v>0</v>
          </cell>
          <cell r="K197">
            <v>0</v>
          </cell>
          <cell r="L197">
            <v>0</v>
          </cell>
          <cell r="M197">
            <v>0</v>
          </cell>
          <cell r="N197">
            <v>0</v>
          </cell>
          <cell r="O197">
            <v>20497.276564170232</v>
          </cell>
          <cell r="P197">
            <v>126140.89285799081</v>
          </cell>
          <cell r="Q197">
            <v>0</v>
          </cell>
          <cell r="R197">
            <v>0</v>
          </cell>
          <cell r="S197">
            <v>0</v>
          </cell>
          <cell r="T197">
            <v>0</v>
          </cell>
          <cell r="U197">
            <v>0</v>
          </cell>
          <cell r="V197">
            <v>0</v>
          </cell>
          <cell r="W197">
            <v>0</v>
          </cell>
          <cell r="X197">
            <v>0</v>
          </cell>
        </row>
        <row r="198">
          <cell r="J198">
            <v>0</v>
          </cell>
          <cell r="K198">
            <v>0</v>
          </cell>
          <cell r="L198">
            <v>0</v>
          </cell>
          <cell r="M198">
            <v>0</v>
          </cell>
          <cell r="N198">
            <v>0</v>
          </cell>
          <cell r="O198">
            <v>20497.276564170232</v>
          </cell>
          <cell r="P198">
            <v>145600.97608539995</v>
          </cell>
          <cell r="Q198">
            <v>0</v>
          </cell>
          <cell r="R198">
            <v>0</v>
          </cell>
          <cell r="S198">
            <v>0</v>
          </cell>
          <cell r="T198">
            <v>0</v>
          </cell>
          <cell r="U198">
            <v>0</v>
          </cell>
          <cell r="V198">
            <v>0</v>
          </cell>
          <cell r="W198">
            <v>0</v>
          </cell>
          <cell r="X198">
            <v>0</v>
          </cell>
        </row>
        <row r="199">
          <cell r="J199">
            <v>0</v>
          </cell>
          <cell r="K199">
            <v>0</v>
          </cell>
          <cell r="L199">
            <v>0</v>
          </cell>
          <cell r="M199">
            <v>0</v>
          </cell>
          <cell r="N199">
            <v>0</v>
          </cell>
          <cell r="O199">
            <v>20497.276564170232</v>
          </cell>
          <cell r="P199">
            <v>133300.35436620715</v>
          </cell>
          <cell r="Q199">
            <v>0</v>
          </cell>
          <cell r="R199">
            <v>0</v>
          </cell>
          <cell r="S199">
            <v>0</v>
          </cell>
          <cell r="T199">
            <v>0</v>
          </cell>
          <cell r="U199">
            <v>0</v>
          </cell>
          <cell r="V199">
            <v>0</v>
          </cell>
          <cell r="W199">
            <v>0</v>
          </cell>
          <cell r="X199">
            <v>0</v>
          </cell>
        </row>
        <row r="200">
          <cell r="J200">
            <v>0</v>
          </cell>
          <cell r="K200">
            <v>0</v>
          </cell>
          <cell r="L200">
            <v>0</v>
          </cell>
          <cell r="M200">
            <v>0</v>
          </cell>
          <cell r="N200">
            <v>0</v>
          </cell>
          <cell r="O200">
            <v>20497.276564170232</v>
          </cell>
          <cell r="P200">
            <v>124567.75310602484</v>
          </cell>
          <cell r="Q200">
            <v>0</v>
          </cell>
          <cell r="R200">
            <v>0</v>
          </cell>
          <cell r="S200">
            <v>0</v>
          </cell>
          <cell r="T200">
            <v>0</v>
          </cell>
          <cell r="U200">
            <v>0</v>
          </cell>
          <cell r="V200">
            <v>0</v>
          </cell>
          <cell r="W200">
            <v>0</v>
          </cell>
          <cell r="X200">
            <v>0</v>
          </cell>
        </row>
        <row r="201">
          <cell r="J201">
            <v>0</v>
          </cell>
          <cell r="K201">
            <v>0</v>
          </cell>
          <cell r="L201">
            <v>0</v>
          </cell>
          <cell r="M201">
            <v>0</v>
          </cell>
          <cell r="N201">
            <v>0</v>
          </cell>
          <cell r="O201">
            <v>20497.276564170232</v>
          </cell>
          <cell r="P201">
            <v>66814.259708866564</v>
          </cell>
          <cell r="Q201">
            <v>0</v>
          </cell>
          <cell r="R201">
            <v>0</v>
          </cell>
          <cell r="S201">
            <v>0</v>
          </cell>
          <cell r="T201">
            <v>0</v>
          </cell>
          <cell r="U201">
            <v>0</v>
          </cell>
          <cell r="V201">
            <v>0</v>
          </cell>
          <cell r="W201">
            <v>0</v>
          </cell>
          <cell r="X201">
            <v>0</v>
          </cell>
        </row>
        <row r="202">
          <cell r="J202">
            <v>0</v>
          </cell>
          <cell r="K202">
            <v>0</v>
          </cell>
          <cell r="L202">
            <v>0</v>
          </cell>
          <cell r="M202">
            <v>0</v>
          </cell>
          <cell r="N202">
            <v>0</v>
          </cell>
          <cell r="O202">
            <v>20497.276564170232</v>
          </cell>
          <cell r="P202">
            <v>132651.39110334378</v>
          </cell>
          <cell r="Q202">
            <v>0</v>
          </cell>
          <cell r="R202">
            <v>0</v>
          </cell>
          <cell r="S202">
            <v>0</v>
          </cell>
          <cell r="T202">
            <v>0</v>
          </cell>
          <cell r="U202">
            <v>0</v>
          </cell>
          <cell r="V202">
            <v>0</v>
          </cell>
          <cell r="W202">
            <v>0</v>
          </cell>
          <cell r="X202">
            <v>0</v>
          </cell>
        </row>
        <row r="203">
          <cell r="J203">
            <v>0</v>
          </cell>
          <cell r="K203">
            <v>0</v>
          </cell>
          <cell r="L203">
            <v>0</v>
          </cell>
          <cell r="M203">
            <v>0</v>
          </cell>
          <cell r="N203">
            <v>0</v>
          </cell>
          <cell r="O203">
            <v>20497.276564170232</v>
          </cell>
          <cell r="P203">
            <v>176878.12822898361</v>
          </cell>
          <cell r="Q203">
            <v>0</v>
          </cell>
          <cell r="R203">
            <v>0</v>
          </cell>
          <cell r="S203">
            <v>0</v>
          </cell>
          <cell r="T203">
            <v>0</v>
          </cell>
          <cell r="U203">
            <v>0</v>
          </cell>
          <cell r="V203">
            <v>0</v>
          </cell>
          <cell r="W203">
            <v>0</v>
          </cell>
          <cell r="X203">
            <v>0</v>
          </cell>
        </row>
        <row r="204">
          <cell r="J204">
            <v>0</v>
          </cell>
          <cell r="K204">
            <v>0</v>
          </cell>
          <cell r="L204">
            <v>0</v>
          </cell>
          <cell r="M204">
            <v>0</v>
          </cell>
          <cell r="N204">
            <v>0</v>
          </cell>
          <cell r="O204">
            <v>20497.276564170232</v>
          </cell>
          <cell r="P204">
            <v>190712.33356214123</v>
          </cell>
          <cell r="Q204">
            <v>0</v>
          </cell>
          <cell r="R204">
            <v>0</v>
          </cell>
          <cell r="S204">
            <v>0</v>
          </cell>
          <cell r="T204">
            <v>0</v>
          </cell>
          <cell r="U204">
            <v>0</v>
          </cell>
          <cell r="V204">
            <v>0</v>
          </cell>
          <cell r="W204">
            <v>0</v>
          </cell>
          <cell r="X204">
            <v>0</v>
          </cell>
        </row>
        <row r="205">
          <cell r="J205">
            <v>0</v>
          </cell>
          <cell r="K205">
            <v>0</v>
          </cell>
          <cell r="L205">
            <v>0</v>
          </cell>
          <cell r="M205">
            <v>0</v>
          </cell>
          <cell r="N205">
            <v>0</v>
          </cell>
          <cell r="O205">
            <v>20497.276564170232</v>
          </cell>
          <cell r="P205">
            <v>183042.86404549232</v>
          </cell>
          <cell r="Q205">
            <v>0</v>
          </cell>
          <cell r="R205">
            <v>0</v>
          </cell>
          <cell r="S205">
            <v>0</v>
          </cell>
          <cell r="T205">
            <v>0</v>
          </cell>
          <cell r="U205">
            <v>0</v>
          </cell>
          <cell r="V205">
            <v>0</v>
          </cell>
          <cell r="W205">
            <v>0</v>
          </cell>
          <cell r="X205">
            <v>0</v>
          </cell>
        </row>
        <row r="206">
          <cell r="J206">
            <v>0</v>
          </cell>
          <cell r="K206">
            <v>0</v>
          </cell>
          <cell r="L206">
            <v>0</v>
          </cell>
          <cell r="M206">
            <v>0</v>
          </cell>
          <cell r="N206">
            <v>0</v>
          </cell>
          <cell r="O206">
            <v>20497.276564170232</v>
          </cell>
          <cell r="P206">
            <v>177171.01783159387</v>
          </cell>
          <cell r="Q206">
            <v>0</v>
          </cell>
          <cell r="R206">
            <v>0</v>
          </cell>
          <cell r="S206">
            <v>0</v>
          </cell>
          <cell r="T206">
            <v>0</v>
          </cell>
          <cell r="U206">
            <v>0</v>
          </cell>
          <cell r="V206">
            <v>0</v>
          </cell>
          <cell r="W206">
            <v>0</v>
          </cell>
          <cell r="X206">
            <v>0</v>
          </cell>
        </row>
        <row r="207">
          <cell r="J207">
            <v>0</v>
          </cell>
          <cell r="K207">
            <v>0</v>
          </cell>
          <cell r="L207">
            <v>0</v>
          </cell>
          <cell r="M207">
            <v>0</v>
          </cell>
          <cell r="N207">
            <v>0</v>
          </cell>
          <cell r="O207">
            <v>20497.276564170232</v>
          </cell>
          <cell r="P207">
            <v>218019.83161032316</v>
          </cell>
          <cell r="Q207">
            <v>0</v>
          </cell>
          <cell r="R207">
            <v>0</v>
          </cell>
          <cell r="S207">
            <v>0</v>
          </cell>
          <cell r="T207">
            <v>0</v>
          </cell>
          <cell r="U207">
            <v>0</v>
          </cell>
          <cell r="V207">
            <v>0</v>
          </cell>
          <cell r="W207">
            <v>0</v>
          </cell>
          <cell r="X207">
            <v>0</v>
          </cell>
        </row>
        <row r="208">
          <cell r="J208">
            <v>0</v>
          </cell>
          <cell r="K208">
            <v>0</v>
          </cell>
          <cell r="L208">
            <v>0</v>
          </cell>
          <cell r="M208">
            <v>0</v>
          </cell>
          <cell r="N208">
            <v>0</v>
          </cell>
          <cell r="O208">
            <v>20497.276564170232</v>
          </cell>
          <cell r="P208">
            <v>137380.41259399953</v>
          </cell>
          <cell r="Q208">
            <v>0</v>
          </cell>
          <cell r="R208">
            <v>0</v>
          </cell>
          <cell r="S208">
            <v>0</v>
          </cell>
          <cell r="T208">
            <v>0</v>
          </cell>
          <cell r="U208">
            <v>0</v>
          </cell>
          <cell r="V208">
            <v>0</v>
          </cell>
          <cell r="W208">
            <v>0</v>
          </cell>
          <cell r="X208">
            <v>0</v>
          </cell>
        </row>
        <row r="209">
          <cell r="J209">
            <v>0</v>
          </cell>
          <cell r="K209">
            <v>59859.315359999986</v>
          </cell>
          <cell r="L209">
            <v>526059.77935319999</v>
          </cell>
          <cell r="M209">
            <v>246056.32034999999</v>
          </cell>
          <cell r="N209">
            <v>27339.59115</v>
          </cell>
          <cell r="O209">
            <v>21009.708478274486</v>
          </cell>
          <cell r="P209">
            <v>132693.45878556452</v>
          </cell>
          <cell r="Q209">
            <v>0</v>
          </cell>
          <cell r="R209">
            <v>475409.87849999999</v>
          </cell>
          <cell r="S209">
            <v>0</v>
          </cell>
          <cell r="T209">
            <v>0</v>
          </cell>
          <cell r="U209">
            <v>67341.72977999998</v>
          </cell>
          <cell r="V209">
            <v>624695.9879819249</v>
          </cell>
          <cell r="W209">
            <v>259726.11592499996</v>
          </cell>
          <cell r="X209">
            <v>28858.457324999996</v>
          </cell>
        </row>
        <row r="210">
          <cell r="J210">
            <v>0</v>
          </cell>
          <cell r="K210">
            <v>0</v>
          </cell>
          <cell r="L210">
            <v>0</v>
          </cell>
          <cell r="M210">
            <v>0</v>
          </cell>
          <cell r="N210">
            <v>0</v>
          </cell>
          <cell r="O210">
            <v>21009.708478274486</v>
          </cell>
          <cell r="P210">
            <v>153944.28966429274</v>
          </cell>
          <cell r="Q210">
            <v>0</v>
          </cell>
          <cell r="R210">
            <v>0</v>
          </cell>
          <cell r="S210">
            <v>0</v>
          </cell>
          <cell r="T210">
            <v>0</v>
          </cell>
          <cell r="U210">
            <v>0</v>
          </cell>
          <cell r="V210">
            <v>0</v>
          </cell>
          <cell r="W210">
            <v>0</v>
          </cell>
          <cell r="X210">
            <v>0</v>
          </cell>
        </row>
        <row r="211">
          <cell r="J211">
            <v>0</v>
          </cell>
          <cell r="K211">
            <v>0</v>
          </cell>
          <cell r="L211">
            <v>0</v>
          </cell>
          <cell r="M211">
            <v>0</v>
          </cell>
          <cell r="N211">
            <v>0</v>
          </cell>
          <cell r="O211">
            <v>21009.708478274486</v>
          </cell>
          <cell r="P211">
            <v>137749.77080308821</v>
          </cell>
          <cell r="Q211">
            <v>0</v>
          </cell>
          <cell r="R211">
            <v>0</v>
          </cell>
          <cell r="S211">
            <v>0</v>
          </cell>
          <cell r="T211">
            <v>0</v>
          </cell>
          <cell r="U211">
            <v>0</v>
          </cell>
          <cell r="V211">
            <v>0</v>
          </cell>
          <cell r="W211">
            <v>0</v>
          </cell>
          <cell r="X211">
            <v>0</v>
          </cell>
        </row>
        <row r="212">
          <cell r="J212">
            <v>0</v>
          </cell>
          <cell r="K212">
            <v>0</v>
          </cell>
          <cell r="L212">
            <v>0</v>
          </cell>
          <cell r="M212">
            <v>0</v>
          </cell>
          <cell r="N212">
            <v>0</v>
          </cell>
          <cell r="O212">
            <v>21009.708478274486</v>
          </cell>
          <cell r="P212">
            <v>130846.38403809947</v>
          </cell>
          <cell r="Q212">
            <v>0</v>
          </cell>
          <cell r="R212">
            <v>0</v>
          </cell>
          <cell r="S212">
            <v>0</v>
          </cell>
          <cell r="T212">
            <v>0</v>
          </cell>
          <cell r="U212">
            <v>0</v>
          </cell>
          <cell r="V212">
            <v>0</v>
          </cell>
          <cell r="W212">
            <v>0</v>
          </cell>
          <cell r="X212">
            <v>0</v>
          </cell>
        </row>
        <row r="213">
          <cell r="J213">
            <v>0</v>
          </cell>
          <cell r="K213">
            <v>0</v>
          </cell>
          <cell r="L213">
            <v>0</v>
          </cell>
          <cell r="M213">
            <v>0</v>
          </cell>
          <cell r="N213">
            <v>0</v>
          </cell>
          <cell r="O213">
            <v>21009.708478274486</v>
          </cell>
          <cell r="P213">
            <v>69793.119729793121</v>
          </cell>
          <cell r="Q213">
            <v>0</v>
          </cell>
          <cell r="R213">
            <v>0</v>
          </cell>
          <cell r="S213">
            <v>0</v>
          </cell>
          <cell r="T213">
            <v>0</v>
          </cell>
          <cell r="U213">
            <v>0</v>
          </cell>
          <cell r="V213">
            <v>0</v>
          </cell>
          <cell r="W213">
            <v>0</v>
          </cell>
          <cell r="X213">
            <v>0</v>
          </cell>
        </row>
        <row r="214">
          <cell r="J214">
            <v>0</v>
          </cell>
          <cell r="K214">
            <v>0</v>
          </cell>
          <cell r="L214">
            <v>0</v>
          </cell>
          <cell r="M214">
            <v>0</v>
          </cell>
          <cell r="N214">
            <v>0</v>
          </cell>
          <cell r="O214">
            <v>21009.708478274486</v>
          </cell>
          <cell r="P214">
            <v>141627.36638992964</v>
          </cell>
          <cell r="Q214">
            <v>0</v>
          </cell>
          <cell r="R214">
            <v>0</v>
          </cell>
          <cell r="S214">
            <v>0</v>
          </cell>
          <cell r="T214">
            <v>0</v>
          </cell>
          <cell r="U214">
            <v>0</v>
          </cell>
          <cell r="V214">
            <v>0</v>
          </cell>
          <cell r="W214">
            <v>0</v>
          </cell>
          <cell r="X214">
            <v>0</v>
          </cell>
        </row>
        <row r="215">
          <cell r="J215">
            <v>0</v>
          </cell>
          <cell r="K215">
            <v>0</v>
          </cell>
          <cell r="L215">
            <v>0</v>
          </cell>
          <cell r="M215">
            <v>0</v>
          </cell>
          <cell r="N215">
            <v>0</v>
          </cell>
          <cell r="O215">
            <v>21009.708478274486</v>
          </cell>
          <cell r="P215">
            <v>189468.93414780474</v>
          </cell>
          <cell r="Q215">
            <v>0</v>
          </cell>
          <cell r="R215">
            <v>0</v>
          </cell>
          <cell r="S215">
            <v>0</v>
          </cell>
          <cell r="T215">
            <v>0</v>
          </cell>
          <cell r="U215">
            <v>0</v>
          </cell>
          <cell r="V215">
            <v>0</v>
          </cell>
          <cell r="W215">
            <v>0</v>
          </cell>
          <cell r="X215">
            <v>0</v>
          </cell>
        </row>
        <row r="216">
          <cell r="J216">
            <v>0</v>
          </cell>
          <cell r="K216">
            <v>0</v>
          </cell>
          <cell r="L216">
            <v>0</v>
          </cell>
          <cell r="M216">
            <v>0</v>
          </cell>
          <cell r="N216">
            <v>0</v>
          </cell>
          <cell r="O216">
            <v>21009.708478274486</v>
          </cell>
          <cell r="P216">
            <v>205321.53365364517</v>
          </cell>
          <cell r="Q216">
            <v>0</v>
          </cell>
          <cell r="R216">
            <v>0</v>
          </cell>
          <cell r="S216">
            <v>0</v>
          </cell>
          <cell r="T216">
            <v>0</v>
          </cell>
          <cell r="U216">
            <v>0</v>
          </cell>
          <cell r="V216">
            <v>0</v>
          </cell>
          <cell r="W216">
            <v>0</v>
          </cell>
          <cell r="X216">
            <v>0</v>
          </cell>
        </row>
        <row r="217">
          <cell r="J217">
            <v>0</v>
          </cell>
          <cell r="K217">
            <v>0</v>
          </cell>
          <cell r="L217">
            <v>0</v>
          </cell>
          <cell r="M217">
            <v>0</v>
          </cell>
          <cell r="N217">
            <v>0</v>
          </cell>
          <cell r="O217">
            <v>21009.708478274486</v>
          </cell>
          <cell r="P217">
            <v>195945.73884647241</v>
          </cell>
          <cell r="Q217">
            <v>0</v>
          </cell>
          <cell r="R217">
            <v>0</v>
          </cell>
          <cell r="S217">
            <v>0</v>
          </cell>
          <cell r="T217">
            <v>0</v>
          </cell>
          <cell r="U217">
            <v>0</v>
          </cell>
          <cell r="V217">
            <v>0</v>
          </cell>
          <cell r="W217">
            <v>0</v>
          </cell>
          <cell r="X217">
            <v>0</v>
          </cell>
        </row>
        <row r="218">
          <cell r="J218">
            <v>0</v>
          </cell>
          <cell r="K218">
            <v>0</v>
          </cell>
          <cell r="L218">
            <v>0</v>
          </cell>
          <cell r="M218">
            <v>0</v>
          </cell>
          <cell r="N218">
            <v>0</v>
          </cell>
          <cell r="O218">
            <v>21009.708478274486</v>
          </cell>
          <cell r="P218">
            <v>190205.85027538647</v>
          </cell>
          <cell r="Q218">
            <v>0</v>
          </cell>
          <cell r="R218">
            <v>0</v>
          </cell>
          <cell r="S218">
            <v>0</v>
          </cell>
          <cell r="T218">
            <v>0</v>
          </cell>
          <cell r="U218">
            <v>0</v>
          </cell>
          <cell r="V218">
            <v>0</v>
          </cell>
          <cell r="W218">
            <v>0</v>
          </cell>
          <cell r="X218">
            <v>0</v>
          </cell>
        </row>
        <row r="219">
          <cell r="J219">
            <v>0</v>
          </cell>
          <cell r="K219">
            <v>0</v>
          </cell>
          <cell r="L219">
            <v>0</v>
          </cell>
          <cell r="M219">
            <v>0</v>
          </cell>
          <cell r="N219">
            <v>0</v>
          </cell>
          <cell r="O219">
            <v>21009.708478274486</v>
          </cell>
          <cell r="P219">
            <v>242454.89032474428</v>
          </cell>
          <cell r="Q219">
            <v>0</v>
          </cell>
          <cell r="R219">
            <v>0</v>
          </cell>
          <cell r="S219">
            <v>0</v>
          </cell>
          <cell r="T219">
            <v>0</v>
          </cell>
          <cell r="U219">
            <v>0</v>
          </cell>
          <cell r="V219">
            <v>0</v>
          </cell>
          <cell r="W219">
            <v>0</v>
          </cell>
          <cell r="X219">
            <v>0</v>
          </cell>
        </row>
        <row r="220">
          <cell r="J220">
            <v>0</v>
          </cell>
          <cell r="K220">
            <v>0</v>
          </cell>
          <cell r="L220">
            <v>0</v>
          </cell>
          <cell r="M220">
            <v>0</v>
          </cell>
          <cell r="N220">
            <v>0</v>
          </cell>
          <cell r="O220">
            <v>21009.708478274486</v>
          </cell>
          <cell r="P220">
            <v>145452.48915658137</v>
          </cell>
          <cell r="Q220">
            <v>0</v>
          </cell>
          <cell r="R220">
            <v>0</v>
          </cell>
          <cell r="S220">
            <v>0</v>
          </cell>
          <cell r="T220">
            <v>0</v>
          </cell>
          <cell r="U220">
            <v>0</v>
          </cell>
          <cell r="V220">
            <v>0</v>
          </cell>
          <cell r="W220">
            <v>0</v>
          </cell>
          <cell r="X220">
            <v>0</v>
          </cell>
        </row>
        <row r="221">
          <cell r="J221">
            <v>0</v>
          </cell>
          <cell r="K221">
            <v>0</v>
          </cell>
          <cell r="L221">
            <v>0</v>
          </cell>
          <cell r="M221">
            <v>0</v>
          </cell>
          <cell r="N221">
            <v>0</v>
          </cell>
          <cell r="O221">
            <v>21534.951190231346</v>
          </cell>
          <cell r="P221">
            <v>138130.14567626637</v>
          </cell>
          <cell r="Q221">
            <v>0</v>
          </cell>
          <cell r="R221">
            <v>0</v>
          </cell>
          <cell r="S221">
            <v>0</v>
          </cell>
          <cell r="T221">
            <v>0</v>
          </cell>
          <cell r="U221">
            <v>0</v>
          </cell>
          <cell r="V221">
            <v>0</v>
          </cell>
          <cell r="W221">
            <v>0</v>
          </cell>
          <cell r="X221">
            <v>0</v>
          </cell>
        </row>
        <row r="222">
          <cell r="J222">
            <v>0</v>
          </cell>
          <cell r="K222">
            <v>0</v>
          </cell>
          <cell r="L222">
            <v>0</v>
          </cell>
          <cell r="M222">
            <v>0</v>
          </cell>
          <cell r="N222">
            <v>0</v>
          </cell>
          <cell r="O222">
            <v>21534.951190231346</v>
          </cell>
          <cell r="P222">
            <v>166105.35548583898</v>
          </cell>
          <cell r="Q222">
            <v>0</v>
          </cell>
          <cell r="R222">
            <v>0</v>
          </cell>
          <cell r="S222">
            <v>0</v>
          </cell>
          <cell r="T222">
            <v>0</v>
          </cell>
          <cell r="U222">
            <v>0</v>
          </cell>
          <cell r="V222">
            <v>0</v>
          </cell>
          <cell r="W222">
            <v>0</v>
          </cell>
          <cell r="X222">
            <v>0</v>
          </cell>
        </row>
        <row r="223">
          <cell r="J223">
            <v>0</v>
          </cell>
          <cell r="K223">
            <v>0</v>
          </cell>
          <cell r="L223">
            <v>0</v>
          </cell>
          <cell r="M223">
            <v>0</v>
          </cell>
          <cell r="N223">
            <v>0</v>
          </cell>
          <cell r="O223">
            <v>21534.951190231346</v>
          </cell>
          <cell r="P223">
            <v>146911.87119870397</v>
          </cell>
          <cell r="Q223">
            <v>0</v>
          </cell>
          <cell r="R223">
            <v>0</v>
          </cell>
          <cell r="S223">
            <v>0</v>
          </cell>
          <cell r="T223">
            <v>0</v>
          </cell>
          <cell r="U223">
            <v>0</v>
          </cell>
          <cell r="V223">
            <v>0</v>
          </cell>
          <cell r="W223">
            <v>0</v>
          </cell>
          <cell r="X223">
            <v>0</v>
          </cell>
        </row>
        <row r="224">
          <cell r="J224">
            <v>0</v>
          </cell>
          <cell r="K224">
            <v>0</v>
          </cell>
          <cell r="L224">
            <v>0</v>
          </cell>
          <cell r="M224">
            <v>0</v>
          </cell>
          <cell r="N224">
            <v>0</v>
          </cell>
          <cell r="O224">
            <v>21534.951190231346</v>
          </cell>
          <cell r="P224">
            <v>136567.44237402661</v>
          </cell>
          <cell r="Q224">
            <v>0</v>
          </cell>
          <cell r="R224">
            <v>0</v>
          </cell>
          <cell r="S224">
            <v>0</v>
          </cell>
          <cell r="T224">
            <v>0</v>
          </cell>
          <cell r="U224">
            <v>0</v>
          </cell>
          <cell r="V224">
            <v>0</v>
          </cell>
          <cell r="W224">
            <v>0</v>
          </cell>
          <cell r="X224">
            <v>0</v>
          </cell>
        </row>
        <row r="225">
          <cell r="J225">
            <v>0</v>
          </cell>
          <cell r="K225">
            <v>0</v>
          </cell>
          <cell r="L225">
            <v>0</v>
          </cell>
          <cell r="M225">
            <v>0</v>
          </cell>
          <cell r="N225">
            <v>0</v>
          </cell>
          <cell r="O225">
            <v>21534.951190231346</v>
          </cell>
          <cell r="P225">
            <v>75121.266730432966</v>
          </cell>
          <cell r="Q225">
            <v>0</v>
          </cell>
          <cell r="R225">
            <v>0</v>
          </cell>
          <cell r="S225">
            <v>0</v>
          </cell>
          <cell r="T225">
            <v>0</v>
          </cell>
          <cell r="U225">
            <v>0</v>
          </cell>
          <cell r="V225">
            <v>0</v>
          </cell>
          <cell r="W225">
            <v>0</v>
          </cell>
          <cell r="X225">
            <v>0</v>
          </cell>
        </row>
        <row r="226">
          <cell r="J226">
            <v>0</v>
          </cell>
          <cell r="K226">
            <v>0</v>
          </cell>
          <cell r="L226">
            <v>0</v>
          </cell>
          <cell r="M226">
            <v>0</v>
          </cell>
          <cell r="N226">
            <v>0</v>
          </cell>
          <cell r="O226">
            <v>21534.951190231346</v>
          </cell>
          <cell r="P226">
            <v>152519.91835235525</v>
          </cell>
          <cell r="Q226">
            <v>0</v>
          </cell>
          <cell r="R226">
            <v>0</v>
          </cell>
          <cell r="S226">
            <v>0</v>
          </cell>
          <cell r="T226">
            <v>0</v>
          </cell>
          <cell r="U226">
            <v>0</v>
          </cell>
          <cell r="V226">
            <v>0</v>
          </cell>
          <cell r="W226">
            <v>0</v>
          </cell>
          <cell r="X226">
            <v>0</v>
          </cell>
        </row>
        <row r="227">
          <cell r="J227">
            <v>0</v>
          </cell>
          <cell r="K227">
            <v>0</v>
          </cell>
          <cell r="L227">
            <v>0</v>
          </cell>
          <cell r="M227">
            <v>0</v>
          </cell>
          <cell r="N227">
            <v>0</v>
          </cell>
          <cell r="O227">
            <v>21534.951190231346</v>
          </cell>
          <cell r="P227">
            <v>201888.06315583902</v>
          </cell>
          <cell r="Q227">
            <v>0</v>
          </cell>
          <cell r="R227">
            <v>0</v>
          </cell>
          <cell r="S227">
            <v>0</v>
          </cell>
          <cell r="T227">
            <v>0</v>
          </cell>
          <cell r="U227">
            <v>0</v>
          </cell>
          <cell r="V227">
            <v>0</v>
          </cell>
          <cell r="W227">
            <v>0</v>
          </cell>
          <cell r="X227">
            <v>0</v>
          </cell>
        </row>
        <row r="228">
          <cell r="J228">
            <v>0</v>
          </cell>
          <cell r="K228">
            <v>0</v>
          </cell>
          <cell r="L228">
            <v>0</v>
          </cell>
          <cell r="M228">
            <v>0</v>
          </cell>
          <cell r="N228">
            <v>0</v>
          </cell>
          <cell r="O228">
            <v>21534.951190231346</v>
          </cell>
          <cell r="P228">
            <v>222067.11131427551</v>
          </cell>
          <cell r="Q228">
            <v>0</v>
          </cell>
          <cell r="R228">
            <v>0</v>
          </cell>
          <cell r="S228">
            <v>0</v>
          </cell>
          <cell r="T228">
            <v>0</v>
          </cell>
          <cell r="U228">
            <v>0</v>
          </cell>
          <cell r="V228">
            <v>0</v>
          </cell>
          <cell r="W228">
            <v>0</v>
          </cell>
          <cell r="X228">
            <v>0</v>
          </cell>
        </row>
        <row r="229">
          <cell r="J229">
            <v>0</v>
          </cell>
          <cell r="K229">
            <v>0</v>
          </cell>
          <cell r="L229">
            <v>0</v>
          </cell>
          <cell r="M229">
            <v>0</v>
          </cell>
          <cell r="N229">
            <v>0</v>
          </cell>
          <cell r="O229">
            <v>21534.951190231346</v>
          </cell>
          <cell r="P229">
            <v>209016.26396962497</v>
          </cell>
          <cell r="Q229">
            <v>0</v>
          </cell>
          <cell r="R229">
            <v>0</v>
          </cell>
          <cell r="S229">
            <v>0</v>
          </cell>
          <cell r="T229">
            <v>0</v>
          </cell>
          <cell r="U229">
            <v>0</v>
          </cell>
          <cell r="V229">
            <v>0</v>
          </cell>
          <cell r="W229">
            <v>0</v>
          </cell>
          <cell r="X229">
            <v>0</v>
          </cell>
        </row>
        <row r="230">
          <cell r="J230">
            <v>0</v>
          </cell>
          <cell r="K230">
            <v>0</v>
          </cell>
          <cell r="L230">
            <v>0</v>
          </cell>
          <cell r="M230">
            <v>0</v>
          </cell>
          <cell r="N230">
            <v>0</v>
          </cell>
          <cell r="O230">
            <v>21534.951190231346</v>
          </cell>
          <cell r="P230">
            <v>206389.24242009493</v>
          </cell>
          <cell r="Q230">
            <v>0</v>
          </cell>
          <cell r="R230">
            <v>0</v>
          </cell>
          <cell r="S230">
            <v>0</v>
          </cell>
          <cell r="T230">
            <v>0</v>
          </cell>
          <cell r="U230">
            <v>0</v>
          </cell>
          <cell r="V230">
            <v>0</v>
          </cell>
          <cell r="W230">
            <v>0</v>
          </cell>
          <cell r="X230">
            <v>0</v>
          </cell>
        </row>
        <row r="231">
          <cell r="J231">
            <v>0</v>
          </cell>
          <cell r="K231">
            <v>0</v>
          </cell>
          <cell r="L231">
            <v>0</v>
          </cell>
          <cell r="M231">
            <v>0</v>
          </cell>
          <cell r="N231">
            <v>0</v>
          </cell>
          <cell r="O231">
            <v>21534.951190231346</v>
          </cell>
          <cell r="P231">
            <v>266186.98179707926</v>
          </cell>
          <cell r="Q231">
            <v>0</v>
          </cell>
          <cell r="R231">
            <v>0</v>
          </cell>
          <cell r="S231">
            <v>0</v>
          </cell>
          <cell r="T231">
            <v>0</v>
          </cell>
          <cell r="U231">
            <v>0</v>
          </cell>
          <cell r="V231">
            <v>0</v>
          </cell>
          <cell r="W231">
            <v>0</v>
          </cell>
          <cell r="X231">
            <v>0</v>
          </cell>
        </row>
        <row r="232">
          <cell r="J232">
            <v>0</v>
          </cell>
          <cell r="K232">
            <v>0</v>
          </cell>
          <cell r="L232">
            <v>0</v>
          </cell>
          <cell r="M232">
            <v>0</v>
          </cell>
          <cell r="N232">
            <v>0</v>
          </cell>
          <cell r="O232">
            <v>21534.951190231346</v>
          </cell>
          <cell r="P232">
            <v>154108.99838275666</v>
          </cell>
          <cell r="Q232">
            <v>0</v>
          </cell>
          <cell r="R232">
            <v>0</v>
          </cell>
          <cell r="S232">
            <v>0</v>
          </cell>
          <cell r="T232">
            <v>0</v>
          </cell>
          <cell r="U232">
            <v>0</v>
          </cell>
          <cell r="V232">
            <v>0</v>
          </cell>
          <cell r="W232">
            <v>0</v>
          </cell>
          <cell r="X232">
            <v>0</v>
          </cell>
        </row>
        <row r="233">
          <cell r="J233">
            <v>0</v>
          </cell>
          <cell r="K233">
            <v>0</v>
          </cell>
          <cell r="L233">
            <v>0</v>
          </cell>
          <cell r="M233">
            <v>0</v>
          </cell>
          <cell r="N233">
            <v>0</v>
          </cell>
          <cell r="O233">
            <v>22073.324969987127</v>
          </cell>
          <cell r="P233">
            <v>141583.59203281347</v>
          </cell>
          <cell r="Q233">
            <v>0</v>
          </cell>
          <cell r="R233">
            <v>0</v>
          </cell>
          <cell r="S233">
            <v>0</v>
          </cell>
          <cell r="T233">
            <v>0</v>
          </cell>
          <cell r="U233">
            <v>0</v>
          </cell>
          <cell r="V233">
            <v>0</v>
          </cell>
          <cell r="W233">
            <v>0</v>
          </cell>
          <cell r="X233">
            <v>0</v>
          </cell>
        </row>
      </sheetData>
      <sheetData sheetId="1"/>
      <sheetData sheetId="2"/>
      <sheetData sheetId="3"/>
      <sheetData sheetId="4"/>
      <sheetData sheetId="5"/>
      <sheetData sheetId="6"/>
      <sheetData sheetId="7"/>
      <sheetData sheetId="8" refreshError="1"/>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Unit Cost"/>
      <sheetName val="Components"/>
      <sheetName val="Combined ROE Matrix"/>
      <sheetName val="ROE matrix"/>
      <sheetName val="Ex A-1 PCR"/>
      <sheetName val="Ex A-4 Prod Adj"/>
      <sheetName val="Ex A-5 PC"/>
      <sheetName val="ComparePCR"/>
      <sheetName val="557"/>
      <sheetName val="Production Adjustment"/>
      <sheetName val="Production Factor"/>
      <sheetName val="2.03E"/>
      <sheetName val="Pwr Csts"/>
      <sheetName val="GRC"/>
      <sheetName val="Prodn OM by Resource GRC"/>
      <sheetName val="TransmRev"/>
      <sheetName val="EB&amp;Taxes"/>
      <sheetName val="Rlfwd"/>
      <sheetName val="Previous"/>
      <sheetName val="Diff"/>
      <sheetName val="Restating Print Macros"/>
      <sheetName val="Module13"/>
      <sheetName val="Module14"/>
      <sheetName val="Module15"/>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Funding Table"/>
      <sheetName val="License Annual Funding Rate Yea"/>
    </sheetNames>
    <definedNames>
      <definedName name="balsh1stqtr97" refersTo="#REF!"/>
      <definedName name="balshet2ndqtr" refersTo="#REF!"/>
      <definedName name="Budget1997" refersTo="#REF!"/>
      <definedName name="BusiLineexp" refersTo="#REF!"/>
      <definedName name="capandrates" refersTo="#REF!"/>
      <definedName name="Choices_Wrapper" refersTo="#REF!"/>
      <definedName name="Depreciation" refersTo="#REF!"/>
      <definedName name="emc797act" refersTo="#REF!"/>
      <definedName name="EMC797sum" refersTo="#REF!"/>
      <definedName name="EMC97budget" refersTo="#REF!"/>
      <definedName name="EMCeva2ndqtr" refersTo="#REF!"/>
      <definedName name="emissallo" refersTo="#REF!"/>
      <definedName name="fincosts" refersTo="#REF!"/>
      <definedName name="flowchart" refersTo="#REF!"/>
      <definedName name="Fuelexp" refersTo="#REF!"/>
      <definedName name="Macro1" refersTo="#REF!"/>
      <definedName name="macro2" refersTo="#REF!"/>
      <definedName name="nuc797act" refersTo="#REF!"/>
      <definedName name="NUC797sum" refersTo="#REF!"/>
      <definedName name="nuc97budget" refersTo="#REF!"/>
      <definedName name="NUCEVA2ndqtr" refersTo="#REF!"/>
      <definedName name="PPE797act" refersTo="#REF!"/>
      <definedName name="ppe797sum" refersTo="#REF!"/>
      <definedName name="PPEEVA2ndqtr" refersTo="#REF!"/>
      <definedName name="res797act" refersTo="#REF!"/>
      <definedName name="res797sum" refersTo="#REF!"/>
      <definedName name="RES97budget" refersTo="#REF!"/>
      <definedName name="resEVA2ndqtr" refersTo="#REF!"/>
      <definedName name="RETRUN_TO_SUMARY_2" refersTo="#REF!"/>
      <definedName name="taxes" refersTo="#REF!"/>
      <definedName name="tblecontents" refersTo="#REF!"/>
      <definedName name="TPactuals" refersTo="#REF!"/>
      <definedName name="TPbudget"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erty Taxes Project XYZ"/>
      <sheetName val="Assumptions Project XYZ"/>
      <sheetName val="Sharon's Worksheet"/>
    </sheetNames>
    <sheetDataSet>
      <sheetData sheetId="0" refreshError="1"/>
      <sheetData sheetId="1" refreshError="1"/>
      <sheetData sheetId="2" refreshError="1">
        <row r="1">
          <cell r="A1" t="str">
            <v>WH Expansion Project</v>
          </cell>
        </row>
        <row r="3">
          <cell r="C3">
            <v>1680000</v>
          </cell>
        </row>
        <row r="4">
          <cell r="C4">
            <v>92000000</v>
          </cell>
        </row>
        <row r="5">
          <cell r="C5">
            <v>15400000</v>
          </cell>
        </row>
      </sheetData>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Functions"/>
      <sheetName val="PPXLSaveData0"/>
      <sheetName val="PPXLOpen"/>
      <sheetName val="Ex D"/>
      <sheetName val="Return on"/>
      <sheetName val="Cabot 2004 GRC"/>
      <sheetName val="Cabot 2003 PCORC"/>
      <sheetName val="Tenaska 2004 GRC"/>
      <sheetName val="Tenaska 2003 PCORC"/>
      <sheetName val="BEP"/>
      <sheetName val="WRPC 2004 GRC"/>
      <sheetName val="WRPC 2003 PCORC"/>
      <sheetName val="WR Relic"/>
      <sheetName val="Canwest Liab"/>
      <sheetName val="Ppd Transm"/>
      <sheetName val="Rate"/>
      <sheetName val="Timeline"/>
      <sheetName val="Cabot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Transport (West coast)"/>
      <sheetName val="Nominal Gas Basis"/>
      <sheetName val="Sumas"/>
      <sheetName val="AECO"/>
      <sheetName val="Summary"/>
      <sheetName val="Ferndale_Current"/>
      <sheetName val="Assumptions"/>
      <sheetName val="PPA3 &amp; 4 Checklist"/>
      <sheetName val="Input_PPA 3"/>
      <sheetName val="Input_PPA 4"/>
      <sheetName val="Acquisition Checklist"/>
      <sheetName val="Thermal Acq."/>
      <sheetName val="Input_Therm Acq 1 &amp; 2"/>
      <sheetName val="Gas Transport"/>
      <sheetName val="Tx Cost Calculator"/>
    </sheetNames>
    <sheetDataSet>
      <sheetData sheetId="0"/>
      <sheetData sheetId="1">
        <row r="12">
          <cell r="H12">
            <v>-9.0570806423102002E-2</v>
          </cell>
        </row>
      </sheetData>
      <sheetData sheetId="2">
        <row r="11">
          <cell r="E11">
            <v>2.2172055555555552</v>
          </cell>
        </row>
      </sheetData>
      <sheetData sheetId="3">
        <row r="11">
          <cell r="E11">
            <v>2.0752380952380944</v>
          </cell>
        </row>
      </sheetData>
      <sheetData sheetId="4"/>
      <sheetData sheetId="5"/>
      <sheetData sheetId="6">
        <row r="1">
          <cell r="A1" t="str">
            <v>NatG_TWP Ferndale Toll_11118</v>
          </cell>
        </row>
      </sheetData>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Manual"/>
      <sheetName val="FAQ"/>
      <sheetName val="Questionnaire"/>
      <sheetName val="GE Data"/>
      <sheetName val="Customer Data"/>
      <sheetName val="PartsFlow"/>
      <sheetName val="Offer Comp."/>
      <sheetName val="Self Perf. Chart"/>
      <sheetName val="Accumulated Offer"/>
      <sheetName val="YearByYear"/>
      <sheetName val="Self-Perf Itemization"/>
      <sheetName val="Offer Comp. Chart"/>
      <sheetName val="Questionnaire_Output"/>
      <sheetName val="PartsDataTable"/>
    </sheetNames>
    <sheetDataSet>
      <sheetData sheetId="0" refreshError="1"/>
      <sheetData sheetId="1" refreshError="1"/>
      <sheetData sheetId="2" refreshError="1"/>
      <sheetData sheetId="3" refreshError="1"/>
      <sheetData sheetId="4" refreshError="1"/>
      <sheetData sheetId="5" refreshError="1">
        <row r="10">
          <cell r="F10">
            <v>2007</v>
          </cell>
        </row>
        <row r="88">
          <cell r="I88">
            <v>37440</v>
          </cell>
        </row>
        <row r="243">
          <cell r="F243">
            <v>171000</v>
          </cell>
        </row>
      </sheetData>
      <sheetData sheetId="6" refreshError="1">
        <row r="7">
          <cell r="D7" t="str">
            <v>INITIAL</v>
          </cell>
        </row>
        <row r="318">
          <cell r="A318" t="b">
            <v>0</v>
          </cell>
        </row>
        <row r="319">
          <cell r="A319" t="b">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Technology</v>
          </cell>
        </row>
        <row r="15">
          <cell r="A15">
            <v>2005</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T_HB"/>
      <sheetName val="CT_AT"/>
      <sheetName val="CT_WP"/>
      <sheetName val="CT_JK"/>
      <sheetName val="CT_HW"/>
      <sheetName val="CT_FB"/>
      <sheetName val="CT_WS"/>
      <sheetName val="CT_LH"/>
      <sheetName val="MC1"/>
      <sheetName val="MC2"/>
      <sheetName val="MC3"/>
      <sheetName val="MC4"/>
      <sheetName val="MC3_G1"/>
      <sheetName val="MC4_G1"/>
      <sheetName val="MC3_G2"/>
      <sheetName val="MC4_G2"/>
      <sheetName val="MC3_G3"/>
      <sheetName val="MC4_G3"/>
      <sheetName val="MC_DSL"/>
      <sheetName val="Susq"/>
      <sheetName val="BI1"/>
      <sheetName val="BI2"/>
      <sheetName val="BI3"/>
      <sheetName val="BI_DSL"/>
      <sheetName val="SB4"/>
      <sheetName val="SB1_2"/>
      <sheetName val="SB1_3"/>
      <sheetName val="SB_DSL"/>
      <sheetName val="MO1"/>
      <sheetName val="MO2"/>
      <sheetName val="H17"/>
      <sheetName val="HL3"/>
      <sheetName val="EASTON"/>
      <sheetName val="LOCOPSLI"/>
      <sheetName val="Formulas"/>
      <sheetName val="Module1"/>
      <sheetName val="Module4"/>
      <sheetName val="Module3"/>
      <sheetName val="Module2"/>
      <sheetName val="Gross_to_Net"/>
      <sheetName val="UPDATE"/>
      <sheetName val="netgen"/>
      <sheetName val="MPFdays"/>
      <sheetName val="Generation Chart"/>
    </sheetNames>
    <definedNames>
      <definedName name="Create_Easton_Cost_Report"/>
      <definedName name="View_Graph3"/>
    </definedNames>
    <sheetDataSet>
      <sheetData sheetId="0" refreshError="1">
        <row r="49">
          <cell r="A49" t="str">
            <v>All Steam Electric Stations</v>
          </cell>
        </row>
      </sheetData>
      <sheetData sheetId="1"/>
      <sheetData sheetId="2"/>
      <sheetData sheetId="3"/>
      <sheetData sheetId="4"/>
      <sheetData sheetId="5"/>
      <sheetData sheetId="6"/>
      <sheetData sheetId="7"/>
      <sheetData sheetId="8"/>
      <sheetData sheetId="9" refreshError="1">
        <row r="3">
          <cell r="V3" t="str">
            <v>FUEL TYPE</v>
          </cell>
        </row>
        <row r="4">
          <cell r="V4" t="str">
            <v>Coal</v>
          </cell>
          <cell r="W4" t="str">
            <v>Ton</v>
          </cell>
          <cell r="Y4" t="str">
            <v>Fuel Mix Cost $/</v>
          </cell>
          <cell r="Z4" t="str">
            <v>Bit Coal FOB $/</v>
          </cell>
          <cell r="AA4" t="str">
            <v>Fuel Hand. $/</v>
          </cell>
          <cell r="AB4" t="str">
            <v>Stock Mult.</v>
          </cell>
          <cell r="AC4" t="str">
            <v>Inc Maint. $/</v>
          </cell>
          <cell r="AD4" t="str">
            <v>No Load Cost $</v>
          </cell>
          <cell r="AE4" t="str">
            <v>Pickup MW</v>
          </cell>
          <cell r="AF4" t="str">
            <v>Incr. Costs M/K</v>
          </cell>
          <cell r="AG4" t="str">
            <v>Perf Fact</v>
          </cell>
        </row>
        <row r="5">
          <cell r="V5" t="str">
            <v>CT</v>
          </cell>
          <cell r="W5" t="str">
            <v>Gal</v>
          </cell>
          <cell r="Y5" t="str">
            <v>Fuel Mix Cost $/</v>
          </cell>
          <cell r="Z5" t="str">
            <v>FOB $/</v>
          </cell>
          <cell r="AB5" t="str">
            <v>Pipeline Var. Cost $/</v>
          </cell>
          <cell r="AC5" t="str">
            <v>Fuel Stock Mult.</v>
          </cell>
          <cell r="AD5" t="str">
            <v>Normal</v>
          </cell>
          <cell r="AE5" t="str">
            <v>Emerg.</v>
          </cell>
          <cell r="AF5" t="str">
            <v>Machine Hr Cost Incl. Maint. $</v>
          </cell>
          <cell r="AG5" t="str">
            <v>Perf Fact</v>
          </cell>
        </row>
        <row r="6">
          <cell r="V6" t="str">
            <v>Diesel</v>
          </cell>
          <cell r="W6" t="str">
            <v>Gal</v>
          </cell>
          <cell r="Y6" t="str">
            <v>Fuel Mix Cost $/</v>
          </cell>
          <cell r="Z6" t="str">
            <v>Port of Entry $/</v>
          </cell>
          <cell r="AB6" t="str">
            <v>Pipeline Var. Cost $/</v>
          </cell>
          <cell r="AC6" t="str">
            <v>Fuel Stock Mult.</v>
          </cell>
          <cell r="AD6" t="str">
            <v>Normal</v>
          </cell>
          <cell r="AE6" t="str">
            <v>Emerg.</v>
          </cell>
          <cell r="AF6" t="str">
            <v>Machine Hr Cost Incl. Maint. $</v>
          </cell>
          <cell r="AG6" t="str">
            <v>Perf Fact</v>
          </cell>
        </row>
        <row r="7">
          <cell r="V7" t="str">
            <v>Gas</v>
          </cell>
          <cell r="W7" t="str">
            <v>MCF</v>
          </cell>
          <cell r="Y7" t="str">
            <v>Fuel Mix Cost $/</v>
          </cell>
          <cell r="Z7" t="str">
            <v>Deliv. $/</v>
          </cell>
          <cell r="AA7" t="str">
            <v>Fuel Hand. $/</v>
          </cell>
          <cell r="AB7" t="str">
            <v>Pipeline Var. Cost $/</v>
          </cell>
          <cell r="AC7" t="str">
            <v>Incr. Maint. $/</v>
          </cell>
          <cell r="AD7" t="str">
            <v>No Load Cost $</v>
          </cell>
          <cell r="AE7" t="str">
            <v>Pickup MW</v>
          </cell>
          <cell r="AF7" t="str">
            <v>Incr. Costs M/K</v>
          </cell>
          <cell r="AG7" t="str">
            <v>Perf Fact</v>
          </cell>
        </row>
        <row r="8">
          <cell r="V8" t="str">
            <v>LtOil</v>
          </cell>
          <cell r="W8" t="str">
            <v>Gal</v>
          </cell>
          <cell r="Y8" t="str">
            <v>Fuel Mix Cost $/</v>
          </cell>
          <cell r="Z8" t="str">
            <v>Port of Entry $/</v>
          </cell>
          <cell r="AA8" t="str">
            <v>Fuel Hand. $/</v>
          </cell>
          <cell r="AB8" t="str">
            <v>Pipeline Var. Cost $/</v>
          </cell>
          <cell r="AC8" t="str">
            <v>Incr. Maint. $/</v>
          </cell>
          <cell r="AD8" t="str">
            <v>No Load Cost $</v>
          </cell>
          <cell r="AE8" t="str">
            <v>Pickup MW</v>
          </cell>
          <cell r="AF8" t="str">
            <v>Incr. Costs M/K</v>
          </cell>
          <cell r="AG8" t="str">
            <v>Perf Fact</v>
          </cell>
        </row>
        <row r="9">
          <cell r="V9" t="str">
            <v>NUCLEAR</v>
          </cell>
          <cell r="W9" t="str">
            <v>MBTU</v>
          </cell>
          <cell r="Y9" t="str">
            <v>Fuel Mix Cost $/</v>
          </cell>
          <cell r="Z9" t="str">
            <v>Uran $/</v>
          </cell>
          <cell r="AA9" t="str">
            <v>Fuel Hand. $/</v>
          </cell>
          <cell r="AB9" t="str">
            <v>Stock Mult.</v>
          </cell>
          <cell r="AC9" t="str">
            <v>Incr. Maint. $/</v>
          </cell>
          <cell r="AD9" t="str">
            <v>No Load Cost $</v>
          </cell>
          <cell r="AG9" t="str">
            <v>Perf Fact</v>
          </cell>
        </row>
        <row r="10">
          <cell r="V10" t="str">
            <v>Resid</v>
          </cell>
          <cell r="W10" t="str">
            <v>BBL</v>
          </cell>
          <cell r="Y10" t="str">
            <v>Fuel Mix Cost $/</v>
          </cell>
          <cell r="AA10" t="str">
            <v>Fuel Hand. $/</v>
          </cell>
          <cell r="AB10" t="str">
            <v>Pipeline Var. Cost $/</v>
          </cell>
          <cell r="AC10" t="str">
            <v>Incr. Maint. $/</v>
          </cell>
          <cell r="AD10" t="str">
            <v>No Load Cost $</v>
          </cell>
          <cell r="AE10" t="str">
            <v>Pickup MW</v>
          </cell>
          <cell r="AF10" t="str">
            <v>Incr. Costs M/K</v>
          </cell>
          <cell r="AG10" t="str">
            <v>Perf Fact</v>
          </cell>
        </row>
        <row r="11">
          <cell r="V11" t="str">
            <v>Steam</v>
          </cell>
          <cell r="W11" t="str">
            <v>Ton</v>
          </cell>
          <cell r="Y11" t="str">
            <v>Fuel Mix Cost $/</v>
          </cell>
          <cell r="AA11" t="str">
            <v>Fuel Hand. $/</v>
          </cell>
          <cell r="AB11" t="str">
            <v>Stock Mult.</v>
          </cell>
          <cell r="AC11" t="str">
            <v>Incr. Maint. $/</v>
          </cell>
          <cell r="AD11" t="str">
            <v>No Load Cost $</v>
          </cell>
          <cell r="AF11" t="str">
            <v>Incr. Costs M/K</v>
          </cell>
          <cell r="AG11" t="str">
            <v>Perf Fact</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t"/>
      <sheetName val="Total Estimate Summary"/>
      <sheetName val="Cap Cost Detail"/>
      <sheetName val="(Engineering Detail)"/>
      <sheetName val="Estimate Data"/>
      <sheetName val="Acct Codes"/>
    </sheetNames>
    <sheetDataSet>
      <sheetData sheetId="0" refreshError="1"/>
      <sheetData sheetId="1" refreshError="1"/>
      <sheetData sheetId="2" refreshError="1"/>
      <sheetData sheetId="3" refreshError="1"/>
      <sheetData sheetId="4" refreshError="1"/>
      <sheetData sheetId="5" refreshError="1">
        <row r="1">
          <cell r="A1">
            <v>4110</v>
          </cell>
          <cell r="B1" t="str">
            <v>Equipment Demolition</v>
          </cell>
        </row>
        <row r="2">
          <cell r="A2">
            <v>4111</v>
          </cell>
          <cell r="B2" t="str">
            <v>Columns and Pressure Vessels</v>
          </cell>
        </row>
        <row r="3">
          <cell r="A3">
            <v>4112</v>
          </cell>
          <cell r="B3" t="str">
            <v>Heat Exchangers  (Type)</v>
          </cell>
        </row>
        <row r="4">
          <cell r="A4">
            <v>4113</v>
          </cell>
          <cell r="B4" t="str">
            <v>Fired Heaters  (Type)</v>
          </cell>
        </row>
        <row r="5">
          <cell r="A5">
            <v>4114</v>
          </cell>
          <cell r="B5" t="str">
            <v>Machinery  (Type)</v>
          </cell>
        </row>
        <row r="6">
          <cell r="A6">
            <v>4115</v>
          </cell>
          <cell r="B6" t="str">
            <v>Conveying Equipment</v>
          </cell>
        </row>
        <row r="7">
          <cell r="A7">
            <v>4116</v>
          </cell>
          <cell r="B7" t="str">
            <v>Filters and Separators</v>
          </cell>
        </row>
        <row r="8">
          <cell r="A8">
            <v>4117</v>
          </cell>
          <cell r="B8" t="str">
            <v>Special Equipment (Type)</v>
          </cell>
        </row>
        <row r="9">
          <cell r="A9">
            <v>4118</v>
          </cell>
          <cell r="B9" t="str">
            <v>Equipment Rigging</v>
          </cell>
        </row>
        <row r="10">
          <cell r="A10">
            <v>4119</v>
          </cell>
          <cell r="B10" t="str">
            <v>Testing and Inspection</v>
          </cell>
        </row>
        <row r="11">
          <cell r="A11">
            <v>4120</v>
          </cell>
          <cell r="B11" t="str">
            <v>Equipment Scaffolding</v>
          </cell>
        </row>
        <row r="12">
          <cell r="A12">
            <v>4121</v>
          </cell>
          <cell r="B12" t="str">
            <v>Material Handling</v>
          </cell>
        </row>
        <row r="13">
          <cell r="A13">
            <v>4130</v>
          </cell>
          <cell r="B13" t="str">
            <v>Pipe Demolition</v>
          </cell>
        </row>
        <row r="14">
          <cell r="A14">
            <v>4131</v>
          </cell>
          <cell r="B14" t="str">
            <v>Shop Fabricated Carbon Steel Piping</v>
          </cell>
        </row>
        <row r="15">
          <cell r="A15">
            <v>4132</v>
          </cell>
          <cell r="B15" t="str">
            <v>A/G Carbon Steel Pipe and Fittings - 2" and Under</v>
          </cell>
        </row>
        <row r="16">
          <cell r="A16">
            <v>4133</v>
          </cell>
          <cell r="B16" t="str">
            <v>Install A/G Carbon Steel Pipe Spools</v>
          </cell>
        </row>
        <row r="17">
          <cell r="A17">
            <v>4134</v>
          </cell>
          <cell r="B17" t="str">
            <v>A/G Carbon Steel Rack Pipe and Fittings - 2½" to 6"</v>
          </cell>
        </row>
        <row r="18">
          <cell r="A18">
            <v>4135</v>
          </cell>
          <cell r="B18" t="str">
            <v>A/G Carbon Steel Rack Pipe and Fittings - 8" to 12"</v>
          </cell>
        </row>
        <row r="19">
          <cell r="A19">
            <v>4136</v>
          </cell>
          <cell r="B19" t="str">
            <v>A/G Carbon Steel Rack Pipe and Fittings - 14" to 24"</v>
          </cell>
        </row>
        <row r="20">
          <cell r="A20">
            <v>4137</v>
          </cell>
          <cell r="B20" t="str">
            <v>A/G Carbon Steel Rack Pipe &amp; Fittings - 26" &amp; Larger</v>
          </cell>
        </row>
        <row r="21">
          <cell r="A21">
            <v>4138</v>
          </cell>
          <cell r="B21" t="str">
            <v>A/G Carbon Steel Non-Rack Pipe &amp; Fittings-2½"to6"</v>
          </cell>
        </row>
        <row r="22">
          <cell r="A22">
            <v>4139</v>
          </cell>
          <cell r="B22" t="str">
            <v>A/G Carbon Steel Non-Rack Pipe &amp; Fittings-8"to12"</v>
          </cell>
        </row>
        <row r="23">
          <cell r="A23">
            <v>4140</v>
          </cell>
          <cell r="B23" t="str">
            <v>A/G Carbon Steel Non-Rack Pipe &amp; Fittings-14"to24"</v>
          </cell>
        </row>
        <row r="24">
          <cell r="A24">
            <v>4141</v>
          </cell>
          <cell r="B24" t="str">
            <v>A/G Carbon Steel Non-Rack Pipe &amp; Fittings-26" &amp; Larger</v>
          </cell>
        </row>
        <row r="25">
          <cell r="A25">
            <v>4142</v>
          </cell>
          <cell r="B25" t="str">
            <v>Carbon Steel Valves - Screwed and Socketweld</v>
          </cell>
        </row>
        <row r="26">
          <cell r="A26">
            <v>4143</v>
          </cell>
          <cell r="B26" t="str">
            <v>Carbon Steel Valves - Flanged and Buttweld</v>
          </cell>
        </row>
        <row r="27">
          <cell r="A27">
            <v>4144</v>
          </cell>
          <cell r="B27" t="str">
            <v>Carbon Steel Piping Specialties</v>
          </cell>
        </row>
        <row r="28">
          <cell r="A28">
            <v>4145</v>
          </cell>
          <cell r="B28" t="str">
            <v>Field Fabricated Pipe Hangers and Misc Supports</v>
          </cell>
        </row>
        <row r="29">
          <cell r="A29">
            <v>4150</v>
          </cell>
          <cell r="B29" t="str">
            <v>Shop Fabricated Alloy Pipe</v>
          </cell>
        </row>
        <row r="30">
          <cell r="A30">
            <v>4151</v>
          </cell>
          <cell r="B30" t="str">
            <v>A/G Alloy Pipe and Fittings  - 2" and Under</v>
          </cell>
        </row>
        <row r="31">
          <cell r="A31">
            <v>4152</v>
          </cell>
          <cell r="B31" t="str">
            <v>Install A/G Alloy Pipe Spools</v>
          </cell>
        </row>
        <row r="32">
          <cell r="A32">
            <v>4153</v>
          </cell>
          <cell r="B32" t="str">
            <v>A/G Alloy Rack Pipe and Fittings - 2½" to 6"</v>
          </cell>
        </row>
        <row r="33">
          <cell r="A33">
            <v>4154</v>
          </cell>
          <cell r="B33" t="str">
            <v>A/G Alloy Rack Pipe and Fittings - 8" to 12"</v>
          </cell>
        </row>
        <row r="34">
          <cell r="A34">
            <v>4155</v>
          </cell>
          <cell r="B34" t="str">
            <v>A/G Alloy Rack Pipe and Fittings - 14" to 24"</v>
          </cell>
        </row>
        <row r="35">
          <cell r="A35">
            <v>4156</v>
          </cell>
          <cell r="B35" t="str">
            <v>A/G Alloy Rack Pipe and Fittings - 26" and Larger</v>
          </cell>
        </row>
        <row r="36">
          <cell r="A36">
            <v>4157</v>
          </cell>
          <cell r="B36" t="str">
            <v>A/G Alloy Non-Rack Pipe and Fittings - 2½" to 6"</v>
          </cell>
        </row>
        <row r="37">
          <cell r="A37">
            <v>4158</v>
          </cell>
          <cell r="B37" t="str">
            <v>A/G Alloy Non-Rack Pipe and Fittings - 8" to 12"</v>
          </cell>
        </row>
        <row r="38">
          <cell r="A38">
            <v>4159</v>
          </cell>
          <cell r="B38" t="str">
            <v>A/G Alloy Non-Rack Pipe and Fittings - 14" to 24"</v>
          </cell>
        </row>
        <row r="39">
          <cell r="A39">
            <v>4160</v>
          </cell>
          <cell r="B39" t="str">
            <v>A/G Alloy Non-Rack Pipe and Fittings - 26" &amp; Larger</v>
          </cell>
        </row>
        <row r="40">
          <cell r="A40">
            <v>4161</v>
          </cell>
          <cell r="B40" t="str">
            <v>Alloy Valves - Screwed and Socketweld</v>
          </cell>
        </row>
        <row r="41">
          <cell r="A41">
            <v>4162</v>
          </cell>
          <cell r="B41" t="str">
            <v>Alloy Valves - Flanged and Buttweld</v>
          </cell>
        </row>
        <row r="42">
          <cell r="A42">
            <v>4163</v>
          </cell>
          <cell r="B42" t="str">
            <v>Alloy Piping Specialties</v>
          </cell>
        </row>
        <row r="43">
          <cell r="A43">
            <v>4164</v>
          </cell>
          <cell r="B43" t="str">
            <v>Underground Carbon Steel Pipe and Fittings</v>
          </cell>
        </row>
        <row r="44">
          <cell r="A44">
            <v>4165</v>
          </cell>
          <cell r="B44" t="str">
            <v>Steam Tracing</v>
          </cell>
        </row>
        <row r="45">
          <cell r="A45">
            <v>4166</v>
          </cell>
          <cell r="B45" t="str">
            <v>Revamp and Tie-In Material and Labor</v>
          </cell>
        </row>
        <row r="46">
          <cell r="A46">
            <v>4167</v>
          </cell>
          <cell r="B46" t="str">
            <v>Hangers and Supports</v>
          </cell>
        </row>
        <row r="47">
          <cell r="A47">
            <v>4168</v>
          </cell>
          <cell r="B47" t="str">
            <v>Bolts and Gaskets</v>
          </cell>
        </row>
        <row r="48">
          <cell r="A48">
            <v>4169</v>
          </cell>
          <cell r="B48" t="str">
            <v>Field Stress Relieving</v>
          </cell>
        </row>
        <row r="49">
          <cell r="A49">
            <v>4170</v>
          </cell>
          <cell r="B49" t="str">
            <v>Nondestructive Examination</v>
          </cell>
        </row>
        <row r="50">
          <cell r="A50">
            <v>4180</v>
          </cell>
          <cell r="B50" t="str">
            <v>Equipment Insulation (Hot)</v>
          </cell>
        </row>
        <row r="51">
          <cell r="A51">
            <v>4181</v>
          </cell>
          <cell r="B51" t="str">
            <v>Equipment Insulation (Cold)</v>
          </cell>
        </row>
        <row r="52">
          <cell r="A52">
            <v>4182</v>
          </cell>
          <cell r="B52" t="str">
            <v>Pipe Insulation (Hot)</v>
          </cell>
        </row>
        <row r="53">
          <cell r="A53">
            <v>4183</v>
          </cell>
          <cell r="B53" t="str">
            <v>Pipe Insulation (Cold)</v>
          </cell>
        </row>
        <row r="54">
          <cell r="A54">
            <v>4184</v>
          </cell>
          <cell r="B54" t="str">
            <v>Special Insulation</v>
          </cell>
        </row>
        <row r="55">
          <cell r="A55">
            <v>4185</v>
          </cell>
          <cell r="B55" t="str">
            <v>Duct Insulation</v>
          </cell>
        </row>
        <row r="56">
          <cell r="A56">
            <v>4186</v>
          </cell>
          <cell r="B56" t="str">
            <v>Asbestos Abatement</v>
          </cell>
        </row>
        <row r="57">
          <cell r="A57">
            <v>4195</v>
          </cell>
          <cell r="B57" t="str">
            <v>Testing and Inspection</v>
          </cell>
        </row>
        <row r="58">
          <cell r="A58">
            <v>4196</v>
          </cell>
          <cell r="B58" t="str">
            <v>Scaffolding</v>
          </cell>
        </row>
        <row r="59">
          <cell r="A59">
            <v>4197</v>
          </cell>
          <cell r="B59" t="str">
            <v>Material Handling</v>
          </cell>
        </row>
        <row r="60">
          <cell r="A60">
            <v>4198</v>
          </cell>
          <cell r="B60" t="str">
            <v>Labor Productivity Adjustments</v>
          </cell>
        </row>
        <row r="61">
          <cell r="A61">
            <v>4199</v>
          </cell>
          <cell r="B61" t="str">
            <v>Design Completion Allowance</v>
          </cell>
        </row>
        <row r="62">
          <cell r="A62">
            <v>4209</v>
          </cell>
          <cell r="B62" t="str">
            <v>Civil Demolition</v>
          </cell>
        </row>
        <row r="63">
          <cell r="A63">
            <v>4210</v>
          </cell>
          <cell r="B63" t="str">
            <v>Clearing and Grubbing</v>
          </cell>
        </row>
        <row r="64">
          <cell r="A64">
            <v>4211</v>
          </cell>
          <cell r="B64" t="str">
            <v>Stripping and Rough Grade</v>
          </cell>
        </row>
        <row r="65">
          <cell r="A65">
            <v>4212</v>
          </cell>
          <cell r="B65" t="str">
            <v>Dewatering</v>
          </cell>
        </row>
        <row r="66">
          <cell r="A66">
            <v>4213</v>
          </cell>
          <cell r="B66" t="str">
            <v>Excavation</v>
          </cell>
        </row>
        <row r="67">
          <cell r="A67">
            <v>4214</v>
          </cell>
          <cell r="B67" t="str">
            <v>Backfill</v>
          </cell>
        </row>
        <row r="68">
          <cell r="A68">
            <v>4215</v>
          </cell>
          <cell r="B68" t="str">
            <v>Shoring</v>
          </cell>
        </row>
        <row r="69">
          <cell r="A69">
            <v>4216</v>
          </cell>
          <cell r="B69" t="str">
            <v>Sheet Piling</v>
          </cell>
        </row>
        <row r="70">
          <cell r="A70">
            <v>4217</v>
          </cell>
          <cell r="B70" t="str">
            <v>Load Bearing Piles</v>
          </cell>
        </row>
        <row r="71">
          <cell r="A71">
            <v>4218</v>
          </cell>
          <cell r="B71" t="str">
            <v>Gravity Flow Underground Sewer Pipe - 12" &amp; Under</v>
          </cell>
        </row>
        <row r="72">
          <cell r="A72">
            <v>4219</v>
          </cell>
          <cell r="B72" t="str">
            <v>Gravity Flow Underground Sewer Pipe - 14" to 30"</v>
          </cell>
        </row>
        <row r="73">
          <cell r="A73">
            <v>4220</v>
          </cell>
          <cell r="B73" t="str">
            <v>Gravity Flow Underground Sewer Pipe - 32" to 60"</v>
          </cell>
        </row>
        <row r="74">
          <cell r="A74">
            <v>4221</v>
          </cell>
          <cell r="B74" t="str">
            <v>Gravity Flow Underground Sewer Pipe - 60" &amp; Larger</v>
          </cell>
        </row>
        <row r="75">
          <cell r="A75">
            <v>4222</v>
          </cell>
          <cell r="B75" t="str">
            <v>Utility Piping</v>
          </cell>
        </row>
        <row r="76">
          <cell r="A76">
            <v>4223</v>
          </cell>
          <cell r="B76" t="str">
            <v>Catchbasins and Manholes</v>
          </cell>
        </row>
        <row r="77">
          <cell r="A77">
            <v>4224</v>
          </cell>
          <cell r="B77" t="str">
            <v>Sub Base</v>
          </cell>
        </row>
        <row r="78">
          <cell r="A78">
            <v>4225</v>
          </cell>
          <cell r="B78" t="str">
            <v>Fine Grading</v>
          </cell>
        </row>
        <row r="79">
          <cell r="A79">
            <v>4226</v>
          </cell>
          <cell r="B79" t="str">
            <v>Slope Protection and Linings</v>
          </cell>
        </row>
        <row r="80">
          <cell r="A80">
            <v>4227</v>
          </cell>
          <cell r="B80" t="str">
            <v>Ponds, Canals, and Dikes</v>
          </cell>
        </row>
        <row r="81">
          <cell r="A81">
            <v>4228</v>
          </cell>
          <cell r="B81" t="str">
            <v>Fencing</v>
          </cell>
        </row>
        <row r="82">
          <cell r="A82">
            <v>4229</v>
          </cell>
          <cell r="B82" t="str">
            <v>Railroads</v>
          </cell>
        </row>
        <row r="83">
          <cell r="A83">
            <v>4230</v>
          </cell>
          <cell r="B83" t="str">
            <v>Marine Facilities</v>
          </cell>
        </row>
        <row r="84">
          <cell r="A84">
            <v>4231</v>
          </cell>
          <cell r="B84" t="str">
            <v>Water Wells</v>
          </cell>
        </row>
        <row r="85">
          <cell r="A85">
            <v>4232</v>
          </cell>
          <cell r="B85" t="str">
            <v>Bridges</v>
          </cell>
        </row>
        <row r="86">
          <cell r="A86">
            <v>4233</v>
          </cell>
          <cell r="B86" t="str">
            <v>Landscaping and Ground Cover</v>
          </cell>
        </row>
        <row r="87">
          <cell r="A87">
            <v>4234</v>
          </cell>
          <cell r="B87" t="str">
            <v>Buildings (SF/Type)</v>
          </cell>
        </row>
        <row r="88">
          <cell r="A88">
            <v>4238</v>
          </cell>
          <cell r="B88" t="str">
            <v>Miscellaneous Foundations</v>
          </cell>
        </row>
        <row r="89">
          <cell r="A89">
            <v>4240</v>
          </cell>
          <cell r="B89" t="str">
            <v>Process Equipment Foundations</v>
          </cell>
        </row>
        <row r="90">
          <cell r="A90">
            <v>4241</v>
          </cell>
          <cell r="B90" t="str">
            <v>Slabs On Grade</v>
          </cell>
        </row>
        <row r="91">
          <cell r="A91">
            <v>4242</v>
          </cell>
          <cell r="B91" t="str">
            <v>Asphalt Paving</v>
          </cell>
        </row>
        <row r="92">
          <cell r="A92">
            <v>4243</v>
          </cell>
          <cell r="B92" t="str">
            <v>Concrete Paving</v>
          </cell>
        </row>
        <row r="93">
          <cell r="A93">
            <v>4244</v>
          </cell>
          <cell r="B93" t="str">
            <v>Cooling Tower Foundations</v>
          </cell>
        </row>
        <row r="94">
          <cell r="A94">
            <v>4245</v>
          </cell>
          <cell r="B94" t="str">
            <v>Tank Ringwalls</v>
          </cell>
        </row>
        <row r="95">
          <cell r="A95">
            <v>4246</v>
          </cell>
          <cell r="B95" t="str">
            <v>Concrete Trenches, Pits, and Boxes</v>
          </cell>
        </row>
        <row r="96">
          <cell r="A96">
            <v>4247</v>
          </cell>
          <cell r="B96" t="str">
            <v>Seal Slabs</v>
          </cell>
        </row>
        <row r="97">
          <cell r="A97">
            <v>4248</v>
          </cell>
          <cell r="B97" t="str">
            <v>Drilled Footings</v>
          </cell>
        </row>
        <row r="98">
          <cell r="A98">
            <v>4249</v>
          </cell>
          <cell r="B98" t="str">
            <v>Concrete Specialties</v>
          </cell>
        </row>
        <row r="99">
          <cell r="A99">
            <v>4250</v>
          </cell>
          <cell r="B99" t="str">
            <v>Grouting</v>
          </cell>
        </row>
        <row r="100">
          <cell r="A100">
            <v>4251</v>
          </cell>
          <cell r="B100" t="str">
            <v>Fireproofing (All Plant Facilities Except Buildings)</v>
          </cell>
        </row>
        <row r="101">
          <cell r="A101">
            <v>4260</v>
          </cell>
          <cell r="B101" t="str">
            <v>Painting (All Plant Facilities Except Buildings)</v>
          </cell>
        </row>
        <row r="102">
          <cell r="A102">
            <v>4261</v>
          </cell>
          <cell r="B102" t="str">
            <v>Specialty Coatings</v>
          </cell>
        </row>
        <row r="103">
          <cell r="A103">
            <v>4295</v>
          </cell>
          <cell r="B103" t="str">
            <v>Testing and Inspection</v>
          </cell>
        </row>
        <row r="104">
          <cell r="A104">
            <v>4296</v>
          </cell>
          <cell r="B104" t="str">
            <v>Scaffolding</v>
          </cell>
        </row>
        <row r="105">
          <cell r="A105">
            <v>4297</v>
          </cell>
          <cell r="B105" t="str">
            <v>Material Handling</v>
          </cell>
        </row>
        <row r="106">
          <cell r="A106">
            <v>4298</v>
          </cell>
          <cell r="B106" t="str">
            <v>Labor Productivity Adjustments</v>
          </cell>
        </row>
        <row r="107">
          <cell r="A107">
            <v>4299</v>
          </cell>
          <cell r="B107" t="str">
            <v>Design Completion Allowance</v>
          </cell>
        </row>
        <row r="108">
          <cell r="A108">
            <v>4309</v>
          </cell>
          <cell r="B108" t="str">
            <v>Structural Demolition</v>
          </cell>
        </row>
        <row r="109">
          <cell r="A109">
            <v>4310</v>
          </cell>
          <cell r="B109" t="str">
            <v>Steel Structures &amp; Encl Mat'l-Under 17#/LF (light)</v>
          </cell>
        </row>
        <row r="110">
          <cell r="A110">
            <v>4311</v>
          </cell>
          <cell r="B110" t="str">
            <v>Steel Structures &amp; Encl Mat'l-17# to 45#/LF (heavy)</v>
          </cell>
        </row>
        <row r="111">
          <cell r="A111">
            <v>4312</v>
          </cell>
          <cell r="B111" t="str">
            <v>Steel Structures - Over 45#/LF</v>
          </cell>
        </row>
        <row r="112">
          <cell r="A112">
            <v>4313</v>
          </cell>
          <cell r="B112" t="str">
            <v>Platforms, Ladders, Stairs, and Handrails</v>
          </cell>
        </row>
        <row r="113">
          <cell r="A113">
            <v>4314</v>
          </cell>
          <cell r="B113" t="str">
            <v>Metal Decking</v>
          </cell>
        </row>
        <row r="114">
          <cell r="A114">
            <v>4315</v>
          </cell>
          <cell r="B114" t="str">
            <v>Steel Pipe Stanchions</v>
          </cell>
        </row>
        <row r="115">
          <cell r="A115">
            <v>4316</v>
          </cell>
          <cell r="B115" t="str">
            <v>Miscellaneous Steel</v>
          </cell>
        </row>
        <row r="116">
          <cell r="A116">
            <v>4317</v>
          </cell>
          <cell r="B116" t="str">
            <v>Other Structural Material</v>
          </cell>
        </row>
        <row r="117">
          <cell r="A117">
            <v>4318</v>
          </cell>
          <cell r="B117" t="str">
            <v>Precast Pipe Stanchions</v>
          </cell>
        </row>
        <row r="118">
          <cell r="A118">
            <v>4319</v>
          </cell>
          <cell r="B118" t="str">
            <v>Concrete Structures Poured In Place</v>
          </cell>
        </row>
        <row r="119">
          <cell r="A119">
            <v>4320</v>
          </cell>
          <cell r="B119" t="str">
            <v>Precast Concrete Structures</v>
          </cell>
        </row>
        <row r="120">
          <cell r="A120">
            <v>4330</v>
          </cell>
          <cell r="B120" t="str">
            <v>Atmospheric Tanks (Steel, Concrete, Fiberglass, Etc.)</v>
          </cell>
        </row>
        <row r="121">
          <cell r="A121">
            <v>4331</v>
          </cell>
          <cell r="B121" t="str">
            <v>Tank Insulation</v>
          </cell>
        </row>
        <row r="122">
          <cell r="A122">
            <v>4395</v>
          </cell>
          <cell r="B122" t="str">
            <v>Testing and Inspection</v>
          </cell>
        </row>
        <row r="123">
          <cell r="A123">
            <v>4396</v>
          </cell>
          <cell r="B123" t="str">
            <v>Scaffolding</v>
          </cell>
        </row>
        <row r="124">
          <cell r="A124">
            <v>4397</v>
          </cell>
          <cell r="B124" t="str">
            <v>Material Handling</v>
          </cell>
        </row>
        <row r="125">
          <cell r="A125">
            <v>4398</v>
          </cell>
          <cell r="B125" t="str">
            <v>Labor Productivity Adjustments</v>
          </cell>
        </row>
        <row r="126">
          <cell r="A126">
            <v>4399</v>
          </cell>
          <cell r="B126" t="str">
            <v>Design Completion Allowance</v>
          </cell>
        </row>
        <row r="127">
          <cell r="A127">
            <v>4410</v>
          </cell>
          <cell r="B127" t="str">
            <v>Electrical Demolition</v>
          </cell>
        </row>
        <row r="128">
          <cell r="A128">
            <v>4411</v>
          </cell>
          <cell r="B128" t="str">
            <v>Distrubution Equip (Substations, 15KV Switchgear)</v>
          </cell>
        </row>
        <row r="129">
          <cell r="A129">
            <v>4412</v>
          </cell>
          <cell r="B129" t="str">
            <v>Power Equipment (5KV, 600V MCC's, Switchgear)</v>
          </cell>
        </row>
        <row r="130">
          <cell r="A130">
            <v>4413</v>
          </cell>
          <cell r="B130" t="str">
            <v>Emergency and Standby Equipment</v>
          </cell>
        </row>
        <row r="131">
          <cell r="A131">
            <v>4414</v>
          </cell>
          <cell r="B131" t="str">
            <v>Lighting Equipment</v>
          </cell>
        </row>
        <row r="132">
          <cell r="A132">
            <v>4415</v>
          </cell>
          <cell r="B132" t="str">
            <v>Conduit</v>
          </cell>
        </row>
        <row r="133">
          <cell r="A133">
            <v>4416</v>
          </cell>
          <cell r="B133" t="str">
            <v>Transformers</v>
          </cell>
        </row>
        <row r="134">
          <cell r="A134">
            <v>4417</v>
          </cell>
          <cell r="B134" t="str">
            <v>Breakers/Panelboards</v>
          </cell>
        </row>
        <row r="135">
          <cell r="A135">
            <v>4418</v>
          </cell>
          <cell r="B135" t="str">
            <v>Miscellaneous Electrical Equipment</v>
          </cell>
        </row>
        <row r="136">
          <cell r="A136">
            <v>4419</v>
          </cell>
          <cell r="B136" t="str">
            <v>Cable Tray Systems</v>
          </cell>
        </row>
        <row r="137">
          <cell r="A137">
            <v>4420</v>
          </cell>
          <cell r="B137" t="str">
            <v>Terminal Box/Junction Box</v>
          </cell>
        </row>
        <row r="138">
          <cell r="A138">
            <v>4421</v>
          </cell>
          <cell r="B138" t="str">
            <v>Wire and Cable</v>
          </cell>
        </row>
        <row r="139">
          <cell r="A139">
            <v>4422</v>
          </cell>
          <cell r="B139" t="str">
            <v>Miscellaneous Support Materials</v>
          </cell>
        </row>
        <row r="140">
          <cell r="A140">
            <v>4424</v>
          </cell>
          <cell r="B140" t="str">
            <v>Connections</v>
          </cell>
        </row>
        <row r="141">
          <cell r="A141">
            <v>4425</v>
          </cell>
          <cell r="B141" t="str">
            <v>Motor Control Equipment</v>
          </cell>
        </row>
        <row r="142">
          <cell r="A142">
            <v>4427</v>
          </cell>
          <cell r="B142" t="str">
            <v>Grounding Systems</v>
          </cell>
        </row>
        <row r="143">
          <cell r="A143">
            <v>4428</v>
          </cell>
          <cell r="B143" t="str">
            <v>Cathodic Protection</v>
          </cell>
        </row>
        <row r="144">
          <cell r="A144">
            <v>4429</v>
          </cell>
          <cell r="B144" t="str">
            <v>Electric Heat Tracing</v>
          </cell>
        </row>
        <row r="145">
          <cell r="A145">
            <v>4431</v>
          </cell>
          <cell r="B145" t="str">
            <v>Underground Concrete Duct Bank and Vaults</v>
          </cell>
        </row>
        <row r="146">
          <cell r="A146">
            <v>4474</v>
          </cell>
          <cell r="B146" t="str">
            <v>Asbestos Abatement</v>
          </cell>
        </row>
        <row r="147">
          <cell r="A147">
            <v>4493</v>
          </cell>
          <cell r="B147" t="str">
            <v>Nameplates</v>
          </cell>
        </row>
        <row r="148">
          <cell r="A148">
            <v>4495</v>
          </cell>
          <cell r="B148" t="str">
            <v>Testing and Inspection/Start-Up Assistance</v>
          </cell>
        </row>
        <row r="149">
          <cell r="A149">
            <v>4496</v>
          </cell>
          <cell r="B149" t="str">
            <v>Scaffolding</v>
          </cell>
        </row>
        <row r="150">
          <cell r="A150">
            <v>4497</v>
          </cell>
          <cell r="B150" t="str">
            <v>Material Handling</v>
          </cell>
        </row>
        <row r="151">
          <cell r="A151">
            <v>4498</v>
          </cell>
          <cell r="B151" t="str">
            <v>Labor Productivity Adjustments</v>
          </cell>
        </row>
        <row r="152">
          <cell r="A152">
            <v>4499</v>
          </cell>
          <cell r="B152" t="str">
            <v>Design Completion Allowance</v>
          </cell>
        </row>
        <row r="153">
          <cell r="A153">
            <v>4510</v>
          </cell>
          <cell r="B153" t="str">
            <v>Instrument Demolition</v>
          </cell>
        </row>
        <row r="154">
          <cell r="A154">
            <v>4511</v>
          </cell>
          <cell r="B154" t="str">
            <v>Instrument Supports</v>
          </cell>
        </row>
        <row r="155">
          <cell r="A155">
            <v>4512</v>
          </cell>
          <cell r="B155" t="str">
            <v>Process Indicators</v>
          </cell>
        </row>
        <row r="156">
          <cell r="A156">
            <v>4513</v>
          </cell>
          <cell r="B156" t="str">
            <v>Field Controllers and Indicators</v>
          </cell>
        </row>
        <row r="157">
          <cell r="A157">
            <v>4514</v>
          </cell>
          <cell r="B157" t="str">
            <v>Field Switches</v>
          </cell>
        </row>
        <row r="158">
          <cell r="A158">
            <v>4515</v>
          </cell>
          <cell r="B158" t="str">
            <v>Transmitters and Primary Elements</v>
          </cell>
        </row>
        <row r="159">
          <cell r="A159">
            <v>4516</v>
          </cell>
          <cell r="B159" t="str">
            <v>Process Analyzers</v>
          </cell>
        </row>
        <row r="160">
          <cell r="A160">
            <v>4517</v>
          </cell>
          <cell r="B160" t="str">
            <v>Miscellaneous Devices</v>
          </cell>
        </row>
        <row r="161">
          <cell r="A161">
            <v>4518</v>
          </cell>
          <cell r="B161" t="str">
            <v>Control Valves</v>
          </cell>
        </row>
        <row r="162">
          <cell r="A162">
            <v>4519</v>
          </cell>
          <cell r="B162" t="str">
            <v>Relief Valves</v>
          </cell>
        </row>
        <row r="163">
          <cell r="A163">
            <v>4520</v>
          </cell>
          <cell r="B163" t="str">
            <v>Instrument Enclosures</v>
          </cell>
        </row>
        <row r="164">
          <cell r="A164">
            <v>4530</v>
          </cell>
          <cell r="B164" t="str">
            <v>Instrument Conduit Systems, Raceway</v>
          </cell>
        </row>
        <row r="165">
          <cell r="A165">
            <v>4531</v>
          </cell>
          <cell r="B165" t="str">
            <v>Instrument Tray Systems</v>
          </cell>
        </row>
        <row r="166">
          <cell r="A166">
            <v>4540</v>
          </cell>
          <cell r="B166" t="str">
            <v>Instrument Junction Boxes</v>
          </cell>
        </row>
        <row r="167">
          <cell r="A167">
            <v>4550</v>
          </cell>
          <cell r="B167" t="str">
            <v>Multi-Tube Bundles</v>
          </cell>
        </row>
        <row r="168">
          <cell r="A168">
            <v>4551</v>
          </cell>
          <cell r="B168" t="str">
            <v>Control Tubing</v>
          </cell>
        </row>
        <row r="169">
          <cell r="A169">
            <v>4560</v>
          </cell>
          <cell r="B169" t="str">
            <v>Multi-Pair Cable</v>
          </cell>
        </row>
        <row r="170">
          <cell r="A170">
            <v>4561</v>
          </cell>
          <cell r="B170" t="str">
            <v>Single Pair Cable</v>
          </cell>
        </row>
        <row r="171">
          <cell r="A171">
            <v>4562</v>
          </cell>
          <cell r="B171" t="str">
            <v>Instrument Terminations</v>
          </cell>
        </row>
        <row r="172">
          <cell r="A172">
            <v>4570</v>
          </cell>
          <cell r="B172" t="str">
            <v>Instrument Air Piping</v>
          </cell>
        </row>
        <row r="173">
          <cell r="A173">
            <v>4571</v>
          </cell>
          <cell r="B173" t="str">
            <v>Instrument Process Piping</v>
          </cell>
        </row>
        <row r="174">
          <cell r="A174">
            <v>4572</v>
          </cell>
          <cell r="B174" t="str">
            <v>Instrument Steam and Condensate Piping</v>
          </cell>
        </row>
        <row r="175">
          <cell r="A175">
            <v>4573</v>
          </cell>
          <cell r="B175" t="str">
            <v>Instrument Steam Tracing and Insulation</v>
          </cell>
        </row>
        <row r="176">
          <cell r="A176">
            <v>4574</v>
          </cell>
          <cell r="B176" t="str">
            <v>Asbestos Abatement</v>
          </cell>
        </row>
        <row r="177">
          <cell r="A177">
            <v>4580</v>
          </cell>
          <cell r="B177" t="str">
            <v>Field Control Panels, Racks and Shelters</v>
          </cell>
        </row>
        <row r="178">
          <cell r="A178">
            <v>4581</v>
          </cell>
          <cell r="B178" t="str">
            <v>Control Room Panels, Building Modifications</v>
          </cell>
        </row>
        <row r="179">
          <cell r="A179">
            <v>4582</v>
          </cell>
          <cell r="B179" t="str">
            <v>Panel Instrumentation</v>
          </cell>
        </row>
        <row r="180">
          <cell r="A180">
            <v>4590</v>
          </cell>
          <cell r="B180" t="str">
            <v>Distributed Controls, Computer Equipment</v>
          </cell>
        </row>
        <row r="181">
          <cell r="A181">
            <v>4591</v>
          </cell>
          <cell r="B181" t="str">
            <v>Calibration and Checkout</v>
          </cell>
        </row>
        <row r="182">
          <cell r="A182">
            <v>4593</v>
          </cell>
          <cell r="B182" t="str">
            <v>Nameplates</v>
          </cell>
        </row>
        <row r="183">
          <cell r="A183">
            <v>4596</v>
          </cell>
          <cell r="B183" t="str">
            <v>Scaffolding</v>
          </cell>
        </row>
        <row r="184">
          <cell r="A184">
            <v>4597</v>
          </cell>
          <cell r="B184" t="str">
            <v>Material Handling</v>
          </cell>
        </row>
        <row r="185">
          <cell r="A185">
            <v>4598</v>
          </cell>
          <cell r="B185" t="str">
            <v>Labor Productivity Adjustments</v>
          </cell>
        </row>
        <row r="186">
          <cell r="A186">
            <v>4599</v>
          </cell>
          <cell r="B186" t="str">
            <v>Design Completion Allowance</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Unit Cost"/>
      <sheetName val="Components"/>
      <sheetName val="Combined ROE Matrix"/>
      <sheetName val="ROE matrix"/>
      <sheetName val="Ex A-1 PCR"/>
      <sheetName val="Ex A-4 Prod Adj"/>
      <sheetName val="Ex A-5 PC"/>
      <sheetName val="ComparePCR"/>
      <sheetName val="557"/>
      <sheetName val="Production Adjustment"/>
      <sheetName val="Production Factor"/>
      <sheetName val="2.03E"/>
      <sheetName val="Pwr Csts"/>
      <sheetName val="GRC"/>
      <sheetName val="Prodn OM by Resource GRC"/>
      <sheetName val="TransmRev"/>
      <sheetName val="EB&amp;Taxes"/>
      <sheetName val="Rlfwd"/>
      <sheetName val="Previous"/>
      <sheetName val="Diff"/>
      <sheetName val="Restating Print Macros"/>
      <sheetName val="Module13"/>
      <sheetName val="Module14"/>
      <sheetName val="Module15"/>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Functions"/>
      <sheetName val="PPXLSaveData0"/>
      <sheetName val="PPXLOpen"/>
      <sheetName val="Cover"/>
      <sheetName val="2.26"/>
      <sheetName val="Ex D"/>
      <sheetName val="Ex D-1"/>
      <sheetName val="ERB"/>
      <sheetName val="Cabot "/>
      <sheetName val="Cabot.Backup"/>
      <sheetName val="Tenaska"/>
      <sheetName val="Tenaska.Backup"/>
      <sheetName val="BEP"/>
      <sheetName val="WR Relic"/>
      <sheetName val="WRPC"/>
      <sheetName val="WR.DFIT.Backup"/>
      <sheetName val="Canwest Liab"/>
      <sheetName val="HR"/>
      <sheetName val="BS"/>
      <sheetName val="Rate"/>
      <sheetName val="Timeline"/>
      <sheetName val="Tax.W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etter"/>
      <sheetName val="Outage Schedule"/>
      <sheetName val="Available Generation"/>
      <sheetName val="5yr Business Plan"/>
      <sheetName val="10yr Capital Budget"/>
      <sheetName val="1-2 Capital Index"/>
      <sheetName val="1-2 Capital Items"/>
      <sheetName val="1-4 Capital Index"/>
      <sheetName val="1-4 Capital Items"/>
      <sheetName val="Staffing"/>
    </sheetNames>
    <sheetDataSet>
      <sheetData sheetId="0"/>
      <sheetData sheetId="1"/>
      <sheetData sheetId="2"/>
      <sheetData sheetId="3"/>
      <sheetData sheetId="4"/>
      <sheetData sheetId="5"/>
      <sheetData sheetId="6"/>
      <sheetData sheetId="7"/>
      <sheetData sheetId="8">
        <row r="33">
          <cell r="J33">
            <v>0.5</v>
          </cell>
        </row>
      </sheetData>
      <sheetData sheetId="9"/>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Dummy Sheet"/>
      <sheetName val="Cap Struct &amp; Rates"/>
    </sheetNames>
    <sheetDataSet>
      <sheetData sheetId="0"/>
      <sheetData sheetId="1"/>
      <sheetData sheetId="2"/>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21">
          <cell r="C21">
            <v>2.5000000000000001E-2</v>
          </cell>
        </row>
        <row r="23">
          <cell r="L23">
            <v>9100</v>
          </cell>
        </row>
        <row r="25">
          <cell r="C25">
            <v>30</v>
          </cell>
        </row>
        <row r="56">
          <cell r="I56">
            <v>7.2400000000000006E-2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Maintenance-monthly"/>
      <sheetName val="&lt;---Output"/>
      <sheetName val="Month Based Template"/>
      <sheetName val="Fredrickson 1"/>
      <sheetName val="Fredrickson 2"/>
      <sheetName val="Encogen 1 time"/>
      <sheetName val="Encogen 2 time"/>
      <sheetName val="Encogen 3 time"/>
      <sheetName val="Encogen ST"/>
      <sheetName val="Whitehorn 2"/>
      <sheetName val="Whitehorn 3"/>
      <sheetName val="Fredonia 1"/>
      <sheetName val="Fredonia 2"/>
      <sheetName val="Fredonia 3A"/>
      <sheetName val="Fredonia 3B"/>
      <sheetName val="Fredonia 4A"/>
      <sheetName val="Fredonia 4B"/>
      <sheetName val="Sumas GT"/>
      <sheetName val="Sumas ST"/>
      <sheetName val="Goldendale GT"/>
      <sheetName val="Goldendale ST"/>
      <sheetName val="Mint Farm GT"/>
      <sheetName val="Mint Farm ST"/>
      <sheetName val="Freddy_GT"/>
      <sheetName val="Freddy_ST"/>
      <sheetName val="Data----&gt;"/>
      <sheetName val="FORECST_Disptch_as03.25.09m"/>
      <sheetName val="Run Hours Maint Inputs"/>
      <sheetName val="Maint Schedule and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B3">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Business Unit Report"/>
      <sheetName val="Weekly"/>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ower Summary"/>
      <sheetName val="Gas Summary"/>
      <sheetName val="Gas Txns"/>
      <sheetName val="Summary (no formulas)"/>
      <sheetName val="Presentation Summary"/>
      <sheetName val="Forward Curves"/>
      <sheetName val="Gen Summary"/>
      <sheetName val="Wholesale"/>
      <sheetName val="Griffith Baseload"/>
      <sheetName val="Griffith Duct"/>
      <sheetName val="DETM Call"/>
      <sheetName val="EP Gas Cap"/>
      <sheetName val="TW Gas Cap"/>
      <sheetName val="Txn Vol"/>
      <sheetName val="Txn Price"/>
      <sheetName val="Txn MTM"/>
      <sheetName val="Gas Trades"/>
      <sheetName val="Dep Inputs-Carey"/>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Report"/>
      <sheetName val="log"/>
      <sheetName val="Forward Curves"/>
    </sheetNames>
    <sheetDataSet>
      <sheetData sheetId="0" refreshError="1"/>
      <sheetData sheetId="1" refreshError="1">
        <row r="2">
          <cell r="A2">
            <v>36871</v>
          </cell>
          <cell r="B2">
            <v>19747684.676977403</v>
          </cell>
          <cell r="C2">
            <v>41476591.969697088</v>
          </cell>
          <cell r="D2">
            <v>31624545.093866769</v>
          </cell>
        </row>
        <row r="3">
          <cell r="A3">
            <v>36872</v>
          </cell>
          <cell r="B3">
            <v>20329162.818263318</v>
          </cell>
          <cell r="C3">
            <v>41455589.93258068</v>
          </cell>
          <cell r="D3">
            <v>31613356.161898252</v>
          </cell>
        </row>
        <row r="4">
          <cell r="A4">
            <v>36873</v>
          </cell>
          <cell r="B4">
            <v>20007669.204480212</v>
          </cell>
          <cell r="C4">
            <v>38443977.149326935</v>
          </cell>
          <cell r="D4">
            <v>31602161.022218544</v>
          </cell>
        </row>
        <row r="5">
          <cell r="A5">
            <v>36874</v>
          </cell>
          <cell r="B5">
            <v>18196543.823898382</v>
          </cell>
          <cell r="C5">
            <v>27014533.205937713</v>
          </cell>
          <cell r="D5">
            <v>27662769.42473698</v>
          </cell>
        </row>
        <row r="6">
          <cell r="A6">
            <v>36875</v>
          </cell>
          <cell r="B6">
            <v>18982030.197664648</v>
          </cell>
          <cell r="C6">
            <v>29358428.020846445</v>
          </cell>
          <cell r="D6">
            <v>27654059.933368877</v>
          </cell>
        </row>
        <row r="7">
          <cell r="A7">
            <v>36876</v>
          </cell>
        </row>
        <row r="8">
          <cell r="A8">
            <v>36877</v>
          </cell>
        </row>
        <row r="9">
          <cell r="A9">
            <v>36878</v>
          </cell>
          <cell r="B9">
            <v>16581969.498042641</v>
          </cell>
          <cell r="C9">
            <v>25111531.956776187</v>
          </cell>
          <cell r="D9">
            <v>26630918.76663778</v>
          </cell>
        </row>
        <row r="10">
          <cell r="A10">
            <v>36879</v>
          </cell>
          <cell r="B10">
            <v>17103034.497307215</v>
          </cell>
          <cell r="C10">
            <v>25062023.496590931</v>
          </cell>
          <cell r="D10">
            <v>26622729.518348858</v>
          </cell>
        </row>
        <row r="11">
          <cell r="A11">
            <v>36880</v>
          </cell>
          <cell r="B11">
            <v>13090925.921442755</v>
          </cell>
          <cell r="C11">
            <v>20088552.113040041</v>
          </cell>
          <cell r="D11">
            <v>21594681.199939765</v>
          </cell>
        </row>
        <row r="12">
          <cell r="A12">
            <v>36881</v>
          </cell>
        </row>
        <row r="13">
          <cell r="A13">
            <v>36882</v>
          </cell>
        </row>
        <row r="14">
          <cell r="A14">
            <v>36883</v>
          </cell>
        </row>
        <row r="15">
          <cell r="A15">
            <v>36884</v>
          </cell>
        </row>
        <row r="16">
          <cell r="A16">
            <v>36885</v>
          </cell>
        </row>
        <row r="17">
          <cell r="A17">
            <v>36886</v>
          </cell>
        </row>
        <row r="18">
          <cell r="A18">
            <v>36887</v>
          </cell>
        </row>
        <row r="19">
          <cell r="A19">
            <v>36888</v>
          </cell>
        </row>
        <row r="20">
          <cell r="A20">
            <v>36889</v>
          </cell>
        </row>
        <row r="21">
          <cell r="A21">
            <v>36890</v>
          </cell>
        </row>
        <row r="22">
          <cell r="A22">
            <v>36891</v>
          </cell>
        </row>
        <row r="23">
          <cell r="A23">
            <v>36892</v>
          </cell>
        </row>
        <row r="24">
          <cell r="A24">
            <v>36893</v>
          </cell>
        </row>
        <row r="25">
          <cell r="A25">
            <v>36894</v>
          </cell>
          <cell r="B25">
            <v>11726980.287109973</v>
          </cell>
          <cell r="C25">
            <v>21247274.018170431</v>
          </cell>
          <cell r="D25">
            <v>23225451.958970312</v>
          </cell>
        </row>
        <row r="26">
          <cell r="A26">
            <v>36895</v>
          </cell>
          <cell r="B26">
            <v>10844614.013357455</v>
          </cell>
          <cell r="C26">
            <v>21235927.243156884</v>
          </cell>
          <cell r="D26">
            <v>23217166.799713973</v>
          </cell>
        </row>
        <row r="27">
          <cell r="A27">
            <v>36896</v>
          </cell>
          <cell r="B27">
            <v>10711686.809907285</v>
          </cell>
          <cell r="C27">
            <v>19996375.363194939</v>
          </cell>
          <cell r="D27">
            <v>23401859.969474513</v>
          </cell>
        </row>
        <row r="28">
          <cell r="A28">
            <v>36897</v>
          </cell>
        </row>
        <row r="29">
          <cell r="A29">
            <v>36898</v>
          </cell>
        </row>
        <row r="30">
          <cell r="A30">
            <v>36899</v>
          </cell>
          <cell r="B30">
            <v>10968313.869173497</v>
          </cell>
          <cell r="C30">
            <v>20740553.126030341</v>
          </cell>
          <cell r="D30">
            <v>24290332.173937574</v>
          </cell>
        </row>
        <row r="31">
          <cell r="A31">
            <v>36900</v>
          </cell>
          <cell r="B31">
            <v>10520093.418664079</v>
          </cell>
          <cell r="C31">
            <v>18925781.577693708</v>
          </cell>
          <cell r="D31">
            <v>22748822.677889023</v>
          </cell>
        </row>
        <row r="32">
          <cell r="A32">
            <v>36901</v>
          </cell>
          <cell r="B32">
            <v>10416434.054027673</v>
          </cell>
          <cell r="C32">
            <v>24180655.924037989</v>
          </cell>
          <cell r="D32">
            <v>22739765.392673813</v>
          </cell>
        </row>
        <row r="33">
          <cell r="A33">
            <v>36902</v>
          </cell>
          <cell r="B33">
            <v>9989621.0112026669</v>
          </cell>
          <cell r="C33">
            <v>18603363.478503969</v>
          </cell>
          <cell r="D33">
            <v>21219512.232783366</v>
          </cell>
        </row>
        <row r="34">
          <cell r="A34">
            <v>36903</v>
          </cell>
          <cell r="B34">
            <v>10441906.885880383</v>
          </cell>
          <cell r="C34">
            <v>18291455.959143601</v>
          </cell>
          <cell r="D34">
            <v>20607118.917349331</v>
          </cell>
        </row>
        <row r="35">
          <cell r="A35">
            <v>36904</v>
          </cell>
        </row>
        <row r="36">
          <cell r="A36">
            <v>36905</v>
          </cell>
        </row>
        <row r="37">
          <cell r="A37">
            <v>36906</v>
          </cell>
          <cell r="B37">
            <v>10467309.551937519</v>
          </cell>
          <cell r="C37">
            <v>17361102.966880962</v>
          </cell>
          <cell r="D37">
            <v>19295503.101033583</v>
          </cell>
        </row>
        <row r="38">
          <cell r="A38">
            <v>36907</v>
          </cell>
          <cell r="B38">
            <v>10459602.523519199</v>
          </cell>
          <cell r="C38">
            <v>17348535.284834489</v>
          </cell>
          <cell r="D38">
            <v>19286164.22500661</v>
          </cell>
        </row>
        <row r="39">
          <cell r="A39">
            <v>36908</v>
          </cell>
          <cell r="B39">
            <v>10637477.298199529</v>
          </cell>
          <cell r="C39">
            <v>17671122.336877067</v>
          </cell>
          <cell r="D39">
            <v>19629099.473271452</v>
          </cell>
        </row>
        <row r="40">
          <cell r="A40">
            <v>36909</v>
          </cell>
          <cell r="B40">
            <v>10995738.956751009</v>
          </cell>
          <cell r="C40">
            <v>18452327.966234837</v>
          </cell>
          <cell r="D40">
            <v>21260358.373966865</v>
          </cell>
        </row>
        <row r="41">
          <cell r="A41">
            <v>36910</v>
          </cell>
          <cell r="B41">
            <v>10663796.022479452</v>
          </cell>
          <cell r="C41">
            <v>18165949.618490428</v>
          </cell>
          <cell r="D41">
            <v>20896204.901932783</v>
          </cell>
        </row>
        <row r="42">
          <cell r="A42">
            <v>36913</v>
          </cell>
          <cell r="B42">
            <v>10714292.656678865</v>
          </cell>
          <cell r="C42">
            <v>19319291.211899094</v>
          </cell>
          <cell r="D42">
            <v>21023349.972710148</v>
          </cell>
        </row>
        <row r="43">
          <cell r="A43">
            <v>36914</v>
          </cell>
          <cell r="B43">
            <v>10561958.866244385</v>
          </cell>
          <cell r="C43">
            <v>19306938.996438593</v>
          </cell>
          <cell r="D43">
            <v>21014079.505759384</v>
          </cell>
        </row>
        <row r="44">
          <cell r="A44">
            <v>36915</v>
          </cell>
          <cell r="B44">
            <v>10099865.555071961</v>
          </cell>
          <cell r="C44">
            <v>19046945.142904386</v>
          </cell>
          <cell r="D44">
            <v>20880401.199090693</v>
          </cell>
        </row>
        <row r="45">
          <cell r="A45">
            <v>36916</v>
          </cell>
          <cell r="B45">
            <v>10559310.282285549</v>
          </cell>
          <cell r="C45">
            <v>19383366.718628563</v>
          </cell>
          <cell r="D45">
            <v>21549892.540011611</v>
          </cell>
        </row>
        <row r="46">
          <cell r="A46">
            <v>36917</v>
          </cell>
          <cell r="B46">
            <v>10557049.240513002</v>
          </cell>
          <cell r="C46">
            <v>18961643.911366045</v>
          </cell>
          <cell r="D46">
            <v>21038418.559920616</v>
          </cell>
        </row>
        <row r="47">
          <cell r="A47">
            <v>36920</v>
          </cell>
          <cell r="B47">
            <v>9911347.5685862955</v>
          </cell>
          <cell r="C47">
            <v>17836927.753669798</v>
          </cell>
          <cell r="D47">
            <v>20012992.941514593</v>
          </cell>
        </row>
        <row r="48">
          <cell r="A48">
            <v>36921</v>
          </cell>
          <cell r="B48">
            <v>11424817.660802411</v>
          </cell>
          <cell r="C48">
            <v>19772797.937928163</v>
          </cell>
          <cell r="D48">
            <v>20974996.123772163</v>
          </cell>
        </row>
        <row r="49">
          <cell r="A49">
            <v>36922</v>
          </cell>
          <cell r="B49">
            <v>10981112.823655032</v>
          </cell>
          <cell r="C49">
            <v>19345596.925232448</v>
          </cell>
          <cell r="D49">
            <v>19980170.571258109</v>
          </cell>
        </row>
        <row r="50">
          <cell r="A50">
            <v>36923</v>
          </cell>
          <cell r="B50">
            <v>10981112.823655032</v>
          </cell>
          <cell r="C50">
            <v>19345596.925232448</v>
          </cell>
          <cell r="D50">
            <v>19980170.571258109</v>
          </cell>
        </row>
        <row r="51">
          <cell r="A51">
            <v>36924</v>
          </cell>
          <cell r="B51">
            <v>10254710.710918175</v>
          </cell>
          <cell r="C51">
            <v>18924004.371012237</v>
          </cell>
          <cell r="D51">
            <v>19700170.718226947</v>
          </cell>
        </row>
        <row r="52">
          <cell r="A52">
            <v>36927</v>
          </cell>
          <cell r="B52">
            <v>10470651.309335416</v>
          </cell>
          <cell r="C52">
            <v>18771163.682242911</v>
          </cell>
          <cell r="D52">
            <v>19485248.660601154</v>
          </cell>
        </row>
        <row r="53">
          <cell r="A53">
            <v>36928</v>
          </cell>
          <cell r="B53">
            <v>11165058.471774496</v>
          </cell>
          <cell r="C53">
            <v>19581572.320155736</v>
          </cell>
          <cell r="D53">
            <v>19769051.341368053</v>
          </cell>
        </row>
        <row r="54">
          <cell r="A54">
            <v>36929</v>
          </cell>
          <cell r="B54">
            <v>10893141.758987892</v>
          </cell>
          <cell r="C54">
            <v>19159107.147364974</v>
          </cell>
          <cell r="D54">
            <v>19353499.905029859</v>
          </cell>
        </row>
        <row r="55">
          <cell r="A55">
            <v>36930</v>
          </cell>
          <cell r="B55">
            <v>9742835.0890560932</v>
          </cell>
          <cell r="C55">
            <v>18038175.91746429</v>
          </cell>
          <cell r="D55">
            <v>18497728.086987115</v>
          </cell>
        </row>
        <row r="56">
          <cell r="A56">
            <v>36931</v>
          </cell>
          <cell r="B56">
            <v>9999892.5434658099</v>
          </cell>
          <cell r="C56">
            <v>19104770.786341295</v>
          </cell>
          <cell r="D56">
            <v>18648464.371180728</v>
          </cell>
        </row>
        <row r="57">
          <cell r="A57">
            <v>36934</v>
          </cell>
          <cell r="B57">
            <v>10010573.676399721</v>
          </cell>
          <cell r="C57">
            <v>19274878.762049217</v>
          </cell>
          <cell r="D57">
            <v>18971885.78889735</v>
          </cell>
        </row>
        <row r="58">
          <cell r="A58">
            <v>36935</v>
          </cell>
          <cell r="B58">
            <v>10147939.495791942</v>
          </cell>
          <cell r="C58">
            <v>19085960.588534288</v>
          </cell>
          <cell r="D58">
            <v>18869184.945235789</v>
          </cell>
        </row>
        <row r="59">
          <cell r="A59">
            <v>36936</v>
          </cell>
          <cell r="B59">
            <v>9446368.13010085</v>
          </cell>
          <cell r="C59">
            <v>18703704.628075536</v>
          </cell>
          <cell r="D59">
            <v>18670250.802944146</v>
          </cell>
        </row>
        <row r="60">
          <cell r="A60">
            <v>36937</v>
          </cell>
          <cell r="B60">
            <v>10058122.150522577</v>
          </cell>
          <cell r="C60">
            <v>19630264.885451537</v>
          </cell>
          <cell r="D60">
            <v>19416368.924870513</v>
          </cell>
        </row>
        <row r="61">
          <cell r="A61">
            <v>36938</v>
          </cell>
          <cell r="B61">
            <v>9872561.7960242666</v>
          </cell>
          <cell r="C61">
            <v>19276722.154891029</v>
          </cell>
          <cell r="D61">
            <v>19068561.657035876</v>
          </cell>
        </row>
        <row r="62">
          <cell r="A62">
            <v>36941</v>
          </cell>
        </row>
        <row r="63">
          <cell r="A63">
            <v>36942</v>
          </cell>
          <cell r="B63">
            <v>9793132.7210171744</v>
          </cell>
          <cell r="C63">
            <v>19086163.973505553</v>
          </cell>
          <cell r="D63">
            <v>18789108.728107583</v>
          </cell>
        </row>
        <row r="64">
          <cell r="A64">
            <v>36943</v>
          </cell>
          <cell r="B64">
            <v>10271807.743603654</v>
          </cell>
          <cell r="C64">
            <v>19621688.111857817</v>
          </cell>
          <cell r="D64">
            <v>19239230.454358514</v>
          </cell>
        </row>
        <row r="65">
          <cell r="A65">
            <v>36944</v>
          </cell>
          <cell r="B65">
            <v>10433784.87566499</v>
          </cell>
          <cell r="C65">
            <v>19880287.774347819</v>
          </cell>
          <cell r="D65">
            <v>19462778.361221015</v>
          </cell>
        </row>
        <row r="66">
          <cell r="A66">
            <v>36945</v>
          </cell>
          <cell r="B66">
            <v>10454568.375055242</v>
          </cell>
          <cell r="C66">
            <v>19791677.201867122</v>
          </cell>
          <cell r="D66">
            <v>19356773.080570348</v>
          </cell>
        </row>
        <row r="67">
          <cell r="A67">
            <v>36948</v>
          </cell>
          <cell r="B67">
            <v>10356483.147666864</v>
          </cell>
          <cell r="C67">
            <v>19640596.869749412</v>
          </cell>
          <cell r="D67">
            <v>19228094.048483528</v>
          </cell>
        </row>
        <row r="68">
          <cell r="A68">
            <v>36949</v>
          </cell>
          <cell r="B68">
            <v>10433556.046335138</v>
          </cell>
          <cell r="C68">
            <v>19839981.226307217</v>
          </cell>
          <cell r="D68">
            <v>19132607.179810628</v>
          </cell>
        </row>
        <row r="69">
          <cell r="A69">
            <v>36950</v>
          </cell>
          <cell r="B69">
            <v>10082388.778191421</v>
          </cell>
          <cell r="C69">
            <v>19306077.878911588</v>
          </cell>
          <cell r="D69">
            <v>18589377.915873911</v>
          </cell>
        </row>
        <row r="70">
          <cell r="A70">
            <v>36951</v>
          </cell>
        </row>
        <row r="71">
          <cell r="A71">
            <v>36952</v>
          </cell>
          <cell r="B71">
            <v>10652449.154016944</v>
          </cell>
          <cell r="C71">
            <v>18725589.62416992</v>
          </cell>
          <cell r="D71">
            <v>18516405.526619729</v>
          </cell>
        </row>
        <row r="72">
          <cell r="A72">
            <v>36955</v>
          </cell>
          <cell r="B72">
            <v>10069050.511222979</v>
          </cell>
          <cell r="C72">
            <v>18003748.614362221</v>
          </cell>
          <cell r="D72">
            <v>18171600.908202074</v>
          </cell>
        </row>
        <row r="73">
          <cell r="A73">
            <v>36956</v>
          </cell>
          <cell r="B73">
            <v>10081841.939620223</v>
          </cell>
          <cell r="C73">
            <v>17551060.090047192</v>
          </cell>
          <cell r="D73">
            <v>17911132.853111934</v>
          </cell>
        </row>
        <row r="74">
          <cell r="A74">
            <v>36957</v>
          </cell>
          <cell r="B74">
            <v>10183100.701210164</v>
          </cell>
          <cell r="C74">
            <v>17554799.796206579</v>
          </cell>
          <cell r="D74">
            <v>17805139.374740198</v>
          </cell>
        </row>
        <row r="75">
          <cell r="A75">
            <v>36958</v>
          </cell>
          <cell r="B75">
            <v>9810289.4658397548</v>
          </cell>
          <cell r="C75">
            <v>17305493.909898549</v>
          </cell>
          <cell r="D75">
            <v>17483071.444814295</v>
          </cell>
        </row>
        <row r="76">
          <cell r="A76">
            <v>36959</v>
          </cell>
          <cell r="B76">
            <v>10230180.612449808</v>
          </cell>
          <cell r="C76">
            <v>17691068.870608423</v>
          </cell>
          <cell r="D76">
            <v>17473693.763518091</v>
          </cell>
        </row>
        <row r="77">
          <cell r="A77">
            <v>36962</v>
          </cell>
          <cell r="B77">
            <v>11070784.130018916</v>
          </cell>
          <cell r="C77">
            <v>19129628.165865239</v>
          </cell>
          <cell r="D77">
            <v>18547338.863773461</v>
          </cell>
        </row>
        <row r="78">
          <cell r="A78">
            <v>36963</v>
          </cell>
          <cell r="B78">
            <v>10927335.964952279</v>
          </cell>
          <cell r="C78">
            <v>18922979.565290865</v>
          </cell>
          <cell r="D78">
            <v>18412035.482537657</v>
          </cell>
        </row>
        <row r="79">
          <cell r="A79">
            <v>36964</v>
          </cell>
          <cell r="B79">
            <v>11435368.971299127</v>
          </cell>
          <cell r="C79">
            <v>18967007.504656114</v>
          </cell>
          <cell r="D79">
            <v>18379684.122528777</v>
          </cell>
        </row>
        <row r="80">
          <cell r="A80">
            <v>36965</v>
          </cell>
          <cell r="B80">
            <v>11470400.930385115</v>
          </cell>
          <cell r="C80">
            <v>19394473.400893446</v>
          </cell>
          <cell r="D80">
            <v>18939860.467065945</v>
          </cell>
        </row>
        <row r="81">
          <cell r="A81">
            <v>36966</v>
          </cell>
          <cell r="B81">
            <v>10965246.782046426</v>
          </cell>
          <cell r="C81">
            <v>19163704.190897293</v>
          </cell>
          <cell r="D81">
            <v>18996498.841330227</v>
          </cell>
        </row>
        <row r="82">
          <cell r="A82">
            <v>36969</v>
          </cell>
          <cell r="B82">
            <v>9436813.7360558845</v>
          </cell>
          <cell r="C82">
            <v>16405246.311772866</v>
          </cell>
          <cell r="D82">
            <v>16647994.740785195</v>
          </cell>
        </row>
        <row r="83">
          <cell r="A83">
            <v>36970</v>
          </cell>
          <cell r="B83">
            <v>9407936.5291859098</v>
          </cell>
          <cell r="C83">
            <v>16296045.978534073</v>
          </cell>
          <cell r="D83">
            <v>16701948.587913297</v>
          </cell>
        </row>
        <row r="84">
          <cell r="A84">
            <v>36971</v>
          </cell>
          <cell r="B84">
            <v>9400070.5888954271</v>
          </cell>
          <cell r="C84">
            <v>16344148.410459293</v>
          </cell>
          <cell r="D84">
            <v>16580098.82632274</v>
          </cell>
        </row>
        <row r="85">
          <cell r="A85">
            <v>36972</v>
          </cell>
          <cell r="B85">
            <v>9383657.827892907</v>
          </cell>
          <cell r="C85">
            <v>16407216.175751144</v>
          </cell>
          <cell r="D85">
            <v>17106166.294376541</v>
          </cell>
        </row>
        <row r="86">
          <cell r="A86">
            <v>36973</v>
          </cell>
          <cell r="B86">
            <v>8617235.456374066</v>
          </cell>
          <cell r="C86">
            <v>16354943.163469506</v>
          </cell>
          <cell r="D86">
            <v>17302791.958467573</v>
          </cell>
        </row>
        <row r="87">
          <cell r="A87">
            <v>36976</v>
          </cell>
          <cell r="B87">
            <v>8743313.6896918174</v>
          </cell>
          <cell r="C87">
            <v>16284231.110368762</v>
          </cell>
          <cell r="D87">
            <v>17389985.711957362</v>
          </cell>
        </row>
        <row r="88">
          <cell r="A88">
            <v>36977</v>
          </cell>
          <cell r="B88">
            <v>8641854.6527331229</v>
          </cell>
          <cell r="C88">
            <v>16011188.215861123</v>
          </cell>
          <cell r="D88">
            <v>17100921.574446358</v>
          </cell>
        </row>
        <row r="89">
          <cell r="A89">
            <v>36978</v>
          </cell>
          <cell r="B89">
            <v>8315788.3848471968</v>
          </cell>
          <cell r="C89">
            <v>15204485.119872931</v>
          </cell>
          <cell r="D89">
            <v>16774336.049800994</v>
          </cell>
        </row>
        <row r="90">
          <cell r="A90">
            <v>36979</v>
          </cell>
          <cell r="B90">
            <v>8547225.5039873384</v>
          </cell>
          <cell r="C90">
            <v>15714815.562329169</v>
          </cell>
          <cell r="D90">
            <v>16951530.489253912</v>
          </cell>
        </row>
        <row r="91">
          <cell r="A91">
            <v>36980</v>
          </cell>
          <cell r="B91">
            <v>5791338.6635964457</v>
          </cell>
          <cell r="C91">
            <v>16235567.118480286</v>
          </cell>
          <cell r="D91">
            <v>17265538.696414676</v>
          </cell>
        </row>
        <row r="92">
          <cell r="A92">
            <v>36983</v>
          </cell>
          <cell r="B92">
            <v>5854847.3177724397</v>
          </cell>
          <cell r="C92">
            <v>15935016.765743544</v>
          </cell>
          <cell r="D92">
            <v>15861842.435142286</v>
          </cell>
        </row>
        <row r="93">
          <cell r="A93">
            <v>36984</v>
          </cell>
        </row>
        <row r="94">
          <cell r="A94">
            <v>36985</v>
          </cell>
        </row>
        <row r="95">
          <cell r="A95">
            <v>36986</v>
          </cell>
        </row>
        <row r="96">
          <cell r="A96">
            <v>36987</v>
          </cell>
        </row>
        <row r="97">
          <cell r="A97">
            <v>36990</v>
          </cell>
        </row>
        <row r="98">
          <cell r="A98">
            <v>36991</v>
          </cell>
        </row>
        <row r="99">
          <cell r="A99">
            <v>36992</v>
          </cell>
        </row>
        <row r="100">
          <cell r="A100">
            <v>36993</v>
          </cell>
        </row>
        <row r="101">
          <cell r="A101">
            <v>36994</v>
          </cell>
        </row>
        <row r="102">
          <cell r="A102">
            <v>36997</v>
          </cell>
        </row>
        <row r="103">
          <cell r="A103">
            <v>36998</v>
          </cell>
        </row>
        <row r="104">
          <cell r="A104">
            <v>36999</v>
          </cell>
        </row>
        <row r="105">
          <cell r="A105">
            <v>37000</v>
          </cell>
        </row>
        <row r="106">
          <cell r="A106">
            <v>37001</v>
          </cell>
        </row>
        <row r="107">
          <cell r="A107">
            <v>37004</v>
          </cell>
        </row>
        <row r="108">
          <cell r="A108">
            <v>37005</v>
          </cell>
        </row>
        <row r="109">
          <cell r="A109">
            <v>37006</v>
          </cell>
        </row>
        <row r="110">
          <cell r="A110">
            <v>37007</v>
          </cell>
        </row>
        <row r="111">
          <cell r="A111">
            <v>37008</v>
          </cell>
        </row>
        <row r="112">
          <cell r="A112">
            <v>37011</v>
          </cell>
        </row>
        <row r="113">
          <cell r="A113">
            <v>37012</v>
          </cell>
        </row>
        <row r="114">
          <cell r="A114">
            <v>37013</v>
          </cell>
        </row>
        <row r="115">
          <cell r="A115">
            <v>37014</v>
          </cell>
        </row>
        <row r="116">
          <cell r="A116">
            <v>37015</v>
          </cell>
        </row>
        <row r="117">
          <cell r="A117">
            <v>37018</v>
          </cell>
        </row>
        <row r="118">
          <cell r="A118">
            <v>37019</v>
          </cell>
        </row>
        <row r="119">
          <cell r="A119">
            <v>37020</v>
          </cell>
        </row>
        <row r="120">
          <cell r="A120">
            <v>37021</v>
          </cell>
        </row>
        <row r="121">
          <cell r="A121">
            <v>37022</v>
          </cell>
        </row>
        <row r="122">
          <cell r="A122">
            <v>37025</v>
          </cell>
        </row>
        <row r="123">
          <cell r="A123">
            <v>37026</v>
          </cell>
        </row>
        <row r="124">
          <cell r="A124">
            <v>37027</v>
          </cell>
        </row>
        <row r="125">
          <cell r="A125">
            <v>37028</v>
          </cell>
        </row>
        <row r="126">
          <cell r="A126">
            <v>37029</v>
          </cell>
        </row>
        <row r="127">
          <cell r="A127">
            <v>37032</v>
          </cell>
        </row>
        <row r="128">
          <cell r="A128">
            <v>37033</v>
          </cell>
        </row>
        <row r="129">
          <cell r="A129">
            <v>37034</v>
          </cell>
        </row>
        <row r="130">
          <cell r="A130">
            <v>37035</v>
          </cell>
        </row>
        <row r="131">
          <cell r="A131">
            <v>37036</v>
          </cell>
        </row>
        <row r="132">
          <cell r="A132">
            <v>37039</v>
          </cell>
        </row>
        <row r="133">
          <cell r="A133">
            <v>37040</v>
          </cell>
        </row>
        <row r="134">
          <cell r="A134">
            <v>37041</v>
          </cell>
        </row>
        <row r="135">
          <cell r="A135">
            <v>37042</v>
          </cell>
        </row>
        <row r="136">
          <cell r="A136">
            <v>37043</v>
          </cell>
        </row>
        <row r="137">
          <cell r="A137">
            <v>37046</v>
          </cell>
        </row>
        <row r="138">
          <cell r="A138">
            <v>37047</v>
          </cell>
        </row>
        <row r="139">
          <cell r="A139">
            <v>37048</v>
          </cell>
        </row>
        <row r="140">
          <cell r="A140">
            <v>37049</v>
          </cell>
        </row>
        <row r="141">
          <cell r="A141">
            <v>37050</v>
          </cell>
        </row>
        <row r="142">
          <cell r="A142">
            <v>37053</v>
          </cell>
        </row>
        <row r="143">
          <cell r="A143">
            <v>37054</v>
          </cell>
        </row>
        <row r="144">
          <cell r="A144">
            <v>37055</v>
          </cell>
        </row>
        <row r="145">
          <cell r="A145">
            <v>37056</v>
          </cell>
        </row>
        <row r="146">
          <cell r="A146">
            <v>37057</v>
          </cell>
        </row>
        <row r="147">
          <cell r="A147">
            <v>37060</v>
          </cell>
        </row>
        <row r="148">
          <cell r="A148">
            <v>37061</v>
          </cell>
        </row>
        <row r="149">
          <cell r="A149">
            <v>37062</v>
          </cell>
        </row>
        <row r="150">
          <cell r="A150">
            <v>37063</v>
          </cell>
        </row>
        <row r="151">
          <cell r="A151">
            <v>37064</v>
          </cell>
        </row>
        <row r="152">
          <cell r="A152">
            <v>37067</v>
          </cell>
        </row>
        <row r="153">
          <cell r="A153">
            <v>37068</v>
          </cell>
        </row>
        <row r="154">
          <cell r="A154">
            <v>37069</v>
          </cell>
        </row>
        <row r="155">
          <cell r="A155">
            <v>37070</v>
          </cell>
        </row>
        <row r="156">
          <cell r="A156">
            <v>37071</v>
          </cell>
        </row>
        <row r="157">
          <cell r="A157">
            <v>37074</v>
          </cell>
        </row>
        <row r="158">
          <cell r="A158">
            <v>37075</v>
          </cell>
        </row>
        <row r="159">
          <cell r="A159">
            <v>37076</v>
          </cell>
        </row>
        <row r="160">
          <cell r="A160">
            <v>37077</v>
          </cell>
        </row>
        <row r="161">
          <cell r="A161">
            <v>37078</v>
          </cell>
        </row>
        <row r="162">
          <cell r="A162">
            <v>37081</v>
          </cell>
        </row>
        <row r="163">
          <cell r="A163">
            <v>37082</v>
          </cell>
        </row>
        <row r="164">
          <cell r="A164">
            <v>37083</v>
          </cell>
        </row>
        <row r="165">
          <cell r="A165">
            <v>37084</v>
          </cell>
        </row>
        <row r="166">
          <cell r="A166">
            <v>37085</v>
          </cell>
        </row>
        <row r="167">
          <cell r="A167">
            <v>37088</v>
          </cell>
        </row>
        <row r="168">
          <cell r="A168">
            <v>37089</v>
          </cell>
        </row>
        <row r="169">
          <cell r="A169">
            <v>37090</v>
          </cell>
        </row>
        <row r="170">
          <cell r="A170">
            <v>37091</v>
          </cell>
        </row>
        <row r="171">
          <cell r="A171">
            <v>37092</v>
          </cell>
        </row>
        <row r="172">
          <cell r="A172">
            <v>37095</v>
          </cell>
        </row>
        <row r="173">
          <cell r="A173">
            <v>37096</v>
          </cell>
        </row>
        <row r="174">
          <cell r="A174">
            <v>37097</v>
          </cell>
        </row>
        <row r="175">
          <cell r="A175">
            <v>37098</v>
          </cell>
        </row>
        <row r="176">
          <cell r="A176">
            <v>37099</v>
          </cell>
        </row>
        <row r="177">
          <cell r="A177">
            <v>37102</v>
          </cell>
        </row>
        <row r="178">
          <cell r="A178">
            <v>37103</v>
          </cell>
        </row>
        <row r="179">
          <cell r="A179">
            <v>37104</v>
          </cell>
        </row>
        <row r="180">
          <cell r="A180">
            <v>37105</v>
          </cell>
        </row>
        <row r="181">
          <cell r="A181">
            <v>37106</v>
          </cell>
        </row>
        <row r="182">
          <cell r="A182">
            <v>37109</v>
          </cell>
        </row>
        <row r="183">
          <cell r="A183">
            <v>37110</v>
          </cell>
        </row>
        <row r="184">
          <cell r="A184">
            <v>37111</v>
          </cell>
        </row>
        <row r="185">
          <cell r="A185">
            <v>37112</v>
          </cell>
        </row>
        <row r="186">
          <cell r="A186">
            <v>37113</v>
          </cell>
        </row>
        <row r="187">
          <cell r="A187">
            <v>37116</v>
          </cell>
        </row>
        <row r="188">
          <cell r="A188">
            <v>37117</v>
          </cell>
        </row>
        <row r="189">
          <cell r="A189">
            <v>37118</v>
          </cell>
        </row>
        <row r="190">
          <cell r="A190">
            <v>37119</v>
          </cell>
        </row>
        <row r="191">
          <cell r="A191">
            <v>37120</v>
          </cell>
        </row>
        <row r="192">
          <cell r="A192">
            <v>37123</v>
          </cell>
        </row>
        <row r="193">
          <cell r="A193">
            <v>37124</v>
          </cell>
        </row>
        <row r="194">
          <cell r="A194">
            <v>37125</v>
          </cell>
        </row>
        <row r="195">
          <cell r="A195">
            <v>37126</v>
          </cell>
        </row>
        <row r="196">
          <cell r="A196">
            <v>37127</v>
          </cell>
        </row>
        <row r="197">
          <cell r="A197">
            <v>37130</v>
          </cell>
        </row>
        <row r="198">
          <cell r="A198">
            <v>37131</v>
          </cell>
        </row>
        <row r="199">
          <cell r="A199">
            <v>37132</v>
          </cell>
        </row>
        <row r="200">
          <cell r="A200">
            <v>37133</v>
          </cell>
        </row>
        <row r="201">
          <cell r="A201">
            <v>37134</v>
          </cell>
        </row>
        <row r="202">
          <cell r="A202">
            <v>37137</v>
          </cell>
        </row>
        <row r="203">
          <cell r="A203">
            <v>37138</v>
          </cell>
        </row>
        <row r="204">
          <cell r="A204">
            <v>37139</v>
          </cell>
        </row>
        <row r="205">
          <cell r="A205">
            <v>37140</v>
          </cell>
        </row>
        <row r="206">
          <cell r="A206">
            <v>37141</v>
          </cell>
        </row>
        <row r="207">
          <cell r="A207">
            <v>37144</v>
          </cell>
        </row>
        <row r="208">
          <cell r="A208">
            <v>37145</v>
          </cell>
        </row>
        <row r="209">
          <cell r="A209">
            <v>37146</v>
          </cell>
        </row>
        <row r="210">
          <cell r="A210">
            <v>37147</v>
          </cell>
        </row>
        <row r="211">
          <cell r="A211">
            <v>37148</v>
          </cell>
        </row>
        <row r="212">
          <cell r="A212">
            <v>37151</v>
          </cell>
        </row>
        <row r="213">
          <cell r="A213">
            <v>37152</v>
          </cell>
        </row>
        <row r="214">
          <cell r="A214">
            <v>37153</v>
          </cell>
        </row>
        <row r="215">
          <cell r="A215">
            <v>37154</v>
          </cell>
        </row>
        <row r="216">
          <cell r="A216">
            <v>37155</v>
          </cell>
        </row>
        <row r="217">
          <cell r="A217">
            <v>37158</v>
          </cell>
        </row>
        <row r="218">
          <cell r="A218">
            <v>37159</v>
          </cell>
        </row>
        <row r="219">
          <cell r="A219">
            <v>37160</v>
          </cell>
        </row>
        <row r="220">
          <cell r="A220">
            <v>37161</v>
          </cell>
        </row>
        <row r="221">
          <cell r="A221">
            <v>37162</v>
          </cell>
        </row>
        <row r="222">
          <cell r="A222">
            <v>37165</v>
          </cell>
        </row>
        <row r="223">
          <cell r="A223">
            <v>37166</v>
          </cell>
        </row>
        <row r="224">
          <cell r="A224">
            <v>37167</v>
          </cell>
        </row>
        <row r="225">
          <cell r="A225">
            <v>37168</v>
          </cell>
        </row>
        <row r="226">
          <cell r="A226">
            <v>37169</v>
          </cell>
        </row>
        <row r="227">
          <cell r="A227">
            <v>37172</v>
          </cell>
        </row>
        <row r="228">
          <cell r="A228">
            <v>37173</v>
          </cell>
        </row>
        <row r="229">
          <cell r="A229">
            <v>37174</v>
          </cell>
        </row>
        <row r="230">
          <cell r="A230">
            <v>37175</v>
          </cell>
        </row>
        <row r="231">
          <cell r="A231">
            <v>37176</v>
          </cell>
        </row>
        <row r="232">
          <cell r="A232">
            <v>37179</v>
          </cell>
        </row>
        <row r="233">
          <cell r="A233">
            <v>37180</v>
          </cell>
        </row>
        <row r="234">
          <cell r="A234">
            <v>37181</v>
          </cell>
        </row>
        <row r="235">
          <cell r="A235">
            <v>37182</v>
          </cell>
        </row>
        <row r="236">
          <cell r="A236">
            <v>37183</v>
          </cell>
        </row>
        <row r="237">
          <cell r="A237">
            <v>37186</v>
          </cell>
        </row>
        <row r="238">
          <cell r="A238">
            <v>37187</v>
          </cell>
        </row>
        <row r="239">
          <cell r="A239">
            <v>37188</v>
          </cell>
        </row>
        <row r="240">
          <cell r="A240">
            <v>37189</v>
          </cell>
        </row>
        <row r="241">
          <cell r="A241">
            <v>37190</v>
          </cell>
        </row>
        <row r="242">
          <cell r="A242">
            <v>37193</v>
          </cell>
        </row>
        <row r="243">
          <cell r="A243">
            <v>37194</v>
          </cell>
        </row>
        <row r="244">
          <cell r="A244">
            <v>37195</v>
          </cell>
        </row>
        <row r="245">
          <cell r="A245">
            <v>37196</v>
          </cell>
        </row>
        <row r="246">
          <cell r="A246">
            <v>37197</v>
          </cell>
        </row>
        <row r="247">
          <cell r="A247">
            <v>37200</v>
          </cell>
        </row>
        <row r="248">
          <cell r="A248">
            <v>37201</v>
          </cell>
        </row>
        <row r="249">
          <cell r="A249">
            <v>37202</v>
          </cell>
        </row>
        <row r="250">
          <cell r="A250">
            <v>37203</v>
          </cell>
        </row>
        <row r="251">
          <cell r="A251">
            <v>37204</v>
          </cell>
        </row>
        <row r="252">
          <cell r="A252">
            <v>37207</v>
          </cell>
        </row>
        <row r="253">
          <cell r="A253">
            <v>37208</v>
          </cell>
        </row>
        <row r="254">
          <cell r="A254">
            <v>37209</v>
          </cell>
        </row>
        <row r="255">
          <cell r="A255">
            <v>37210</v>
          </cell>
        </row>
        <row r="256">
          <cell r="A256">
            <v>37211</v>
          </cell>
        </row>
        <row r="257">
          <cell r="A257">
            <v>37214</v>
          </cell>
        </row>
        <row r="258">
          <cell r="A258">
            <v>37215</v>
          </cell>
        </row>
        <row r="259">
          <cell r="A259">
            <v>37216</v>
          </cell>
        </row>
        <row r="260">
          <cell r="A260">
            <v>37217</v>
          </cell>
        </row>
        <row r="261">
          <cell r="A261">
            <v>37218</v>
          </cell>
        </row>
        <row r="262">
          <cell r="A262">
            <v>37221</v>
          </cell>
        </row>
        <row r="263">
          <cell r="A263">
            <v>37222</v>
          </cell>
        </row>
        <row r="264">
          <cell r="A264">
            <v>37223</v>
          </cell>
        </row>
        <row r="265">
          <cell r="A265">
            <v>37224</v>
          </cell>
        </row>
        <row r="266">
          <cell r="A266">
            <v>37225</v>
          </cell>
        </row>
        <row r="267">
          <cell r="A267">
            <v>37228</v>
          </cell>
        </row>
        <row r="268">
          <cell r="A268">
            <v>37229</v>
          </cell>
        </row>
        <row r="269">
          <cell r="A269">
            <v>37230</v>
          </cell>
        </row>
        <row r="270">
          <cell r="A270">
            <v>37231</v>
          </cell>
        </row>
        <row r="271">
          <cell r="A271">
            <v>37232</v>
          </cell>
        </row>
        <row r="272">
          <cell r="A272">
            <v>37235</v>
          </cell>
        </row>
        <row r="273">
          <cell r="A273">
            <v>37236</v>
          </cell>
        </row>
        <row r="274">
          <cell r="A274">
            <v>37237</v>
          </cell>
        </row>
        <row r="275">
          <cell r="A275">
            <v>37238</v>
          </cell>
        </row>
        <row r="276">
          <cell r="A276">
            <v>37239</v>
          </cell>
        </row>
        <row r="277">
          <cell r="A277">
            <v>37242</v>
          </cell>
        </row>
        <row r="278">
          <cell r="A278">
            <v>37243</v>
          </cell>
        </row>
        <row r="279">
          <cell r="A279">
            <v>37244</v>
          </cell>
        </row>
        <row r="280">
          <cell r="A280">
            <v>37245</v>
          </cell>
        </row>
        <row r="281">
          <cell r="A281">
            <v>37246</v>
          </cell>
        </row>
        <row r="282">
          <cell r="A282">
            <v>37249</v>
          </cell>
        </row>
        <row r="283">
          <cell r="A283">
            <v>37250</v>
          </cell>
        </row>
        <row r="284">
          <cell r="A284">
            <v>37251</v>
          </cell>
        </row>
        <row r="285">
          <cell r="A285">
            <v>37252</v>
          </cell>
        </row>
        <row r="286">
          <cell r="A286">
            <v>37253</v>
          </cell>
        </row>
        <row r="287">
          <cell r="A287">
            <v>37256</v>
          </cell>
        </row>
        <row r="288">
          <cell r="A288">
            <v>37257</v>
          </cell>
        </row>
        <row r="289">
          <cell r="A289">
            <v>37258</v>
          </cell>
        </row>
        <row r="290">
          <cell r="A290">
            <v>37259</v>
          </cell>
        </row>
        <row r="291">
          <cell r="A291">
            <v>37260</v>
          </cell>
        </row>
        <row r="292">
          <cell r="A292">
            <v>37263</v>
          </cell>
        </row>
        <row r="293">
          <cell r="A293">
            <v>37264</v>
          </cell>
        </row>
        <row r="294">
          <cell r="A294">
            <v>37265</v>
          </cell>
        </row>
        <row r="295">
          <cell r="A295">
            <v>37266</v>
          </cell>
        </row>
        <row r="296">
          <cell r="A296">
            <v>37267</v>
          </cell>
        </row>
        <row r="297">
          <cell r="A297">
            <v>37270</v>
          </cell>
        </row>
        <row r="298">
          <cell r="A298">
            <v>37271</v>
          </cell>
        </row>
        <row r="299">
          <cell r="A299">
            <v>37272</v>
          </cell>
        </row>
        <row r="300">
          <cell r="A300">
            <v>37273</v>
          </cell>
        </row>
        <row r="301">
          <cell r="A301">
            <v>37274</v>
          </cell>
        </row>
        <row r="302">
          <cell r="A302">
            <v>37277</v>
          </cell>
        </row>
        <row r="303">
          <cell r="A303">
            <v>37278</v>
          </cell>
        </row>
        <row r="304">
          <cell r="A304">
            <v>37279</v>
          </cell>
        </row>
        <row r="305">
          <cell r="A305">
            <v>37280</v>
          </cell>
        </row>
        <row r="306">
          <cell r="A306">
            <v>37281</v>
          </cell>
        </row>
        <row r="307">
          <cell r="A307">
            <v>37284</v>
          </cell>
        </row>
        <row r="308">
          <cell r="A308">
            <v>37285</v>
          </cell>
        </row>
        <row r="309">
          <cell r="A309">
            <v>37286</v>
          </cell>
        </row>
        <row r="310">
          <cell r="A310">
            <v>37287</v>
          </cell>
        </row>
        <row r="311">
          <cell r="A311">
            <v>37288</v>
          </cell>
        </row>
        <row r="312">
          <cell r="A312">
            <v>37291</v>
          </cell>
        </row>
        <row r="313">
          <cell r="A313">
            <v>37292</v>
          </cell>
        </row>
        <row r="314">
          <cell r="A314">
            <v>37293</v>
          </cell>
        </row>
        <row r="315">
          <cell r="A315">
            <v>37294</v>
          </cell>
        </row>
        <row r="316">
          <cell r="A316">
            <v>37295</v>
          </cell>
        </row>
        <row r="317">
          <cell r="A317">
            <v>37298</v>
          </cell>
        </row>
        <row r="318">
          <cell r="A318">
            <v>37299</v>
          </cell>
        </row>
        <row r="319">
          <cell r="A319">
            <v>37300</v>
          </cell>
        </row>
        <row r="320">
          <cell r="A320">
            <v>37301</v>
          </cell>
        </row>
        <row r="321">
          <cell r="A321">
            <v>37302</v>
          </cell>
        </row>
        <row r="322">
          <cell r="A322">
            <v>37305</v>
          </cell>
        </row>
        <row r="323">
          <cell r="A323">
            <v>37306</v>
          </cell>
        </row>
        <row r="324">
          <cell r="A324">
            <v>37307</v>
          </cell>
        </row>
        <row r="325">
          <cell r="A325">
            <v>37308</v>
          </cell>
        </row>
        <row r="326">
          <cell r="A326">
            <v>37309</v>
          </cell>
        </row>
        <row r="327">
          <cell r="A327">
            <v>37312</v>
          </cell>
        </row>
        <row r="328">
          <cell r="A328">
            <v>37313</v>
          </cell>
        </row>
        <row r="329">
          <cell r="A329">
            <v>37314</v>
          </cell>
        </row>
        <row r="330">
          <cell r="A330">
            <v>37315</v>
          </cell>
        </row>
        <row r="331">
          <cell r="A331">
            <v>37316</v>
          </cell>
        </row>
        <row r="332">
          <cell r="A332">
            <v>37319</v>
          </cell>
        </row>
        <row r="333">
          <cell r="A333">
            <v>37320</v>
          </cell>
        </row>
        <row r="334">
          <cell r="A334">
            <v>37321</v>
          </cell>
        </row>
        <row r="335">
          <cell r="A335">
            <v>37322</v>
          </cell>
        </row>
        <row r="336">
          <cell r="A336">
            <v>37323</v>
          </cell>
        </row>
        <row r="337">
          <cell r="A337">
            <v>37326</v>
          </cell>
        </row>
        <row r="338">
          <cell r="A338">
            <v>37327</v>
          </cell>
        </row>
        <row r="339">
          <cell r="A339">
            <v>37328</v>
          </cell>
        </row>
        <row r="340">
          <cell r="A340">
            <v>37329</v>
          </cell>
        </row>
        <row r="341">
          <cell r="A341">
            <v>37330</v>
          </cell>
        </row>
        <row r="342">
          <cell r="A342">
            <v>37333</v>
          </cell>
        </row>
        <row r="343">
          <cell r="A343">
            <v>37334</v>
          </cell>
        </row>
        <row r="344">
          <cell r="A344">
            <v>37335</v>
          </cell>
        </row>
        <row r="345">
          <cell r="A345">
            <v>37336</v>
          </cell>
        </row>
        <row r="346">
          <cell r="A346">
            <v>37337</v>
          </cell>
        </row>
        <row r="347">
          <cell r="A347">
            <v>37340</v>
          </cell>
        </row>
        <row r="348">
          <cell r="A348">
            <v>37341</v>
          </cell>
        </row>
        <row r="349">
          <cell r="A349">
            <v>37342</v>
          </cell>
        </row>
        <row r="350">
          <cell r="A350">
            <v>37343</v>
          </cell>
        </row>
        <row r="351">
          <cell r="A351">
            <v>37344</v>
          </cell>
        </row>
        <row r="352">
          <cell r="A352">
            <v>37347</v>
          </cell>
        </row>
        <row r="353">
          <cell r="A353">
            <v>37348</v>
          </cell>
        </row>
        <row r="354">
          <cell r="A354">
            <v>37349</v>
          </cell>
        </row>
        <row r="355">
          <cell r="A355">
            <v>37350</v>
          </cell>
        </row>
        <row r="356">
          <cell r="A356">
            <v>37351</v>
          </cell>
        </row>
        <row r="357">
          <cell r="A357">
            <v>37354</v>
          </cell>
        </row>
        <row r="358">
          <cell r="A358">
            <v>37355</v>
          </cell>
        </row>
        <row r="359">
          <cell r="A359">
            <v>37356</v>
          </cell>
        </row>
        <row r="360">
          <cell r="A360">
            <v>37357</v>
          </cell>
        </row>
        <row r="361">
          <cell r="A361">
            <v>37358</v>
          </cell>
        </row>
        <row r="362">
          <cell r="A362">
            <v>37361</v>
          </cell>
        </row>
        <row r="363">
          <cell r="A363">
            <v>37362</v>
          </cell>
        </row>
        <row r="364">
          <cell r="A364">
            <v>37363</v>
          </cell>
        </row>
        <row r="365">
          <cell r="A365">
            <v>37364</v>
          </cell>
        </row>
        <row r="366">
          <cell r="A366">
            <v>37365</v>
          </cell>
        </row>
        <row r="367">
          <cell r="A367">
            <v>37368</v>
          </cell>
        </row>
        <row r="368">
          <cell r="A368">
            <v>37369</v>
          </cell>
        </row>
        <row r="369">
          <cell r="A369">
            <v>37370</v>
          </cell>
        </row>
        <row r="370">
          <cell r="A370">
            <v>37371</v>
          </cell>
        </row>
        <row r="371">
          <cell r="A371">
            <v>37372</v>
          </cell>
        </row>
        <row r="372">
          <cell r="A372">
            <v>37375</v>
          </cell>
        </row>
        <row r="373">
          <cell r="A373">
            <v>37376</v>
          </cell>
        </row>
        <row r="374">
          <cell r="A374">
            <v>37377</v>
          </cell>
        </row>
        <row r="375">
          <cell r="A375">
            <v>37378</v>
          </cell>
        </row>
        <row r="376">
          <cell r="A376">
            <v>37379</v>
          </cell>
        </row>
        <row r="377">
          <cell r="A377">
            <v>37382</v>
          </cell>
        </row>
        <row r="378">
          <cell r="A378">
            <v>37383</v>
          </cell>
        </row>
        <row r="379">
          <cell r="A379">
            <v>37384</v>
          </cell>
        </row>
        <row r="380">
          <cell r="A380">
            <v>37385</v>
          </cell>
        </row>
        <row r="381">
          <cell r="A381">
            <v>37386</v>
          </cell>
        </row>
        <row r="382">
          <cell r="A382">
            <v>37389</v>
          </cell>
        </row>
        <row r="383">
          <cell r="A383">
            <v>37390</v>
          </cell>
        </row>
        <row r="384">
          <cell r="A384">
            <v>37391</v>
          </cell>
        </row>
        <row r="385">
          <cell r="A385">
            <v>37392</v>
          </cell>
        </row>
        <row r="386">
          <cell r="A386">
            <v>37393</v>
          </cell>
        </row>
        <row r="387">
          <cell r="A387">
            <v>37396</v>
          </cell>
        </row>
        <row r="388">
          <cell r="A388">
            <v>37397</v>
          </cell>
        </row>
        <row r="389">
          <cell r="A389">
            <v>37398</v>
          </cell>
        </row>
        <row r="390">
          <cell r="A390">
            <v>37399</v>
          </cell>
        </row>
        <row r="391">
          <cell r="A391">
            <v>37400</v>
          </cell>
        </row>
        <row r="392">
          <cell r="A392">
            <v>37403</v>
          </cell>
        </row>
        <row r="393">
          <cell r="A393">
            <v>37404</v>
          </cell>
        </row>
        <row r="394">
          <cell r="A394">
            <v>37405</v>
          </cell>
        </row>
        <row r="395">
          <cell r="A395">
            <v>37406</v>
          </cell>
        </row>
        <row r="396">
          <cell r="A396">
            <v>37407</v>
          </cell>
        </row>
        <row r="397">
          <cell r="A397">
            <v>37410</v>
          </cell>
        </row>
        <row r="398">
          <cell r="A398">
            <v>37411</v>
          </cell>
        </row>
        <row r="399">
          <cell r="A399">
            <v>37412</v>
          </cell>
        </row>
        <row r="400">
          <cell r="A400">
            <v>37413</v>
          </cell>
        </row>
        <row r="401">
          <cell r="A401">
            <v>37414</v>
          </cell>
        </row>
        <row r="402">
          <cell r="A402">
            <v>37417</v>
          </cell>
        </row>
        <row r="403">
          <cell r="A403">
            <v>37418</v>
          </cell>
        </row>
        <row r="404">
          <cell r="A404">
            <v>37419</v>
          </cell>
        </row>
        <row r="405">
          <cell r="A405">
            <v>37420</v>
          </cell>
        </row>
        <row r="406">
          <cell r="A406">
            <v>37421</v>
          </cell>
        </row>
        <row r="407">
          <cell r="A407">
            <v>37424</v>
          </cell>
        </row>
        <row r="408">
          <cell r="A408">
            <v>37425</v>
          </cell>
        </row>
        <row r="409">
          <cell r="A409">
            <v>37426</v>
          </cell>
        </row>
        <row r="410">
          <cell r="A410">
            <v>37427</v>
          </cell>
        </row>
        <row r="411">
          <cell r="A411">
            <v>37428</v>
          </cell>
        </row>
        <row r="412">
          <cell r="A412">
            <v>37431</v>
          </cell>
        </row>
        <row r="413">
          <cell r="A413">
            <v>37432</v>
          </cell>
        </row>
        <row r="414">
          <cell r="A414">
            <v>37433</v>
          </cell>
        </row>
        <row r="415">
          <cell r="A415">
            <v>37434</v>
          </cell>
        </row>
        <row r="416">
          <cell r="A416">
            <v>37435</v>
          </cell>
        </row>
        <row r="417">
          <cell r="A417">
            <v>37438</v>
          </cell>
        </row>
        <row r="418">
          <cell r="A418">
            <v>37439</v>
          </cell>
        </row>
        <row r="419">
          <cell r="A419">
            <v>37440</v>
          </cell>
        </row>
        <row r="420">
          <cell r="A420">
            <v>37441</v>
          </cell>
        </row>
        <row r="421">
          <cell r="A421">
            <v>37442</v>
          </cell>
        </row>
        <row r="422">
          <cell r="A422">
            <v>37445</v>
          </cell>
        </row>
        <row r="423">
          <cell r="A423">
            <v>37446</v>
          </cell>
        </row>
        <row r="424">
          <cell r="A424">
            <v>37447</v>
          </cell>
        </row>
        <row r="425">
          <cell r="A425">
            <v>37448</v>
          </cell>
        </row>
        <row r="426">
          <cell r="A426">
            <v>37449</v>
          </cell>
        </row>
        <row r="427">
          <cell r="A427">
            <v>37452</v>
          </cell>
        </row>
        <row r="428">
          <cell r="A428">
            <v>37453</v>
          </cell>
        </row>
        <row r="429">
          <cell r="A429">
            <v>37454</v>
          </cell>
        </row>
        <row r="430">
          <cell r="A430">
            <v>37455</v>
          </cell>
        </row>
        <row r="431">
          <cell r="A431">
            <v>37456</v>
          </cell>
        </row>
        <row r="432">
          <cell r="A432">
            <v>37459</v>
          </cell>
        </row>
        <row r="433">
          <cell r="A433">
            <v>37460</v>
          </cell>
        </row>
        <row r="434">
          <cell r="A434">
            <v>37461</v>
          </cell>
        </row>
        <row r="435">
          <cell r="A435">
            <v>37462</v>
          </cell>
        </row>
        <row r="436">
          <cell r="A436">
            <v>37463</v>
          </cell>
        </row>
        <row r="437">
          <cell r="A437">
            <v>37466</v>
          </cell>
        </row>
        <row r="438">
          <cell r="A438">
            <v>37467</v>
          </cell>
        </row>
        <row r="439">
          <cell r="A439">
            <v>37468</v>
          </cell>
        </row>
        <row r="440">
          <cell r="A440">
            <v>37469</v>
          </cell>
        </row>
        <row r="441">
          <cell r="A441">
            <v>37470</v>
          </cell>
        </row>
        <row r="442">
          <cell r="A442">
            <v>37473</v>
          </cell>
        </row>
        <row r="443">
          <cell r="A443">
            <v>37474</v>
          </cell>
        </row>
        <row r="444">
          <cell r="A444">
            <v>37475</v>
          </cell>
        </row>
        <row r="445">
          <cell r="A445">
            <v>37476</v>
          </cell>
        </row>
        <row r="446">
          <cell r="A446">
            <v>37477</v>
          </cell>
        </row>
        <row r="447">
          <cell r="A447">
            <v>37480</v>
          </cell>
        </row>
        <row r="448">
          <cell r="A448">
            <v>37481</v>
          </cell>
        </row>
        <row r="449">
          <cell r="A449">
            <v>37482</v>
          </cell>
        </row>
        <row r="450">
          <cell r="A450">
            <v>37483</v>
          </cell>
        </row>
        <row r="451">
          <cell r="A451">
            <v>37484</v>
          </cell>
        </row>
        <row r="452">
          <cell r="A452">
            <v>37487</v>
          </cell>
        </row>
        <row r="453">
          <cell r="A453">
            <v>37488</v>
          </cell>
        </row>
        <row r="454">
          <cell r="A454">
            <v>37489</v>
          </cell>
        </row>
        <row r="455">
          <cell r="A455">
            <v>37490</v>
          </cell>
        </row>
        <row r="456">
          <cell r="A456">
            <v>37491</v>
          </cell>
        </row>
        <row r="457">
          <cell r="A457">
            <v>37494</v>
          </cell>
        </row>
        <row r="458">
          <cell r="A458">
            <v>37495</v>
          </cell>
        </row>
        <row r="459">
          <cell r="A459">
            <v>37496</v>
          </cell>
        </row>
        <row r="460">
          <cell r="A460">
            <v>37497</v>
          </cell>
        </row>
        <row r="461">
          <cell r="A461">
            <v>37498</v>
          </cell>
        </row>
        <row r="462">
          <cell r="A462">
            <v>37501</v>
          </cell>
        </row>
        <row r="463">
          <cell r="A463">
            <v>37502</v>
          </cell>
        </row>
        <row r="464">
          <cell r="A464">
            <v>37503</v>
          </cell>
        </row>
        <row r="465">
          <cell r="A465">
            <v>37504</v>
          </cell>
        </row>
        <row r="466">
          <cell r="A466">
            <v>37505</v>
          </cell>
        </row>
        <row r="467">
          <cell r="A467">
            <v>37508</v>
          </cell>
        </row>
        <row r="468">
          <cell r="A468">
            <v>37509</v>
          </cell>
        </row>
        <row r="469">
          <cell r="A469">
            <v>37510</v>
          </cell>
        </row>
        <row r="470">
          <cell r="A470">
            <v>37511</v>
          </cell>
        </row>
        <row r="471">
          <cell r="A471">
            <v>37512</v>
          </cell>
        </row>
        <row r="472">
          <cell r="A472">
            <v>37515</v>
          </cell>
        </row>
        <row r="473">
          <cell r="A473">
            <v>37516</v>
          </cell>
        </row>
        <row r="474">
          <cell r="A474">
            <v>37517</v>
          </cell>
        </row>
        <row r="475">
          <cell r="A475">
            <v>37518</v>
          </cell>
        </row>
        <row r="476">
          <cell r="A476">
            <v>37519</v>
          </cell>
        </row>
        <row r="477">
          <cell r="A477">
            <v>37522</v>
          </cell>
        </row>
        <row r="478">
          <cell r="A478">
            <v>37523</v>
          </cell>
        </row>
        <row r="479">
          <cell r="A479">
            <v>37524</v>
          </cell>
        </row>
        <row r="480">
          <cell r="A480">
            <v>37525</v>
          </cell>
        </row>
        <row r="481">
          <cell r="A481">
            <v>37526</v>
          </cell>
        </row>
        <row r="482">
          <cell r="A482">
            <v>37529</v>
          </cell>
        </row>
        <row r="483">
          <cell r="A483">
            <v>37530</v>
          </cell>
        </row>
        <row r="484">
          <cell r="A484">
            <v>37531</v>
          </cell>
        </row>
        <row r="485">
          <cell r="A485">
            <v>37532</v>
          </cell>
        </row>
        <row r="486">
          <cell r="A486">
            <v>37533</v>
          </cell>
        </row>
        <row r="487">
          <cell r="A487">
            <v>37536</v>
          </cell>
        </row>
        <row r="488">
          <cell r="A488">
            <v>37537</v>
          </cell>
        </row>
        <row r="489">
          <cell r="A489">
            <v>37538</v>
          </cell>
        </row>
        <row r="490">
          <cell r="A490">
            <v>37539</v>
          </cell>
        </row>
        <row r="491">
          <cell r="A491">
            <v>37540</v>
          </cell>
        </row>
        <row r="492">
          <cell r="A492">
            <v>37543</v>
          </cell>
        </row>
        <row r="493">
          <cell r="A493">
            <v>37544</v>
          </cell>
        </row>
        <row r="494">
          <cell r="A494">
            <v>37545</v>
          </cell>
        </row>
        <row r="495">
          <cell r="A495">
            <v>37546</v>
          </cell>
        </row>
        <row r="496">
          <cell r="A496">
            <v>37547</v>
          </cell>
        </row>
        <row r="497">
          <cell r="A497">
            <v>37550</v>
          </cell>
        </row>
        <row r="498">
          <cell r="A498">
            <v>37551</v>
          </cell>
        </row>
        <row r="499">
          <cell r="A499">
            <v>37552</v>
          </cell>
        </row>
        <row r="500">
          <cell r="A500">
            <v>37553</v>
          </cell>
        </row>
        <row r="501">
          <cell r="A501">
            <v>37554</v>
          </cell>
        </row>
        <row r="502">
          <cell r="A502">
            <v>37557</v>
          </cell>
        </row>
        <row r="503">
          <cell r="A503">
            <v>37558</v>
          </cell>
        </row>
        <row r="504">
          <cell r="A504">
            <v>37559</v>
          </cell>
        </row>
        <row r="505">
          <cell r="A505">
            <v>37560</v>
          </cell>
        </row>
        <row r="506">
          <cell r="A506">
            <v>37561</v>
          </cell>
        </row>
        <row r="507">
          <cell r="A507">
            <v>37564</v>
          </cell>
        </row>
        <row r="508">
          <cell r="A508">
            <v>37565</v>
          </cell>
        </row>
        <row r="509">
          <cell r="A509">
            <v>37566</v>
          </cell>
        </row>
        <row r="510">
          <cell r="A510">
            <v>37567</v>
          </cell>
        </row>
        <row r="511">
          <cell r="A511">
            <v>37568</v>
          </cell>
        </row>
        <row r="512">
          <cell r="A512">
            <v>37571</v>
          </cell>
        </row>
      </sheetData>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Material"/>
      <sheetName val="NIM Summary"/>
      <sheetName val="Amort Summary"/>
      <sheetName val="Reg Asset Amort"/>
      <sheetName val="Reg Asset RY Only"/>
      <sheetName val="Prices"/>
      <sheetName val="Wind Integration costs"/>
      <sheetName val="Transmission"/>
      <sheetName val="HR HA Costs"/>
      <sheetName val="Hopkins Avg Hour Ahead"/>
      <sheetName val="Goldendale BPA Imbalance Charge"/>
      <sheetName val="Sec_Nov06 thru Jan08"/>
      <sheetName val="Goldendale Klickitat Cost"/>
      <sheetName val="Hopkins Prepaid Transm"/>
      <sheetName val="Peaking Summary"/>
      <sheetName val="Peaking Costs"/>
      <sheetName val="Exch 2007Calc"/>
      <sheetName val="MiDC Capacity Calc"/>
      <sheetName val="Small Contract Adj"/>
      <sheetName val="PG&amp;E"/>
      <sheetName val="Fixed Gas 4 Power Contracts"/>
      <sheetName val="Tenaska Gas Rev"/>
      <sheetName val="Goldendale"/>
      <sheetName val="Fred1"/>
      <sheetName val="NWP System Notice"/>
      <sheetName val="Encogen"/>
      <sheetName val="Encogen Costs"/>
      <sheetName val="557 TYE 9.30.07"/>
      <sheetName val="557 Orders Reclassified"/>
      <sheetName val="CPP_Payments"/>
      <sheetName val="Douglas Stlmt"/>
      <sheetName val="MidC 2008 2009"/>
      <sheetName val="Wells power cost"/>
      <sheetName val="Rocky Reach"/>
      <sheetName val="Rock Island"/>
      <sheetName val="RI RR Debt"/>
      <sheetName val="RR&amp;RI 1.08Debt UpdateperChelan"/>
    </sheetNames>
    <sheetDataSet>
      <sheetData sheetId="0" refreshError="1"/>
      <sheetData sheetId="1" refreshError="1"/>
      <sheetData sheetId="2"/>
      <sheetData sheetId="3">
        <row r="4">
          <cell r="H4">
            <v>39753</v>
          </cell>
        </row>
      </sheetData>
      <sheetData sheetId="4"/>
      <sheetData sheetId="5"/>
      <sheetData sheetId="6"/>
      <sheetData sheetId="7"/>
      <sheetData sheetId="8"/>
      <sheetData sheetId="9">
        <row r="3">
          <cell r="F3">
            <v>720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WNP3_A"/>
      <sheetName val="WNP3_A Historical Yrs"/>
      <sheetName val="Contract Hist"/>
      <sheetName val="7.12.06 Rate upate"/>
      <sheetName val="WNP3_Damt"/>
      <sheetName val="WNP3_Damt 5 yr avg"/>
      <sheetName val="WNP3_P"/>
      <sheetName val="Sheet1"/>
    </sheetNames>
    <sheetDataSet>
      <sheetData sheetId="0"/>
      <sheetData sheetId="1"/>
      <sheetData sheetId="2"/>
      <sheetData sheetId="3"/>
      <sheetData sheetId="4"/>
      <sheetData sheetId="5"/>
      <sheetData sheetId="6"/>
      <sheetData sheetId="7"/>
      <sheetData sheetId="8">
        <row r="3">
          <cell r="B3">
            <v>32873</v>
          </cell>
          <cell r="C3">
            <v>744</v>
          </cell>
        </row>
        <row r="4">
          <cell r="B4">
            <v>32904</v>
          </cell>
          <cell r="C4">
            <v>672</v>
          </cell>
        </row>
        <row r="5">
          <cell r="B5">
            <v>32932</v>
          </cell>
          <cell r="C5">
            <v>744</v>
          </cell>
        </row>
        <row r="6">
          <cell r="B6">
            <v>32963</v>
          </cell>
          <cell r="C6">
            <v>719</v>
          </cell>
        </row>
        <row r="7">
          <cell r="B7">
            <v>32993</v>
          </cell>
          <cell r="C7">
            <v>744</v>
          </cell>
        </row>
        <row r="8">
          <cell r="B8">
            <v>33024</v>
          </cell>
          <cell r="C8">
            <v>720</v>
          </cell>
        </row>
        <row r="9">
          <cell r="B9">
            <v>33054</v>
          </cell>
          <cell r="C9">
            <v>744</v>
          </cell>
        </row>
        <row r="10">
          <cell r="B10">
            <v>33085</v>
          </cell>
          <cell r="C10">
            <v>744</v>
          </cell>
        </row>
        <row r="11">
          <cell r="B11">
            <v>33116</v>
          </cell>
          <cell r="C11">
            <v>720</v>
          </cell>
        </row>
        <row r="12">
          <cell r="B12">
            <v>33146</v>
          </cell>
          <cell r="C12">
            <v>745</v>
          </cell>
        </row>
        <row r="13">
          <cell r="B13">
            <v>33177</v>
          </cell>
          <cell r="C13">
            <v>720</v>
          </cell>
        </row>
        <row r="14">
          <cell r="B14">
            <v>33207</v>
          </cell>
          <cell r="C14">
            <v>744</v>
          </cell>
        </row>
        <row r="15">
          <cell r="B15">
            <v>33238</v>
          </cell>
          <cell r="C15">
            <v>744</v>
          </cell>
        </row>
        <row r="16">
          <cell r="B16">
            <v>33269</v>
          </cell>
          <cell r="C16">
            <v>672</v>
          </cell>
        </row>
        <row r="17">
          <cell r="B17">
            <v>33297</v>
          </cell>
          <cell r="C17">
            <v>744</v>
          </cell>
        </row>
        <row r="18">
          <cell r="B18">
            <v>33328</v>
          </cell>
          <cell r="C18">
            <v>719</v>
          </cell>
        </row>
        <row r="19">
          <cell r="B19">
            <v>33358</v>
          </cell>
          <cell r="C19">
            <v>744</v>
          </cell>
        </row>
        <row r="20">
          <cell r="B20">
            <v>33389</v>
          </cell>
          <cell r="C20">
            <v>720</v>
          </cell>
        </row>
        <row r="21">
          <cell r="B21">
            <v>33419</v>
          </cell>
          <cell r="C21">
            <v>744</v>
          </cell>
        </row>
        <row r="22">
          <cell r="B22">
            <v>33450</v>
          </cell>
          <cell r="C22">
            <v>744</v>
          </cell>
        </row>
        <row r="23">
          <cell r="B23">
            <v>33481</v>
          </cell>
          <cell r="C23">
            <v>720</v>
          </cell>
        </row>
        <row r="24">
          <cell r="B24">
            <v>33511</v>
          </cell>
          <cell r="C24">
            <v>745</v>
          </cell>
        </row>
        <row r="25">
          <cell r="B25">
            <v>33542</v>
          </cell>
          <cell r="C25">
            <v>720</v>
          </cell>
        </row>
        <row r="26">
          <cell r="B26">
            <v>33572</v>
          </cell>
          <cell r="C26">
            <v>744</v>
          </cell>
        </row>
        <row r="27">
          <cell r="B27">
            <v>33603</v>
          </cell>
          <cell r="C27">
            <v>744</v>
          </cell>
        </row>
        <row r="28">
          <cell r="B28">
            <v>33634</v>
          </cell>
          <cell r="C28">
            <v>696</v>
          </cell>
        </row>
        <row r="29">
          <cell r="B29">
            <v>33663</v>
          </cell>
          <cell r="C29">
            <v>744</v>
          </cell>
        </row>
        <row r="30">
          <cell r="B30">
            <v>33694</v>
          </cell>
          <cell r="C30">
            <v>719</v>
          </cell>
        </row>
        <row r="31">
          <cell r="B31">
            <v>33724</v>
          </cell>
          <cell r="C31">
            <v>744</v>
          </cell>
        </row>
        <row r="32">
          <cell r="B32">
            <v>33755</v>
          </cell>
          <cell r="C32">
            <v>720</v>
          </cell>
        </row>
        <row r="33">
          <cell r="B33">
            <v>33785</v>
          </cell>
          <cell r="C33">
            <v>744</v>
          </cell>
        </row>
        <row r="34">
          <cell r="B34">
            <v>33816</v>
          </cell>
          <cell r="C34">
            <v>744</v>
          </cell>
        </row>
        <row r="35">
          <cell r="B35">
            <v>33847</v>
          </cell>
          <cell r="C35">
            <v>720</v>
          </cell>
        </row>
        <row r="36">
          <cell r="B36">
            <v>33877</v>
          </cell>
          <cell r="C36">
            <v>745</v>
          </cell>
        </row>
        <row r="37">
          <cell r="B37">
            <v>33908</v>
          </cell>
          <cell r="C37">
            <v>720</v>
          </cell>
        </row>
        <row r="38">
          <cell r="B38">
            <v>33938</v>
          </cell>
          <cell r="C38">
            <v>744</v>
          </cell>
        </row>
        <row r="39">
          <cell r="B39">
            <v>33969</v>
          </cell>
          <cell r="C39">
            <v>744</v>
          </cell>
        </row>
        <row r="40">
          <cell r="B40">
            <v>34000</v>
          </cell>
          <cell r="C40">
            <v>672</v>
          </cell>
        </row>
        <row r="41">
          <cell r="B41">
            <v>34028</v>
          </cell>
          <cell r="C41">
            <v>744</v>
          </cell>
        </row>
        <row r="42">
          <cell r="B42">
            <v>34059</v>
          </cell>
          <cell r="C42">
            <v>719</v>
          </cell>
        </row>
        <row r="43">
          <cell r="B43">
            <v>34089</v>
          </cell>
          <cell r="C43">
            <v>744</v>
          </cell>
        </row>
        <row r="44">
          <cell r="B44">
            <v>34120</v>
          </cell>
          <cell r="C44">
            <v>720</v>
          </cell>
        </row>
        <row r="45">
          <cell r="B45">
            <v>34150</v>
          </cell>
          <cell r="C45">
            <v>744</v>
          </cell>
        </row>
        <row r="46">
          <cell r="B46">
            <v>34181</v>
          </cell>
          <cell r="C46">
            <v>744</v>
          </cell>
        </row>
        <row r="47">
          <cell r="B47">
            <v>34212</v>
          </cell>
          <cell r="C47">
            <v>720</v>
          </cell>
        </row>
        <row r="48">
          <cell r="B48">
            <v>34242</v>
          </cell>
          <cell r="C48">
            <v>745</v>
          </cell>
        </row>
        <row r="49">
          <cell r="B49">
            <v>34273</v>
          </cell>
          <cell r="C49">
            <v>720</v>
          </cell>
        </row>
        <row r="50">
          <cell r="B50">
            <v>34303</v>
          </cell>
          <cell r="C50">
            <v>744</v>
          </cell>
        </row>
        <row r="51">
          <cell r="B51">
            <v>34334</v>
          </cell>
          <cell r="C51">
            <v>744</v>
          </cell>
        </row>
        <row r="52">
          <cell r="B52">
            <v>34365</v>
          </cell>
          <cell r="C52">
            <v>672</v>
          </cell>
        </row>
        <row r="53">
          <cell r="B53">
            <v>34393</v>
          </cell>
          <cell r="C53">
            <v>744</v>
          </cell>
        </row>
        <row r="54">
          <cell r="B54">
            <v>34424</v>
          </cell>
          <cell r="C54">
            <v>719</v>
          </cell>
        </row>
        <row r="55">
          <cell r="B55">
            <v>34454</v>
          </cell>
          <cell r="C55">
            <v>744</v>
          </cell>
        </row>
        <row r="56">
          <cell r="B56">
            <v>34485</v>
          </cell>
          <cell r="C56">
            <v>720</v>
          </cell>
        </row>
        <row r="57">
          <cell r="B57">
            <v>34515</v>
          </cell>
          <cell r="C57">
            <v>744</v>
          </cell>
        </row>
        <row r="58">
          <cell r="B58">
            <v>34546</v>
          </cell>
          <cell r="C58">
            <v>744</v>
          </cell>
        </row>
        <row r="59">
          <cell r="B59">
            <v>34577</v>
          </cell>
          <cell r="C59">
            <v>720</v>
          </cell>
        </row>
        <row r="60">
          <cell r="B60">
            <v>34607</v>
          </cell>
          <cell r="C60">
            <v>745</v>
          </cell>
        </row>
        <row r="61">
          <cell r="B61">
            <v>34638</v>
          </cell>
          <cell r="C61">
            <v>720</v>
          </cell>
        </row>
        <row r="62">
          <cell r="B62">
            <v>34668</v>
          </cell>
          <cell r="C62">
            <v>744</v>
          </cell>
        </row>
        <row r="63">
          <cell r="B63">
            <v>34699</v>
          </cell>
          <cell r="C63">
            <v>744</v>
          </cell>
        </row>
        <row r="64">
          <cell r="B64">
            <v>34730</v>
          </cell>
          <cell r="C64">
            <v>672</v>
          </cell>
        </row>
        <row r="65">
          <cell r="B65">
            <v>34758</v>
          </cell>
          <cell r="C65">
            <v>744</v>
          </cell>
        </row>
        <row r="66">
          <cell r="B66">
            <v>34789</v>
          </cell>
          <cell r="C66">
            <v>719</v>
          </cell>
        </row>
        <row r="67">
          <cell r="B67">
            <v>34819</v>
          </cell>
          <cell r="C67">
            <v>744</v>
          </cell>
        </row>
        <row r="68">
          <cell r="B68">
            <v>34850</v>
          </cell>
          <cell r="C68">
            <v>720</v>
          </cell>
        </row>
        <row r="69">
          <cell r="B69">
            <v>34880</v>
          </cell>
          <cell r="C69">
            <v>744</v>
          </cell>
        </row>
        <row r="70">
          <cell r="B70">
            <v>34911</v>
          </cell>
          <cell r="C70">
            <v>744</v>
          </cell>
        </row>
        <row r="71">
          <cell r="B71">
            <v>34942</v>
          </cell>
          <cell r="C71">
            <v>720</v>
          </cell>
        </row>
        <row r="72">
          <cell r="B72">
            <v>34972</v>
          </cell>
          <cell r="C72">
            <v>745</v>
          </cell>
        </row>
        <row r="73">
          <cell r="B73">
            <v>35003</v>
          </cell>
          <cell r="C73">
            <v>720</v>
          </cell>
        </row>
        <row r="74">
          <cell r="B74">
            <v>35033</v>
          </cell>
          <cell r="C74">
            <v>744</v>
          </cell>
        </row>
        <row r="75">
          <cell r="B75">
            <v>35064</v>
          </cell>
          <cell r="C75">
            <v>744</v>
          </cell>
        </row>
        <row r="76">
          <cell r="B76">
            <v>35095</v>
          </cell>
          <cell r="C76">
            <v>696</v>
          </cell>
        </row>
        <row r="77">
          <cell r="B77">
            <v>35124</v>
          </cell>
          <cell r="C77">
            <v>744</v>
          </cell>
        </row>
        <row r="78">
          <cell r="B78">
            <v>35155</v>
          </cell>
          <cell r="C78">
            <v>719</v>
          </cell>
        </row>
        <row r="79">
          <cell r="B79">
            <v>35185</v>
          </cell>
          <cell r="C79">
            <v>744</v>
          </cell>
        </row>
        <row r="80">
          <cell r="B80">
            <v>35216</v>
          </cell>
          <cell r="C80">
            <v>720</v>
          </cell>
        </row>
        <row r="81">
          <cell r="B81">
            <v>35246</v>
          </cell>
          <cell r="C81">
            <v>744</v>
          </cell>
        </row>
        <row r="82">
          <cell r="B82">
            <v>35277</v>
          </cell>
          <cell r="C82">
            <v>744</v>
          </cell>
        </row>
        <row r="83">
          <cell r="B83">
            <v>35308</v>
          </cell>
          <cell r="C83">
            <v>720</v>
          </cell>
        </row>
        <row r="84">
          <cell r="B84">
            <v>35338</v>
          </cell>
          <cell r="C84">
            <v>745</v>
          </cell>
        </row>
        <row r="85">
          <cell r="B85">
            <v>35369</v>
          </cell>
          <cell r="C85">
            <v>720</v>
          </cell>
        </row>
        <row r="86">
          <cell r="B86">
            <v>35399</v>
          </cell>
          <cell r="C86">
            <v>744</v>
          </cell>
        </row>
        <row r="87">
          <cell r="B87">
            <v>35430</v>
          </cell>
          <cell r="C87">
            <v>744</v>
          </cell>
        </row>
        <row r="88">
          <cell r="B88">
            <v>35461</v>
          </cell>
          <cell r="C88">
            <v>672</v>
          </cell>
        </row>
        <row r="89">
          <cell r="B89">
            <v>35489</v>
          </cell>
          <cell r="C89">
            <v>744</v>
          </cell>
        </row>
        <row r="90">
          <cell r="B90">
            <v>35520</v>
          </cell>
          <cell r="C90">
            <v>719</v>
          </cell>
        </row>
        <row r="91">
          <cell r="B91">
            <v>35550</v>
          </cell>
          <cell r="C91">
            <v>744</v>
          </cell>
        </row>
        <row r="92">
          <cell r="B92">
            <v>35581</v>
          </cell>
          <cell r="C92">
            <v>720</v>
          </cell>
        </row>
        <row r="93">
          <cell r="B93">
            <v>35611</v>
          </cell>
          <cell r="C93">
            <v>744</v>
          </cell>
        </row>
        <row r="94">
          <cell r="B94">
            <v>35642</v>
          </cell>
          <cell r="C94">
            <v>744</v>
          </cell>
        </row>
        <row r="95">
          <cell r="B95">
            <v>35673</v>
          </cell>
          <cell r="C95">
            <v>720</v>
          </cell>
        </row>
        <row r="96">
          <cell r="B96">
            <v>35703</v>
          </cell>
          <cell r="C96">
            <v>745</v>
          </cell>
        </row>
        <row r="97">
          <cell r="B97">
            <v>35734</v>
          </cell>
          <cell r="C97">
            <v>720</v>
          </cell>
        </row>
        <row r="98">
          <cell r="B98">
            <v>35764</v>
          </cell>
          <cell r="C98">
            <v>744</v>
          </cell>
        </row>
        <row r="99">
          <cell r="B99">
            <v>35795</v>
          </cell>
          <cell r="C99">
            <v>744</v>
          </cell>
        </row>
        <row r="100">
          <cell r="B100">
            <v>35826</v>
          </cell>
          <cell r="C100">
            <v>672</v>
          </cell>
        </row>
        <row r="101">
          <cell r="B101">
            <v>35854</v>
          </cell>
          <cell r="C101">
            <v>744</v>
          </cell>
        </row>
        <row r="102">
          <cell r="B102">
            <v>35885</v>
          </cell>
          <cell r="C102">
            <v>719</v>
          </cell>
        </row>
        <row r="103">
          <cell r="B103">
            <v>35915</v>
          </cell>
          <cell r="C103">
            <v>744</v>
          </cell>
        </row>
        <row r="104">
          <cell r="B104">
            <v>35946</v>
          </cell>
          <cell r="C104">
            <v>720</v>
          </cell>
        </row>
        <row r="105">
          <cell r="B105">
            <v>35976</v>
          </cell>
          <cell r="C105">
            <v>744</v>
          </cell>
        </row>
        <row r="106">
          <cell r="B106">
            <v>36007</v>
          </cell>
          <cell r="C106">
            <v>744</v>
          </cell>
        </row>
        <row r="107">
          <cell r="B107">
            <v>36038</v>
          </cell>
          <cell r="C107">
            <v>720</v>
          </cell>
        </row>
        <row r="108">
          <cell r="B108">
            <v>36068</v>
          </cell>
          <cell r="C108">
            <v>745</v>
          </cell>
        </row>
        <row r="109">
          <cell r="B109">
            <v>36099</v>
          </cell>
          <cell r="C109">
            <v>720</v>
          </cell>
        </row>
        <row r="110">
          <cell r="B110">
            <v>36129</v>
          </cell>
          <cell r="C110">
            <v>744</v>
          </cell>
        </row>
        <row r="111">
          <cell r="B111">
            <v>36160</v>
          </cell>
          <cell r="C111">
            <v>744</v>
          </cell>
        </row>
        <row r="112">
          <cell r="B112">
            <v>36191</v>
          </cell>
          <cell r="C112">
            <v>672</v>
          </cell>
        </row>
        <row r="113">
          <cell r="B113">
            <v>36219</v>
          </cell>
          <cell r="C113">
            <v>744</v>
          </cell>
        </row>
        <row r="114">
          <cell r="B114">
            <v>36250</v>
          </cell>
          <cell r="C114">
            <v>719</v>
          </cell>
        </row>
        <row r="115">
          <cell r="B115">
            <v>36280</v>
          </cell>
          <cell r="C115">
            <v>744</v>
          </cell>
        </row>
        <row r="116">
          <cell r="B116">
            <v>36311</v>
          </cell>
          <cell r="C116">
            <v>720</v>
          </cell>
        </row>
        <row r="117">
          <cell r="B117">
            <v>36341</v>
          </cell>
          <cell r="C117">
            <v>744</v>
          </cell>
        </row>
        <row r="118">
          <cell r="B118">
            <v>36372</v>
          </cell>
          <cell r="C118">
            <v>744</v>
          </cell>
        </row>
        <row r="119">
          <cell r="B119">
            <v>36403</v>
          </cell>
          <cell r="C119">
            <v>720</v>
          </cell>
        </row>
        <row r="120">
          <cell r="B120">
            <v>36433</v>
          </cell>
          <cell r="C120">
            <v>745</v>
          </cell>
        </row>
        <row r="121">
          <cell r="B121">
            <v>36464</v>
          </cell>
          <cell r="C121">
            <v>720</v>
          </cell>
        </row>
        <row r="122">
          <cell r="B122">
            <v>36494</v>
          </cell>
          <cell r="C122">
            <v>744</v>
          </cell>
        </row>
        <row r="123">
          <cell r="B123">
            <v>36525</v>
          </cell>
          <cell r="C123">
            <v>744</v>
          </cell>
        </row>
        <row r="124">
          <cell r="B124">
            <v>36556</v>
          </cell>
          <cell r="C124">
            <v>696</v>
          </cell>
        </row>
        <row r="125">
          <cell r="B125">
            <v>36585</v>
          </cell>
          <cell r="C125">
            <v>744</v>
          </cell>
        </row>
        <row r="126">
          <cell r="B126">
            <v>36616</v>
          </cell>
          <cell r="C126">
            <v>719</v>
          </cell>
        </row>
        <row r="127">
          <cell r="B127">
            <v>36646</v>
          </cell>
          <cell r="C127">
            <v>744</v>
          </cell>
        </row>
        <row r="128">
          <cell r="B128">
            <v>36677</v>
          </cell>
          <cell r="C128">
            <v>720</v>
          </cell>
        </row>
        <row r="129">
          <cell r="B129">
            <v>36707</v>
          </cell>
          <cell r="C129">
            <v>744</v>
          </cell>
        </row>
        <row r="130">
          <cell r="B130">
            <v>36738</v>
          </cell>
          <cell r="C130">
            <v>744</v>
          </cell>
        </row>
        <row r="131">
          <cell r="B131">
            <v>36769</v>
          </cell>
          <cell r="C131">
            <v>720</v>
          </cell>
        </row>
        <row r="132">
          <cell r="B132">
            <v>36799</v>
          </cell>
          <cell r="C132">
            <v>745</v>
          </cell>
        </row>
        <row r="133">
          <cell r="B133">
            <v>36830</v>
          </cell>
          <cell r="C133">
            <v>720</v>
          </cell>
        </row>
        <row r="134">
          <cell r="B134">
            <v>36860</v>
          </cell>
          <cell r="C134">
            <v>744</v>
          </cell>
        </row>
        <row r="135">
          <cell r="B135">
            <v>36891</v>
          </cell>
          <cell r="C135">
            <v>744</v>
          </cell>
        </row>
        <row r="136">
          <cell r="B136">
            <v>36922</v>
          </cell>
          <cell r="C136">
            <v>672</v>
          </cell>
        </row>
        <row r="137">
          <cell r="B137">
            <v>36950</v>
          </cell>
          <cell r="C137">
            <v>744</v>
          </cell>
        </row>
        <row r="138">
          <cell r="B138">
            <v>36981</v>
          </cell>
          <cell r="C138">
            <v>719</v>
          </cell>
        </row>
        <row r="139">
          <cell r="B139">
            <v>37011</v>
          </cell>
          <cell r="C139">
            <v>744</v>
          </cell>
        </row>
        <row r="140">
          <cell r="B140">
            <v>37042</v>
          </cell>
          <cell r="C140">
            <v>720</v>
          </cell>
        </row>
        <row r="141">
          <cell r="B141">
            <v>37072</v>
          </cell>
          <cell r="C141">
            <v>744</v>
          </cell>
        </row>
        <row r="142">
          <cell r="B142">
            <v>37103</v>
          </cell>
          <cell r="C142">
            <v>744</v>
          </cell>
        </row>
        <row r="143">
          <cell r="B143">
            <v>37134</v>
          </cell>
          <cell r="C143">
            <v>720</v>
          </cell>
        </row>
        <row r="144">
          <cell r="B144">
            <v>37164</v>
          </cell>
          <cell r="C144">
            <v>745</v>
          </cell>
        </row>
        <row r="145">
          <cell r="B145">
            <v>37195</v>
          </cell>
          <cell r="C145">
            <v>720</v>
          </cell>
        </row>
        <row r="146">
          <cell r="B146">
            <v>37225</v>
          </cell>
          <cell r="C146">
            <v>744</v>
          </cell>
        </row>
        <row r="147">
          <cell r="B147">
            <v>37256</v>
          </cell>
          <cell r="C147">
            <v>744</v>
          </cell>
        </row>
        <row r="148">
          <cell r="B148">
            <v>37287</v>
          </cell>
          <cell r="C148">
            <v>672</v>
          </cell>
        </row>
        <row r="149">
          <cell r="B149">
            <v>37315</v>
          </cell>
          <cell r="C149">
            <v>744</v>
          </cell>
        </row>
        <row r="150">
          <cell r="B150">
            <v>37346</v>
          </cell>
          <cell r="C150">
            <v>719</v>
          </cell>
        </row>
        <row r="151">
          <cell r="B151">
            <v>37376</v>
          </cell>
          <cell r="C151">
            <v>744</v>
          </cell>
        </row>
        <row r="152">
          <cell r="B152">
            <v>37407</v>
          </cell>
          <cell r="C152">
            <v>720</v>
          </cell>
        </row>
        <row r="153">
          <cell r="B153">
            <v>37437</v>
          </cell>
          <cell r="C153">
            <v>744</v>
          </cell>
        </row>
        <row r="154">
          <cell r="B154">
            <v>37468</v>
          </cell>
          <cell r="C154">
            <v>744</v>
          </cell>
        </row>
        <row r="155">
          <cell r="B155">
            <v>37499</v>
          </cell>
          <cell r="C155">
            <v>720</v>
          </cell>
        </row>
        <row r="156">
          <cell r="B156">
            <v>37529</v>
          </cell>
          <cell r="C156">
            <v>745</v>
          </cell>
        </row>
        <row r="157">
          <cell r="B157">
            <v>37560</v>
          </cell>
          <cell r="C157">
            <v>720</v>
          </cell>
        </row>
        <row r="158">
          <cell r="B158">
            <v>37590</v>
          </cell>
          <cell r="C158">
            <v>744</v>
          </cell>
        </row>
        <row r="159">
          <cell r="B159">
            <v>37621</v>
          </cell>
          <cell r="C159">
            <v>744</v>
          </cell>
        </row>
        <row r="160">
          <cell r="B160">
            <v>37652</v>
          </cell>
          <cell r="C160">
            <v>672</v>
          </cell>
        </row>
        <row r="161">
          <cell r="B161">
            <v>37680</v>
          </cell>
          <cell r="C161">
            <v>744</v>
          </cell>
        </row>
        <row r="162">
          <cell r="B162">
            <v>37711</v>
          </cell>
          <cell r="C162">
            <v>719</v>
          </cell>
        </row>
        <row r="163">
          <cell r="B163">
            <v>37741</v>
          </cell>
          <cell r="C163">
            <v>744</v>
          </cell>
        </row>
        <row r="164">
          <cell r="B164">
            <v>37772</v>
          </cell>
          <cell r="C164">
            <v>720</v>
          </cell>
        </row>
        <row r="165">
          <cell r="B165">
            <v>37802</v>
          </cell>
          <cell r="C165">
            <v>744</v>
          </cell>
        </row>
        <row r="166">
          <cell r="B166">
            <v>37833</v>
          </cell>
          <cell r="C166">
            <v>744</v>
          </cell>
        </row>
        <row r="167">
          <cell r="B167">
            <v>37864</v>
          </cell>
          <cell r="C167">
            <v>720</v>
          </cell>
        </row>
        <row r="168">
          <cell r="B168">
            <v>37894</v>
          </cell>
          <cell r="C168">
            <v>745</v>
          </cell>
        </row>
        <row r="169">
          <cell r="B169">
            <v>37925</v>
          </cell>
          <cell r="C169">
            <v>720</v>
          </cell>
        </row>
        <row r="170">
          <cell r="B170">
            <v>37955</v>
          </cell>
          <cell r="C170">
            <v>744</v>
          </cell>
        </row>
        <row r="171">
          <cell r="B171">
            <v>37986</v>
          </cell>
          <cell r="C171">
            <v>744</v>
          </cell>
        </row>
        <row r="172">
          <cell r="B172">
            <v>38017</v>
          </cell>
          <cell r="C172">
            <v>696</v>
          </cell>
        </row>
        <row r="173">
          <cell r="B173">
            <v>38046</v>
          </cell>
          <cell r="C173">
            <v>744</v>
          </cell>
        </row>
        <row r="174">
          <cell r="B174">
            <v>38077</v>
          </cell>
          <cell r="C174">
            <v>719</v>
          </cell>
        </row>
        <row r="175">
          <cell r="B175">
            <v>38107</v>
          </cell>
          <cell r="C175">
            <v>744</v>
          </cell>
        </row>
        <row r="176">
          <cell r="B176">
            <v>38138</v>
          </cell>
          <cell r="C176">
            <v>720</v>
          </cell>
        </row>
        <row r="177">
          <cell r="B177">
            <v>38168</v>
          </cell>
          <cell r="C177">
            <v>744</v>
          </cell>
        </row>
        <row r="178">
          <cell r="B178">
            <v>38199</v>
          </cell>
          <cell r="C178">
            <v>744</v>
          </cell>
        </row>
        <row r="179">
          <cell r="B179">
            <v>38230</v>
          </cell>
          <cell r="C179">
            <v>720</v>
          </cell>
        </row>
        <row r="180">
          <cell r="B180">
            <v>38260</v>
          </cell>
          <cell r="C180">
            <v>745</v>
          </cell>
        </row>
        <row r="181">
          <cell r="B181">
            <v>38291</v>
          </cell>
          <cell r="C181">
            <v>720</v>
          </cell>
        </row>
        <row r="182">
          <cell r="B182">
            <v>38321</v>
          </cell>
          <cell r="C182">
            <v>744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Manual"/>
      <sheetName val="FAQ"/>
      <sheetName val="Questionnaire"/>
      <sheetName val="GE Data"/>
      <sheetName val="Customer Data"/>
      <sheetName val="PartsFlow"/>
      <sheetName val="Offer Comp."/>
      <sheetName val="Self Perf. Chart"/>
      <sheetName val="Accumulated Offer"/>
      <sheetName val="YearByYear"/>
      <sheetName val="Self-Perf Itemization"/>
      <sheetName val="Offer Comp. Chart"/>
      <sheetName val="Questionnaire_Output"/>
      <sheetName val="PartsDataTable"/>
    </sheetNames>
    <sheetDataSet>
      <sheetData sheetId="0" refreshError="1"/>
      <sheetData sheetId="1" refreshError="1"/>
      <sheetData sheetId="2" refreshError="1"/>
      <sheetData sheetId="3" refreshError="1"/>
      <sheetData sheetId="4" refreshError="1">
        <row r="67">
          <cell r="F67">
            <v>0</v>
          </cell>
        </row>
      </sheetData>
      <sheetData sheetId="5" refreshError="1">
        <row r="10">
          <cell r="F10">
            <v>2007</v>
          </cell>
        </row>
        <row r="11">
          <cell r="F11" t="str">
            <v>Q2</v>
          </cell>
        </row>
        <row r="12">
          <cell r="F12">
            <v>10</v>
          </cell>
        </row>
        <row r="13">
          <cell r="F13">
            <v>1</v>
          </cell>
        </row>
        <row r="14">
          <cell r="F14">
            <v>0</v>
          </cell>
        </row>
        <row r="20">
          <cell r="F20" t="str">
            <v>Hours</v>
          </cell>
        </row>
        <row r="48">
          <cell r="F48">
            <v>12000</v>
          </cell>
        </row>
        <row r="49">
          <cell r="F49">
            <v>24000</v>
          </cell>
        </row>
        <row r="50">
          <cell r="F50">
            <v>48000</v>
          </cell>
        </row>
        <row r="57">
          <cell r="B57" t="str">
            <v>Turbine Identification</v>
          </cell>
        </row>
        <row r="58">
          <cell r="C58">
            <v>4000</v>
          </cell>
          <cell r="E58">
            <v>12000</v>
          </cell>
          <cell r="F58">
            <v>0</v>
          </cell>
          <cell r="G58">
            <v>0</v>
          </cell>
          <cell r="H58">
            <v>0</v>
          </cell>
          <cell r="I58" t="str">
            <v>Yes</v>
          </cell>
        </row>
        <row r="59">
          <cell r="I59" t="str">
            <v>Yes</v>
          </cell>
        </row>
        <row r="60">
          <cell r="I60" t="str">
            <v>Yes</v>
          </cell>
        </row>
        <row r="61">
          <cell r="I61" t="str">
            <v>Yes</v>
          </cell>
        </row>
        <row r="62">
          <cell r="I62" t="str">
            <v>Yes</v>
          </cell>
        </row>
        <row r="63">
          <cell r="I63" t="str">
            <v>Yes</v>
          </cell>
        </row>
        <row r="64">
          <cell r="I64" t="str">
            <v>Yes</v>
          </cell>
        </row>
        <row r="65">
          <cell r="I65" t="str">
            <v>Yes</v>
          </cell>
        </row>
        <row r="68">
          <cell r="B68" t="str">
            <v>Enter by how many gas turbines the steam turbines(s) get fed and select with which gas turbine the outage should be performed.</v>
          </cell>
        </row>
        <row r="70">
          <cell r="B70" t="str">
            <v>Steam Turbine History</v>
          </cell>
        </row>
        <row r="72">
          <cell r="D72" t="str">
            <v>Steam Turbine</v>
          </cell>
          <cell r="E72" t="str">
            <v>Fed by how many Gas Turbines?</v>
          </cell>
          <cell r="F72" t="str">
            <v>Outage with which GT?</v>
          </cell>
        </row>
        <row r="73">
          <cell r="D73" t="str">
            <v>Steam Turbine 1</v>
          </cell>
          <cell r="E73">
            <v>1</v>
          </cell>
          <cell r="F73">
            <v>297760</v>
          </cell>
        </row>
        <row r="74">
          <cell r="D74" t="str">
            <v>Steam Turbine 2</v>
          </cell>
        </row>
        <row r="75">
          <cell r="D75" t="str">
            <v>Steam Turbine 3</v>
          </cell>
        </row>
        <row r="76">
          <cell r="D76" t="str">
            <v>Steam Turbine 4</v>
          </cell>
        </row>
        <row r="77">
          <cell r="D77" t="str">
            <v>Steam Turbine 5</v>
          </cell>
        </row>
        <row r="78">
          <cell r="D78" t="str">
            <v>Steam Turbine 6</v>
          </cell>
        </row>
        <row r="79">
          <cell r="D79" t="str">
            <v>Steam Turbine 7</v>
          </cell>
        </row>
        <row r="80">
          <cell r="D80" t="str">
            <v>Steam Turbine 8</v>
          </cell>
        </row>
        <row r="81">
          <cell r="G81">
            <v>1</v>
          </cell>
        </row>
        <row r="92">
          <cell r="B92" t="str">
            <v>10P ST MINOR PARTS &amp; CONS.</v>
          </cell>
        </row>
        <row r="96">
          <cell r="B96" t="str">
            <v>20P ST MINOR PARTS &amp; CONS.</v>
          </cell>
        </row>
        <row r="100">
          <cell r="B100" t="str">
            <v>30P ST MINOR PARTS &amp; CONS.</v>
          </cell>
        </row>
        <row r="104">
          <cell r="B104" t="str">
            <v>40P ST MINOR PARTS &amp; CONS.</v>
          </cell>
          <cell r="C104" t="str">
            <v>n/a</v>
          </cell>
          <cell r="E104" t="str">
            <v>n/a</v>
          </cell>
        </row>
        <row r="105">
          <cell r="C105" t="str">
            <v>n/a</v>
          </cell>
          <cell r="E105" t="str">
            <v>n/a</v>
          </cell>
        </row>
        <row r="109">
          <cell r="C109">
            <v>0</v>
          </cell>
          <cell r="E109">
            <v>4</v>
          </cell>
        </row>
        <row r="110">
          <cell r="C110">
            <v>0</v>
          </cell>
          <cell r="E110">
            <v>3</v>
          </cell>
        </row>
        <row r="111">
          <cell r="C111">
            <v>0</v>
          </cell>
          <cell r="E111">
            <v>3</v>
          </cell>
        </row>
        <row r="112">
          <cell r="C112">
            <v>0</v>
          </cell>
          <cell r="E112">
            <v>3</v>
          </cell>
        </row>
        <row r="114">
          <cell r="C114">
            <v>0</v>
          </cell>
          <cell r="E114">
            <v>3</v>
          </cell>
        </row>
        <row r="115">
          <cell r="C115">
            <v>0</v>
          </cell>
          <cell r="E115">
            <v>3</v>
          </cell>
        </row>
        <row r="116">
          <cell r="B116" t="str">
            <v>BUCKETS: STAGE 3</v>
          </cell>
          <cell r="C116">
            <v>0</v>
          </cell>
          <cell r="D116">
            <v>3</v>
          </cell>
          <cell r="E116">
            <v>3</v>
          </cell>
          <cell r="F116">
            <v>251552</v>
          </cell>
          <cell r="G116">
            <v>251552</v>
          </cell>
          <cell r="H116">
            <v>2520493.6</v>
          </cell>
          <cell r="I116">
            <v>2520493.6</v>
          </cell>
        </row>
        <row r="117">
          <cell r="C117">
            <v>0</v>
          </cell>
          <cell r="E117">
            <v>2</v>
          </cell>
        </row>
        <row r="118">
          <cell r="C118">
            <v>0</v>
          </cell>
          <cell r="E118">
            <v>2</v>
          </cell>
        </row>
        <row r="119">
          <cell r="B119" t="str">
            <v>NOZZLES: STAGE 3</v>
          </cell>
          <cell r="C119">
            <v>0</v>
          </cell>
          <cell r="D119">
            <v>3</v>
          </cell>
          <cell r="E119">
            <v>3</v>
          </cell>
          <cell r="F119">
            <v>56864</v>
          </cell>
          <cell r="G119">
            <v>56864</v>
          </cell>
          <cell r="H119">
            <v>1642250.4000000001</v>
          </cell>
          <cell r="I119">
            <v>1642250.4000000001</v>
          </cell>
        </row>
        <row r="120">
          <cell r="C120">
            <v>0</v>
          </cell>
          <cell r="E120">
            <v>2</v>
          </cell>
        </row>
        <row r="121">
          <cell r="C121">
            <v>0</v>
          </cell>
          <cell r="E121">
            <v>2</v>
          </cell>
        </row>
        <row r="122">
          <cell r="B122" t="str">
            <v>SHROUDS: STAGE 3</v>
          </cell>
          <cell r="C122">
            <v>0</v>
          </cell>
          <cell r="D122">
            <v>3</v>
          </cell>
          <cell r="E122">
            <v>3</v>
          </cell>
          <cell r="F122">
            <v>73159.199999999997</v>
          </cell>
          <cell r="G122">
            <v>73159.199999999997</v>
          </cell>
          <cell r="H122">
            <v>467299.2</v>
          </cell>
          <cell r="I122">
            <v>467299.2</v>
          </cell>
        </row>
        <row r="132">
          <cell r="B132" t="str">
            <v>FUEL NOZZLE ASMBY</v>
          </cell>
        </row>
        <row r="133">
          <cell r="B133" t="str">
            <v>COMBUSTION LINERS</v>
          </cell>
        </row>
        <row r="134">
          <cell r="B134" t="str">
            <v>TRANSITION PIECES</v>
          </cell>
        </row>
        <row r="135">
          <cell r="B135" t="str">
            <v>FUEL NOZZLE TIPS</v>
          </cell>
        </row>
        <row r="137">
          <cell r="B137" t="str">
            <v>BUCKETS: STAGE 1</v>
          </cell>
        </row>
        <row r="138">
          <cell r="B138" t="str">
            <v>BUCKETS: STAGE 2</v>
          </cell>
        </row>
        <row r="139">
          <cell r="B139" t="str">
            <v>BUCKETS: STAGE 3</v>
          </cell>
          <cell r="C139" t="str">
            <v>Leave in GT</v>
          </cell>
          <cell r="D139" t="str">
            <v>Repair</v>
          </cell>
          <cell r="E139" t="str">
            <v>Repair</v>
          </cell>
          <cell r="F139" t="str">
            <v>Repair</v>
          </cell>
          <cell r="G139" t="str">
            <v>Repair</v>
          </cell>
          <cell r="H139" t="str">
            <v>Repair</v>
          </cell>
          <cell r="I139" t="str">
            <v>Repair</v>
          </cell>
        </row>
        <row r="140">
          <cell r="B140" t="str">
            <v>NOZZLES: STAGE 1</v>
          </cell>
        </row>
        <row r="141">
          <cell r="B141" t="str">
            <v>NOZZLES: STAGE 2</v>
          </cell>
        </row>
        <row r="142">
          <cell r="B142" t="str">
            <v>NOZZLES: STAGE 3</v>
          </cell>
          <cell r="C142" t="str">
            <v>Leave in GT</v>
          </cell>
          <cell r="D142" t="str">
            <v>Repair</v>
          </cell>
          <cell r="E142" t="str">
            <v>Repair</v>
          </cell>
          <cell r="F142" t="str">
            <v>Repair</v>
          </cell>
          <cell r="G142" t="str">
            <v>Repair</v>
          </cell>
          <cell r="H142" t="str">
            <v>Repair</v>
          </cell>
          <cell r="I142" t="str">
            <v>Repair</v>
          </cell>
        </row>
        <row r="143">
          <cell r="B143" t="str">
            <v>SHROUDS: STAGE 1</v>
          </cell>
        </row>
        <row r="144">
          <cell r="B144" t="str">
            <v>SHROUDS: STAGE 2</v>
          </cell>
        </row>
        <row r="145">
          <cell r="B145" t="str">
            <v>SHROUDS: STAGE 3</v>
          </cell>
          <cell r="C145" t="str">
            <v>Leave in GT</v>
          </cell>
          <cell r="D145" t="str">
            <v>Repair</v>
          </cell>
          <cell r="E145" t="str">
            <v>Repair</v>
          </cell>
          <cell r="F145" t="str">
            <v>Repair</v>
          </cell>
          <cell r="G145" t="str">
            <v>Repair</v>
          </cell>
          <cell r="H145" t="str">
            <v>Repair</v>
          </cell>
          <cell r="I145" t="str">
            <v>Repair</v>
          </cell>
        </row>
        <row r="152">
          <cell r="I152" t="str">
            <v>BUCKETS: STAGE 3</v>
          </cell>
        </row>
        <row r="153">
          <cell r="B153" t="str">
            <v>Total Intervals</v>
          </cell>
          <cell r="I153">
            <v>3</v>
          </cell>
        </row>
        <row r="154">
          <cell r="I154">
            <v>0</v>
          </cell>
        </row>
        <row r="161">
          <cell r="B161">
            <v>0</v>
          </cell>
        </row>
        <row r="162">
          <cell r="B162" t="str">
            <v>Inventory 1</v>
          </cell>
          <cell r="C162">
            <v>0</v>
          </cell>
          <cell r="D162">
            <v>0</v>
          </cell>
          <cell r="E162">
            <v>0</v>
          </cell>
          <cell r="F162">
            <v>0</v>
          </cell>
          <cell r="G162" t="str">
            <v>No Part</v>
          </cell>
          <cell r="H162" t="str">
            <v>No Part</v>
          </cell>
          <cell r="I162" t="str">
            <v>No Part</v>
          </cell>
        </row>
        <row r="163">
          <cell r="C163" t="str">
            <v>No Part</v>
          </cell>
          <cell r="D163" t="str">
            <v>No Part</v>
          </cell>
          <cell r="E163" t="str">
            <v>No Part</v>
          </cell>
          <cell r="F163" t="str">
            <v>No Part</v>
          </cell>
          <cell r="G163" t="str">
            <v>No Part</v>
          </cell>
          <cell r="H163" t="str">
            <v>No Part</v>
          </cell>
          <cell r="I163" t="str">
            <v>No Part</v>
          </cell>
        </row>
        <row r="164">
          <cell r="C164" t="str">
            <v>No Part</v>
          </cell>
          <cell r="D164" t="str">
            <v>No Part</v>
          </cell>
          <cell r="E164" t="str">
            <v>No Part</v>
          </cell>
          <cell r="F164" t="str">
            <v>No Part</v>
          </cell>
          <cell r="G164" t="str">
            <v>No Part</v>
          </cell>
          <cell r="H164" t="str">
            <v>No Part</v>
          </cell>
          <cell r="I164" t="str">
            <v>No Part</v>
          </cell>
        </row>
        <row r="165">
          <cell r="C165" t="str">
            <v>No Part</v>
          </cell>
          <cell r="D165" t="str">
            <v>No Part</v>
          </cell>
          <cell r="E165" t="str">
            <v>No Part</v>
          </cell>
          <cell r="F165" t="str">
            <v>No Part</v>
          </cell>
          <cell r="G165" t="str">
            <v>No Part</v>
          </cell>
          <cell r="H165" t="str">
            <v>No Part</v>
          </cell>
          <cell r="I165" t="str">
            <v>No Part</v>
          </cell>
        </row>
        <row r="166">
          <cell r="C166" t="str">
            <v>No Part</v>
          </cell>
          <cell r="D166" t="str">
            <v>No Part</v>
          </cell>
          <cell r="E166" t="str">
            <v>No Part</v>
          </cell>
          <cell r="F166" t="str">
            <v>No Part</v>
          </cell>
          <cell r="G166" t="str">
            <v>No Part</v>
          </cell>
          <cell r="H166" t="str">
            <v>No Part</v>
          </cell>
          <cell r="I166" t="str">
            <v>No Part</v>
          </cell>
        </row>
        <row r="167">
          <cell r="C167" t="str">
            <v>No Part</v>
          </cell>
          <cell r="D167" t="str">
            <v>No Part</v>
          </cell>
          <cell r="E167" t="str">
            <v>No Part</v>
          </cell>
          <cell r="F167" t="str">
            <v>No Part</v>
          </cell>
          <cell r="G167" t="str">
            <v>No Part</v>
          </cell>
          <cell r="H167" t="str">
            <v>No Part</v>
          </cell>
          <cell r="I167" t="str">
            <v>No Part</v>
          </cell>
        </row>
        <row r="168">
          <cell r="C168" t="str">
            <v>No Part</v>
          </cell>
          <cell r="D168" t="str">
            <v>No Part</v>
          </cell>
          <cell r="E168" t="str">
            <v>No Part</v>
          </cell>
          <cell r="F168" t="str">
            <v>No Part</v>
          </cell>
          <cell r="G168" t="str">
            <v>No Part</v>
          </cell>
          <cell r="H168" t="str">
            <v>No Part</v>
          </cell>
          <cell r="I168" t="str">
            <v>No Part</v>
          </cell>
        </row>
        <row r="169">
          <cell r="C169" t="str">
            <v>No Part</v>
          </cell>
          <cell r="D169" t="str">
            <v>No Part</v>
          </cell>
          <cell r="E169" t="str">
            <v>No Part</v>
          </cell>
          <cell r="F169" t="str">
            <v>No Part</v>
          </cell>
          <cell r="G169" t="str">
            <v>No Part</v>
          </cell>
          <cell r="H169" t="str">
            <v>No Part</v>
          </cell>
          <cell r="I169" t="str">
            <v>No Part</v>
          </cell>
        </row>
        <row r="174">
          <cell r="E174" t="str">
            <v>NOZZLES: STAGE 3</v>
          </cell>
          <cell r="H174" t="str">
            <v>SHROUDS: STAGE 3</v>
          </cell>
        </row>
        <row r="175">
          <cell r="B175" t="str">
            <v>Total Intervals</v>
          </cell>
          <cell r="E175">
            <v>3</v>
          </cell>
          <cell r="H175">
            <v>3</v>
          </cell>
        </row>
        <row r="176">
          <cell r="E176">
            <v>0</v>
          </cell>
          <cell r="H176">
            <v>0</v>
          </cell>
        </row>
        <row r="183">
          <cell r="B183">
            <v>0</v>
          </cell>
        </row>
        <row r="184">
          <cell r="B184" t="str">
            <v>Inventory 1</v>
          </cell>
          <cell r="C184" t="str">
            <v>No Part</v>
          </cell>
          <cell r="D184" t="str">
            <v>No Part</v>
          </cell>
          <cell r="E184" t="str">
            <v>No Part</v>
          </cell>
          <cell r="F184" t="str">
            <v>No Part</v>
          </cell>
          <cell r="G184" t="str">
            <v>No Part</v>
          </cell>
          <cell r="H184" t="str">
            <v>No Part</v>
          </cell>
        </row>
        <row r="185">
          <cell r="C185" t="str">
            <v>No Part</v>
          </cell>
          <cell r="D185" t="str">
            <v>No Part</v>
          </cell>
          <cell r="E185" t="str">
            <v>No Part</v>
          </cell>
          <cell r="F185" t="str">
            <v>No Part</v>
          </cell>
          <cell r="G185" t="str">
            <v>No Part</v>
          </cell>
          <cell r="H185" t="str">
            <v>No Part</v>
          </cell>
        </row>
        <row r="186">
          <cell r="C186" t="str">
            <v>No Part</v>
          </cell>
          <cell r="D186" t="str">
            <v>No Part</v>
          </cell>
          <cell r="E186" t="str">
            <v>No Part</v>
          </cell>
          <cell r="F186" t="str">
            <v>No Part</v>
          </cell>
          <cell r="G186" t="str">
            <v>No Part</v>
          </cell>
          <cell r="H186" t="str">
            <v>No Part</v>
          </cell>
        </row>
        <row r="187">
          <cell r="C187" t="str">
            <v>No Part</v>
          </cell>
          <cell r="D187" t="str">
            <v>No Part</v>
          </cell>
          <cell r="E187" t="str">
            <v>No Part</v>
          </cell>
          <cell r="F187" t="str">
            <v>No Part</v>
          </cell>
          <cell r="G187" t="str">
            <v>No Part</v>
          </cell>
          <cell r="H187" t="str">
            <v>No Part</v>
          </cell>
        </row>
        <row r="188">
          <cell r="C188" t="str">
            <v>No Part</v>
          </cell>
          <cell r="D188" t="str">
            <v>No Part</v>
          </cell>
          <cell r="E188" t="str">
            <v>No Part</v>
          </cell>
          <cell r="F188" t="str">
            <v>No Part</v>
          </cell>
          <cell r="G188" t="str">
            <v>No Part</v>
          </cell>
          <cell r="H188" t="str">
            <v>No Part</v>
          </cell>
        </row>
        <row r="189">
          <cell r="C189" t="str">
            <v>No Part</v>
          </cell>
          <cell r="D189" t="str">
            <v>No Part</v>
          </cell>
          <cell r="E189" t="str">
            <v>No Part</v>
          </cell>
          <cell r="F189" t="str">
            <v>No Part</v>
          </cell>
          <cell r="G189" t="str">
            <v>No Part</v>
          </cell>
          <cell r="H189" t="str">
            <v>No Part</v>
          </cell>
        </row>
        <row r="190">
          <cell r="C190" t="str">
            <v>No Part</v>
          </cell>
          <cell r="D190" t="str">
            <v>No Part</v>
          </cell>
          <cell r="E190" t="str">
            <v>No Part</v>
          </cell>
          <cell r="F190" t="str">
            <v>No Part</v>
          </cell>
          <cell r="G190" t="str">
            <v>No Part</v>
          </cell>
          <cell r="H190" t="str">
            <v>No Part</v>
          </cell>
        </row>
        <row r="191">
          <cell r="C191" t="str">
            <v>No Part</v>
          </cell>
          <cell r="D191" t="str">
            <v>No Part</v>
          </cell>
          <cell r="E191" t="str">
            <v>No Part</v>
          </cell>
          <cell r="F191" t="str">
            <v>No Part</v>
          </cell>
          <cell r="G191" t="str">
            <v>No Part</v>
          </cell>
          <cell r="H191" t="str">
            <v>No Part</v>
          </cell>
        </row>
        <row r="194">
          <cell r="B194" t="str">
            <v>Operational Spares: Enter your assumed rate, in dollars. (OP Spares are not scheduled like other parts. GE usually assumes a replenishment rate of 10% per year.) [OP Spares may include Gas Turbine (GT) and Steam Turbine (ST-G) OP Spares, Load Gear (LD GEA</v>
          </cell>
        </row>
        <row r="196">
          <cell r="B196" t="str">
            <v>OP Spares Replenishment</v>
          </cell>
        </row>
        <row r="197">
          <cell r="D197" t="str">
            <v>Year</v>
          </cell>
          <cell r="E197" t="str">
            <v>Standard</v>
          </cell>
          <cell r="F197" t="str">
            <v>Customer Input</v>
          </cell>
        </row>
        <row r="198">
          <cell r="D198">
            <v>2007</v>
          </cell>
          <cell r="E198">
            <v>0</v>
          </cell>
        </row>
        <row r="199">
          <cell r="D199">
            <v>2008</v>
          </cell>
          <cell r="E199">
            <v>0</v>
          </cell>
        </row>
        <row r="200">
          <cell r="D200">
            <v>2009</v>
          </cell>
          <cell r="E200">
            <v>0</v>
          </cell>
        </row>
        <row r="201">
          <cell r="D201">
            <v>2010</v>
          </cell>
          <cell r="E201">
            <v>0</v>
          </cell>
        </row>
        <row r="202">
          <cell r="D202">
            <v>2011</v>
          </cell>
          <cell r="E202">
            <v>0</v>
          </cell>
        </row>
        <row r="203">
          <cell r="D203">
            <v>2012</v>
          </cell>
          <cell r="E203">
            <v>0</v>
          </cell>
        </row>
        <row r="204">
          <cell r="D204">
            <v>2013</v>
          </cell>
          <cell r="E204">
            <v>0</v>
          </cell>
        </row>
        <row r="205">
          <cell r="D205">
            <v>2014</v>
          </cell>
          <cell r="E205">
            <v>0</v>
          </cell>
        </row>
        <row r="206">
          <cell r="D206">
            <v>2015</v>
          </cell>
          <cell r="E206">
            <v>0</v>
          </cell>
        </row>
        <row r="207">
          <cell r="D207">
            <v>2016</v>
          </cell>
          <cell r="E207">
            <v>0</v>
          </cell>
        </row>
        <row r="208">
          <cell r="D208">
            <v>2017</v>
          </cell>
          <cell r="E208">
            <v>0</v>
          </cell>
        </row>
        <row r="209">
          <cell r="D209">
            <v>2018</v>
          </cell>
          <cell r="E209">
            <v>0</v>
          </cell>
        </row>
        <row r="210">
          <cell r="D210">
            <v>2019</v>
          </cell>
          <cell r="E210">
            <v>0</v>
          </cell>
        </row>
        <row r="211">
          <cell r="D211">
            <v>2020</v>
          </cell>
          <cell r="E211">
            <v>0</v>
          </cell>
        </row>
        <row r="212">
          <cell r="D212">
            <v>2021</v>
          </cell>
          <cell r="E212">
            <v>0</v>
          </cell>
        </row>
        <row r="213">
          <cell r="D213">
            <v>2022</v>
          </cell>
          <cell r="E213">
            <v>0</v>
          </cell>
        </row>
        <row r="214">
          <cell r="D214">
            <v>2023</v>
          </cell>
          <cell r="E214">
            <v>0</v>
          </cell>
        </row>
        <row r="215">
          <cell r="D215">
            <v>2024</v>
          </cell>
          <cell r="E215">
            <v>0</v>
          </cell>
        </row>
        <row r="216">
          <cell r="D216">
            <v>2025</v>
          </cell>
          <cell r="E216">
            <v>0</v>
          </cell>
        </row>
        <row r="224">
          <cell r="F224">
            <v>0</v>
          </cell>
        </row>
        <row r="231">
          <cell r="F231">
            <v>0</v>
          </cell>
        </row>
        <row r="247">
          <cell r="G247">
            <v>0</v>
          </cell>
        </row>
      </sheetData>
      <sheetData sheetId="6" refreshError="1">
        <row r="7">
          <cell r="D7" t="str">
            <v>INITIAL</v>
          </cell>
        </row>
        <row r="9">
          <cell r="B9" t="str">
            <v>297760: FFH - Analysis Start to Interval End</v>
          </cell>
          <cell r="E9">
            <v>12000</v>
          </cell>
          <cell r="F9">
            <v>13000</v>
          </cell>
          <cell r="G9">
            <v>14000</v>
          </cell>
          <cell r="H9">
            <v>15000</v>
          </cell>
          <cell r="I9">
            <v>16000</v>
          </cell>
          <cell r="J9">
            <v>17000</v>
          </cell>
          <cell r="K9">
            <v>18000</v>
          </cell>
          <cell r="L9">
            <v>19000</v>
          </cell>
          <cell r="M9">
            <v>20000</v>
          </cell>
          <cell r="N9">
            <v>21000</v>
          </cell>
          <cell r="O9">
            <v>22000</v>
          </cell>
          <cell r="P9">
            <v>23000</v>
          </cell>
          <cell r="Q9">
            <v>24000</v>
          </cell>
          <cell r="R9">
            <v>25000</v>
          </cell>
          <cell r="S9">
            <v>26000</v>
          </cell>
          <cell r="T9">
            <v>27000</v>
          </cell>
          <cell r="U9">
            <v>28000</v>
          </cell>
          <cell r="V9">
            <v>29000</v>
          </cell>
          <cell r="W9">
            <v>30000</v>
          </cell>
          <cell r="X9">
            <v>31000</v>
          </cell>
          <cell r="Y9">
            <v>32000</v>
          </cell>
          <cell r="Z9">
            <v>33000</v>
          </cell>
          <cell r="AA9">
            <v>34000</v>
          </cell>
          <cell r="AB9">
            <v>35000</v>
          </cell>
          <cell r="AC9">
            <v>36000</v>
          </cell>
          <cell r="AD9">
            <v>37000</v>
          </cell>
          <cell r="AE9">
            <v>38000</v>
          </cell>
          <cell r="AF9">
            <v>39000</v>
          </cell>
          <cell r="AG9">
            <v>40000</v>
          </cell>
          <cell r="AH9">
            <v>41000</v>
          </cell>
          <cell r="AI9">
            <v>42000</v>
          </cell>
          <cell r="AJ9">
            <v>43000</v>
          </cell>
          <cell r="AK9">
            <v>44000</v>
          </cell>
          <cell r="AL9">
            <v>45000</v>
          </cell>
          <cell r="AM9">
            <v>46000</v>
          </cell>
          <cell r="AN9">
            <v>47000</v>
          </cell>
          <cell r="AO9">
            <v>48000</v>
          </cell>
          <cell r="AP9">
            <v>49000</v>
          </cell>
          <cell r="AQ9">
            <v>50000</v>
          </cell>
          <cell r="AR9">
            <v>51000</v>
          </cell>
          <cell r="AS9">
            <v>52000</v>
          </cell>
          <cell r="AT9">
            <v>53000</v>
          </cell>
          <cell r="AU9">
            <v>54000</v>
          </cell>
          <cell r="AV9">
            <v>55000</v>
          </cell>
          <cell r="AW9">
            <v>56000</v>
          </cell>
          <cell r="AX9">
            <v>57000</v>
          </cell>
          <cell r="AY9">
            <v>58000</v>
          </cell>
          <cell r="AZ9">
            <v>59000</v>
          </cell>
          <cell r="BA9">
            <v>60000</v>
          </cell>
          <cell r="BB9">
            <v>61000</v>
          </cell>
          <cell r="BC9">
            <v>62000</v>
          </cell>
          <cell r="BD9">
            <v>63000</v>
          </cell>
          <cell r="BE9">
            <v>64000</v>
          </cell>
          <cell r="BF9">
            <v>65000</v>
          </cell>
          <cell r="BG9">
            <v>66000</v>
          </cell>
          <cell r="BH9">
            <v>67000</v>
          </cell>
          <cell r="BI9">
            <v>68000</v>
          </cell>
          <cell r="BJ9">
            <v>69000</v>
          </cell>
          <cell r="BK9">
            <v>70000</v>
          </cell>
          <cell r="BL9">
            <v>71000</v>
          </cell>
          <cell r="BM9">
            <v>72000</v>
          </cell>
          <cell r="BN9">
            <v>73000</v>
          </cell>
          <cell r="BO9">
            <v>74000</v>
          </cell>
          <cell r="BP9">
            <v>75000</v>
          </cell>
          <cell r="BQ9">
            <v>76000</v>
          </cell>
          <cell r="BR9">
            <v>77000</v>
          </cell>
          <cell r="BS9">
            <v>78000</v>
          </cell>
          <cell r="BT9">
            <v>79000</v>
          </cell>
          <cell r="BU9">
            <v>80000</v>
          </cell>
          <cell r="BV9">
            <v>81000</v>
          </cell>
          <cell r="BW9">
            <v>82000</v>
          </cell>
          <cell r="BX9">
            <v>83000</v>
          </cell>
        </row>
        <row r="10">
          <cell r="F10" t="str">
            <v>CI</v>
          </cell>
          <cell r="R10" t="str">
            <v>HGP</v>
          </cell>
          <cell r="AD10" t="str">
            <v>CI</v>
          </cell>
          <cell r="AP10" t="str">
            <v>MI</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row>
        <row r="17">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row>
        <row r="19">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row>
        <row r="34">
          <cell r="B34" t="str">
            <v>FUEL NOZZLE ASMBY</v>
          </cell>
          <cell r="D34" t="str">
            <v>O1i0</v>
          </cell>
          <cell r="F34" t="str">
            <v>O2i0</v>
          </cell>
          <cell r="R34" t="str">
            <v>O1i1</v>
          </cell>
        </row>
        <row r="42">
          <cell r="D42" t="str">
            <v>O2i0</v>
          </cell>
          <cell r="E42" t="str">
            <v>O2i0</v>
          </cell>
          <cell r="F42" t="str">
            <v>O1i1</v>
          </cell>
          <cell r="G42" t="str">
            <v>O1i1</v>
          </cell>
          <cell r="H42" t="str">
            <v>O1i1</v>
          </cell>
          <cell r="I42" t="str">
            <v>O1i1</v>
          </cell>
          <cell r="J42" t="str">
            <v>O1i1</v>
          </cell>
          <cell r="K42" t="str">
            <v>O1i1</v>
          </cell>
          <cell r="L42" t="str">
            <v>O1i1</v>
          </cell>
          <cell r="M42" t="str">
            <v>O1i1</v>
          </cell>
          <cell r="N42" t="str">
            <v>O1i1</v>
          </cell>
          <cell r="O42" t="str">
            <v>O1i1</v>
          </cell>
          <cell r="P42" t="str">
            <v>O1i1</v>
          </cell>
          <cell r="Q42" t="str">
            <v>O1i1</v>
          </cell>
          <cell r="R42" t="str">
            <v>O2i1</v>
          </cell>
        </row>
        <row r="51">
          <cell r="F51">
            <v>1</v>
          </cell>
          <cell r="R51">
            <v>1</v>
          </cell>
        </row>
        <row r="53">
          <cell r="B53" t="str">
            <v>COMBUSTION LINERS</v>
          </cell>
          <cell r="D53" t="str">
            <v>O1i0</v>
          </cell>
          <cell r="F53" t="str">
            <v>O2i0</v>
          </cell>
          <cell r="R53" t="str">
            <v>O1i1</v>
          </cell>
        </row>
        <row r="61">
          <cell r="D61" t="str">
            <v>O2i0</v>
          </cell>
          <cell r="E61" t="str">
            <v>O2i0</v>
          </cell>
          <cell r="F61" t="str">
            <v>O1i1</v>
          </cell>
          <cell r="G61" t="str">
            <v>O1i1</v>
          </cell>
          <cell r="H61" t="str">
            <v>O1i1</v>
          </cell>
          <cell r="I61" t="str">
            <v>O1i1</v>
          </cell>
          <cell r="J61" t="str">
            <v>O1i1</v>
          </cell>
          <cell r="K61" t="str">
            <v>O1i1</v>
          </cell>
          <cell r="L61" t="str">
            <v>O1i1</v>
          </cell>
          <cell r="M61" t="str">
            <v>O1i1</v>
          </cell>
          <cell r="N61" t="str">
            <v>O1i1</v>
          </cell>
          <cell r="O61" t="str">
            <v>O1i1</v>
          </cell>
          <cell r="P61" t="str">
            <v>O1i1</v>
          </cell>
          <cell r="Q61" t="str">
            <v>O1i1</v>
          </cell>
          <cell r="R61" t="str">
            <v>O2i1</v>
          </cell>
        </row>
        <row r="70">
          <cell r="F70">
            <v>1</v>
          </cell>
          <cell r="R70">
            <v>1</v>
          </cell>
        </row>
        <row r="72">
          <cell r="B72" t="str">
            <v>TRANSITION PIECES</v>
          </cell>
          <cell r="D72" t="str">
            <v>O1i0</v>
          </cell>
          <cell r="F72" t="str">
            <v>O2i0</v>
          </cell>
          <cell r="R72" t="str">
            <v>O1i1</v>
          </cell>
        </row>
        <row r="80">
          <cell r="D80" t="str">
            <v>O2i0</v>
          </cell>
          <cell r="E80" t="str">
            <v>O2i0</v>
          </cell>
          <cell r="F80" t="str">
            <v>O1i1</v>
          </cell>
          <cell r="G80" t="str">
            <v>O1i1</v>
          </cell>
          <cell r="H80" t="str">
            <v>O1i1</v>
          </cell>
          <cell r="I80" t="str">
            <v>O1i1</v>
          </cell>
          <cell r="J80" t="str">
            <v>O1i1</v>
          </cell>
          <cell r="K80" t="str">
            <v>O1i1</v>
          </cell>
          <cell r="L80" t="str">
            <v>O1i1</v>
          </cell>
          <cell r="M80" t="str">
            <v>O1i1</v>
          </cell>
          <cell r="N80" t="str">
            <v>O1i1</v>
          </cell>
          <cell r="O80" t="str">
            <v>O1i1</v>
          </cell>
          <cell r="P80" t="str">
            <v>O1i1</v>
          </cell>
          <cell r="Q80" t="str">
            <v>O1i1</v>
          </cell>
          <cell r="R80" t="str">
            <v>O2i1</v>
          </cell>
        </row>
        <row r="89">
          <cell r="F89">
            <v>1</v>
          </cell>
          <cell r="R89">
            <v>1</v>
          </cell>
        </row>
        <row r="91">
          <cell r="B91" t="str">
            <v>FUEL NOZZLE TIPS</v>
          </cell>
          <cell r="D91" t="str">
            <v>O1i0</v>
          </cell>
          <cell r="F91" t="str">
            <v>O2i0</v>
          </cell>
          <cell r="R91" t="str">
            <v>O1i1</v>
          </cell>
        </row>
        <row r="99">
          <cell r="D99" t="str">
            <v>O2i0</v>
          </cell>
          <cell r="E99" t="str">
            <v>O2i0</v>
          </cell>
          <cell r="F99" t="str">
            <v>O1i1</v>
          </cell>
          <cell r="G99" t="str">
            <v>O1i1</v>
          </cell>
          <cell r="H99" t="str">
            <v>O1i1</v>
          </cell>
          <cell r="I99" t="str">
            <v>O1i1</v>
          </cell>
          <cell r="J99" t="str">
            <v>O1i1</v>
          </cell>
          <cell r="K99" t="str">
            <v>O1i1</v>
          </cell>
          <cell r="L99" t="str">
            <v>O1i1</v>
          </cell>
          <cell r="M99" t="str">
            <v>O1i1</v>
          </cell>
          <cell r="N99" t="str">
            <v>O1i1</v>
          </cell>
          <cell r="O99" t="str">
            <v>O1i1</v>
          </cell>
          <cell r="P99" t="str">
            <v>O1i1</v>
          </cell>
          <cell r="Q99" t="str">
            <v>O1i1</v>
          </cell>
          <cell r="R99" t="str">
            <v>O2i1</v>
          </cell>
        </row>
        <row r="108">
          <cell r="F108">
            <v>1</v>
          </cell>
          <cell r="R108">
            <v>1</v>
          </cell>
        </row>
        <row r="110">
          <cell r="B110" t="str">
            <v>BUCKETS: STAGE 1</v>
          </cell>
          <cell r="D110" t="str">
            <v>O1i0</v>
          </cell>
          <cell r="R110" t="str">
            <v>N2i0</v>
          </cell>
        </row>
        <row r="118">
          <cell r="R118" t="str">
            <v>O1i1</v>
          </cell>
        </row>
        <row r="126">
          <cell r="R126">
            <v>1</v>
          </cell>
        </row>
        <row r="127">
          <cell r="R127">
            <v>1</v>
          </cell>
        </row>
        <row r="129">
          <cell r="B129" t="str">
            <v>BUCKETS: STAGE 2</v>
          </cell>
          <cell r="D129" t="str">
            <v>O1i0</v>
          </cell>
          <cell r="R129" t="str">
            <v>N2i0</v>
          </cell>
        </row>
        <row r="137">
          <cell r="R137" t="str">
            <v>O1i1</v>
          </cell>
        </row>
        <row r="145">
          <cell r="R145">
            <v>1</v>
          </cell>
        </row>
        <row r="146">
          <cell r="R146">
            <v>1</v>
          </cell>
        </row>
        <row r="148">
          <cell r="B148" t="str">
            <v>BUCKETS: STAGE 3</v>
          </cell>
          <cell r="D148" t="str">
            <v>O1i0</v>
          </cell>
          <cell r="R148" t="str">
            <v>O1i1</v>
          </cell>
        </row>
        <row r="167">
          <cell r="B167" t="str">
            <v>NOZZLES: STAGE 1</v>
          </cell>
          <cell r="D167" t="str">
            <v>O1i0</v>
          </cell>
          <cell r="R167" t="str">
            <v>N2i0</v>
          </cell>
        </row>
        <row r="175">
          <cell r="R175" t="str">
            <v>O1i1</v>
          </cell>
        </row>
        <row r="183">
          <cell r="R183">
            <v>1</v>
          </cell>
        </row>
        <row r="184">
          <cell r="R184">
            <v>1</v>
          </cell>
        </row>
        <row r="186">
          <cell r="B186" t="str">
            <v>NOZZLES: STAGE 2</v>
          </cell>
          <cell r="D186" t="str">
            <v>O1i0</v>
          </cell>
          <cell r="R186" t="str">
            <v>N2i0</v>
          </cell>
        </row>
        <row r="194">
          <cell r="R194" t="str">
            <v>O1i1</v>
          </cell>
        </row>
        <row r="202">
          <cell r="R202">
            <v>1</v>
          </cell>
        </row>
        <row r="203">
          <cell r="R203">
            <v>1</v>
          </cell>
        </row>
        <row r="205">
          <cell r="B205" t="str">
            <v>NOZZLES: STAGE 3</v>
          </cell>
          <cell r="D205" t="str">
            <v>O1i0</v>
          </cell>
          <cell r="R205" t="str">
            <v>O1i1</v>
          </cell>
        </row>
        <row r="224">
          <cell r="B224" t="str">
            <v>SHROUDS: STAGE 1</v>
          </cell>
          <cell r="D224" t="str">
            <v>O1i0</v>
          </cell>
          <cell r="R224" t="str">
            <v>N2i0</v>
          </cell>
        </row>
        <row r="232">
          <cell r="R232" t="str">
            <v>O1i1</v>
          </cell>
        </row>
        <row r="240">
          <cell r="R240">
            <v>1</v>
          </cell>
        </row>
        <row r="241">
          <cell r="R241">
            <v>1</v>
          </cell>
        </row>
        <row r="243">
          <cell r="B243" t="str">
            <v>SHROUDS: STAGE 2</v>
          </cell>
          <cell r="D243" t="str">
            <v>O1i0</v>
          </cell>
          <cell r="R243" t="str">
            <v>O1i1</v>
          </cell>
        </row>
        <row r="262">
          <cell r="B262" t="str">
            <v>SHROUDS: STAGE 3</v>
          </cell>
          <cell r="D262" t="str">
            <v>O1i0</v>
          </cell>
          <cell r="R262" t="str">
            <v>O1i1</v>
          </cell>
        </row>
        <row r="281">
          <cell r="B281" t="str">
            <v>GENERATOR &amp; ST MAJOR</v>
          </cell>
        </row>
        <row r="300">
          <cell r="B300" t="str">
            <v>ST MINOR</v>
          </cell>
        </row>
      </sheetData>
      <sheetData sheetId="7" refreshError="1"/>
      <sheetData sheetId="8" refreshError="1"/>
      <sheetData sheetId="9" refreshError="1">
        <row r="41">
          <cell r="D41" t="str">
            <v>INITIAL</v>
          </cell>
        </row>
        <row r="45">
          <cell r="D45">
            <v>0</v>
          </cell>
        </row>
        <row r="52">
          <cell r="D52">
            <v>1405000</v>
          </cell>
        </row>
        <row r="59">
          <cell r="D59">
            <v>0</v>
          </cell>
        </row>
      </sheetData>
      <sheetData sheetId="10" refreshError="1"/>
      <sheetData sheetId="11" refreshError="1"/>
      <sheetData sheetId="12" refreshError="1"/>
      <sheetData sheetId="13" refreshError="1"/>
      <sheetData sheetId="14" refreshError="1">
        <row r="1">
          <cell r="A1" t="str">
            <v>Technology</v>
          </cell>
          <cell r="B1">
            <v>8</v>
          </cell>
          <cell r="G1" t="str">
            <v>Combustion</v>
          </cell>
          <cell r="H1">
            <v>4</v>
          </cell>
          <cell r="P1" t="str">
            <v>DataStart</v>
          </cell>
        </row>
        <row r="2">
          <cell r="A2" t="str">
            <v>PG6561B</v>
          </cell>
          <cell r="F2" t="str">
            <v>DLN 2.6 Dual Fuel -- 8K CI</v>
          </cell>
        </row>
        <row r="3">
          <cell r="A3" t="str">
            <v>PG6581B</v>
          </cell>
          <cell r="F3" t="str">
            <v>DLN 2.6 Gas Only -- 8K CI</v>
          </cell>
        </row>
        <row r="4">
          <cell r="A4" t="str">
            <v>PG7121EA</v>
          </cell>
          <cell r="F4" t="str">
            <v>DLN 2.6 Dual Fuel - 12K EL Class C  CI (FINAL)</v>
          </cell>
        </row>
        <row r="5">
          <cell r="A5" t="str">
            <v>PG9171E</v>
          </cell>
          <cell r="F5" t="str">
            <v>DLN 2.6 Gas Only - 12K EL Class C  CI (FINAL)</v>
          </cell>
        </row>
        <row r="6">
          <cell r="A6" t="str">
            <v>PG6101FA</v>
          </cell>
          <cell r="F6" t="str">
            <v/>
          </cell>
        </row>
        <row r="7">
          <cell r="A7" t="str">
            <v>PG7221FA</v>
          </cell>
          <cell r="F7" t="str">
            <v/>
          </cell>
        </row>
        <row r="8">
          <cell r="A8" t="str">
            <v>PG7231FA+</v>
          </cell>
          <cell r="F8" t="str">
            <v/>
          </cell>
        </row>
        <row r="9">
          <cell r="A9" t="str">
            <v>PG7241FA+e</v>
          </cell>
          <cell r="F9" t="str">
            <v/>
          </cell>
        </row>
        <row r="10">
          <cell r="A10" t="str">
            <v>PG9311FA</v>
          </cell>
        </row>
        <row r="11">
          <cell r="A11" t="str">
            <v>PG9351FA+e</v>
          </cell>
        </row>
        <row r="12">
          <cell r="A12" t="str">
            <v>PG5371PA</v>
          </cell>
        </row>
        <row r="13">
          <cell r="A13" t="str">
            <v/>
          </cell>
        </row>
        <row r="14">
          <cell r="A14" t="str">
            <v>SPA Version 8.0, Rev 2</v>
          </cell>
          <cell r="E14">
            <v>38718</v>
          </cell>
        </row>
        <row r="21">
          <cell r="F21">
            <v>0</v>
          </cell>
          <cell r="G21">
            <v>0</v>
          </cell>
          <cell r="H21">
            <v>0</v>
          </cell>
          <cell r="I21">
            <v>0</v>
          </cell>
          <cell r="J21">
            <v>0</v>
          </cell>
          <cell r="K21">
            <v>46800</v>
          </cell>
        </row>
        <row r="22">
          <cell r="F22">
            <v>0</v>
          </cell>
          <cell r="G22">
            <v>0</v>
          </cell>
          <cell r="H22">
            <v>0</v>
          </cell>
          <cell r="I22">
            <v>0</v>
          </cell>
          <cell r="J22">
            <v>0</v>
          </cell>
          <cell r="K22">
            <v>19500</v>
          </cell>
        </row>
        <row r="23">
          <cell r="F23">
            <v>0</v>
          </cell>
          <cell r="G23">
            <v>0</v>
          </cell>
          <cell r="H23">
            <v>0</v>
          </cell>
          <cell r="I23">
            <v>0</v>
          </cell>
          <cell r="J23">
            <v>0</v>
          </cell>
          <cell r="K23">
            <v>167000</v>
          </cell>
        </row>
        <row r="24">
          <cell r="F24">
            <v>0</v>
          </cell>
          <cell r="G24">
            <v>0</v>
          </cell>
          <cell r="H24">
            <v>0</v>
          </cell>
          <cell r="I24">
            <v>4</v>
          </cell>
          <cell r="J24">
            <v>3</v>
          </cell>
          <cell r="K24">
            <v>0</v>
          </cell>
        </row>
        <row r="25">
          <cell r="F25">
            <v>0</v>
          </cell>
          <cell r="G25">
            <v>0</v>
          </cell>
          <cell r="H25">
            <v>163983</v>
          </cell>
          <cell r="I25">
            <v>2</v>
          </cell>
          <cell r="J25">
            <v>5</v>
          </cell>
          <cell r="K25">
            <v>2019646</v>
          </cell>
        </row>
        <row r="26">
          <cell r="F26">
            <v>0</v>
          </cell>
          <cell r="G26">
            <v>0</v>
          </cell>
          <cell r="H26">
            <v>232708</v>
          </cell>
          <cell r="I26">
            <v>3</v>
          </cell>
          <cell r="J26">
            <v>5</v>
          </cell>
          <cell r="K26">
            <v>1979475</v>
          </cell>
        </row>
        <row r="27">
          <cell r="F27">
            <v>0</v>
          </cell>
          <cell r="G27">
            <v>0</v>
          </cell>
          <cell r="H27">
            <v>14599</v>
          </cell>
          <cell r="I27">
            <v>3</v>
          </cell>
          <cell r="J27">
            <v>3</v>
          </cell>
          <cell r="K27">
            <v>1623361</v>
          </cell>
        </row>
        <row r="28">
          <cell r="F28">
            <v>0</v>
          </cell>
          <cell r="G28">
            <v>0</v>
          </cell>
          <cell r="H28">
            <v>1579011</v>
          </cell>
          <cell r="I28">
            <v>3</v>
          </cell>
          <cell r="J28">
            <v>2</v>
          </cell>
          <cell r="K28">
            <v>4371000</v>
          </cell>
        </row>
        <row r="29">
          <cell r="F29">
            <v>0</v>
          </cell>
          <cell r="G29">
            <v>0</v>
          </cell>
          <cell r="H29">
            <v>373469</v>
          </cell>
          <cell r="I29">
            <v>3</v>
          </cell>
          <cell r="J29">
            <v>3</v>
          </cell>
          <cell r="K29">
            <v>2766984</v>
          </cell>
        </row>
        <row r="30">
          <cell r="F30">
            <v>0</v>
          </cell>
          <cell r="G30">
            <v>0</v>
          </cell>
          <cell r="H30">
            <v>314440</v>
          </cell>
          <cell r="I30">
            <v>3</v>
          </cell>
          <cell r="J30">
            <v>3</v>
          </cell>
          <cell r="K30">
            <v>3150617</v>
          </cell>
        </row>
        <row r="31">
          <cell r="F31">
            <v>0</v>
          </cell>
          <cell r="G31">
            <v>0</v>
          </cell>
          <cell r="H31">
            <v>304224</v>
          </cell>
          <cell r="I31">
            <v>2</v>
          </cell>
          <cell r="J31">
            <v>2</v>
          </cell>
          <cell r="K31">
            <v>2245557</v>
          </cell>
        </row>
        <row r="32">
          <cell r="F32">
            <v>0</v>
          </cell>
          <cell r="G32">
            <v>0</v>
          </cell>
          <cell r="H32">
            <v>396172</v>
          </cell>
          <cell r="I32">
            <v>2</v>
          </cell>
          <cell r="J32">
            <v>2</v>
          </cell>
          <cell r="K32">
            <v>2155734</v>
          </cell>
        </row>
        <row r="33">
          <cell r="F33">
            <v>0</v>
          </cell>
          <cell r="G33">
            <v>0</v>
          </cell>
          <cell r="H33">
            <v>71080</v>
          </cell>
          <cell r="I33">
            <v>3</v>
          </cell>
          <cell r="J33">
            <v>3</v>
          </cell>
          <cell r="K33">
            <v>2052813</v>
          </cell>
        </row>
        <row r="34">
          <cell r="F34">
            <v>0</v>
          </cell>
          <cell r="G34">
            <v>0</v>
          </cell>
          <cell r="H34">
            <v>302972</v>
          </cell>
          <cell r="I34">
            <v>2</v>
          </cell>
          <cell r="J34">
            <v>2</v>
          </cell>
          <cell r="K34">
            <v>980852</v>
          </cell>
        </row>
        <row r="35">
          <cell r="F35">
            <v>0</v>
          </cell>
          <cell r="G35">
            <v>0</v>
          </cell>
          <cell r="H35">
            <v>90499</v>
          </cell>
          <cell r="I35">
            <v>2</v>
          </cell>
          <cell r="J35">
            <v>2</v>
          </cell>
          <cell r="K35">
            <v>682736</v>
          </cell>
        </row>
        <row r="36">
          <cell r="F36">
            <v>0</v>
          </cell>
          <cell r="G36">
            <v>0</v>
          </cell>
          <cell r="H36">
            <v>91449</v>
          </cell>
          <cell r="I36">
            <v>3</v>
          </cell>
          <cell r="J36">
            <v>3</v>
          </cell>
          <cell r="K36">
            <v>584124</v>
          </cell>
        </row>
        <row r="37">
          <cell r="F37">
            <v>0</v>
          </cell>
          <cell r="G37">
            <v>0</v>
          </cell>
          <cell r="H37">
            <v>0</v>
          </cell>
          <cell r="I37">
            <v>0</v>
          </cell>
          <cell r="J37">
            <v>0</v>
          </cell>
          <cell r="K37">
            <v>59000</v>
          </cell>
        </row>
        <row r="41">
          <cell r="F41">
            <v>3</v>
          </cell>
        </row>
        <row r="44">
          <cell r="G44">
            <v>0</v>
          </cell>
          <cell r="H44">
            <v>0</v>
          </cell>
          <cell r="I44">
            <v>125190</v>
          </cell>
        </row>
        <row r="45">
          <cell r="G45">
            <v>0</v>
          </cell>
          <cell r="H45">
            <v>0</v>
          </cell>
          <cell r="I45">
            <v>310930</v>
          </cell>
        </row>
        <row r="46">
          <cell r="G46">
            <v>0</v>
          </cell>
          <cell r="H46">
            <v>0</v>
          </cell>
          <cell r="I46">
            <v>268790</v>
          </cell>
        </row>
        <row r="47">
          <cell r="G47">
            <v>0</v>
          </cell>
          <cell r="H47">
            <v>0</v>
          </cell>
          <cell r="I47">
            <v>1178792</v>
          </cell>
        </row>
        <row r="48">
          <cell r="G48">
            <v>0</v>
          </cell>
          <cell r="H48">
            <v>0</v>
          </cell>
          <cell r="I48">
            <v>200304</v>
          </cell>
        </row>
        <row r="49">
          <cell r="G49">
            <v>0</v>
          </cell>
          <cell r="H49">
            <v>0</v>
          </cell>
          <cell r="I49">
            <v>497488</v>
          </cell>
        </row>
        <row r="50">
          <cell r="G50">
            <v>0</v>
          </cell>
          <cell r="H50">
            <v>0</v>
          </cell>
          <cell r="I50">
            <v>353807</v>
          </cell>
        </row>
        <row r="51">
          <cell r="G51">
            <v>0</v>
          </cell>
          <cell r="H51">
            <v>0</v>
          </cell>
          <cell r="I51">
            <v>1522194</v>
          </cell>
        </row>
        <row r="52">
          <cell r="G52">
            <v>0</v>
          </cell>
          <cell r="H52">
            <v>0</v>
          </cell>
          <cell r="I52">
            <v>260395.203125</v>
          </cell>
        </row>
        <row r="53">
          <cell r="G53">
            <v>0</v>
          </cell>
          <cell r="H53">
            <v>0</v>
          </cell>
          <cell r="I53">
            <v>646734.375</v>
          </cell>
        </row>
        <row r="54">
          <cell r="G54">
            <v>0</v>
          </cell>
          <cell r="H54">
            <v>0</v>
          </cell>
          <cell r="I54">
            <v>412879</v>
          </cell>
        </row>
        <row r="55">
          <cell r="G55">
            <v>0</v>
          </cell>
          <cell r="H55">
            <v>0</v>
          </cell>
          <cell r="I55">
            <v>1735416</v>
          </cell>
        </row>
        <row r="56">
          <cell r="G56">
            <v>0</v>
          </cell>
          <cell r="H56">
            <v>0</v>
          </cell>
          <cell r="I56">
            <v>320486.40625</v>
          </cell>
        </row>
        <row r="57">
          <cell r="G57">
            <v>0</v>
          </cell>
          <cell r="H57">
            <v>0</v>
          </cell>
          <cell r="I57">
            <v>795980.8125</v>
          </cell>
        </row>
        <row r="58">
          <cell r="G58">
            <v>0</v>
          </cell>
          <cell r="H58">
            <v>0</v>
          </cell>
          <cell r="I58">
            <v>475316</v>
          </cell>
        </row>
        <row r="59">
          <cell r="G59">
            <v>0</v>
          </cell>
          <cell r="H59">
            <v>0</v>
          </cell>
          <cell r="I59">
            <v>1977597</v>
          </cell>
        </row>
        <row r="61">
          <cell r="C61" t="str">
            <v>STDataStart</v>
          </cell>
        </row>
        <row r="266">
          <cell r="I266" t="str">
            <v>IntervalDataStart</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dale Aurora Operating Data"/>
      <sheetName val="Ferndale FOR Monthly"/>
      <sheetName val="Ferndale Emissions"/>
      <sheetName val="Ferndale Fuel Cost"/>
      <sheetName val="Ferndale Gen all Scenarios"/>
      <sheetName val="Stochastic Run"/>
      <sheetName val="Stoch Energy"/>
      <sheetName val="Stoch VarCost"/>
    </sheetNames>
    <sheetDataSet>
      <sheetData sheetId="0">
        <row r="2">
          <cell r="F2">
            <v>246683</v>
          </cell>
        </row>
        <row r="3">
          <cell r="F3">
            <v>20000</v>
          </cell>
        </row>
      </sheetData>
      <sheetData sheetId="1"/>
      <sheetData sheetId="2"/>
      <sheetData sheetId="3"/>
      <sheetData sheetId="4"/>
      <sheetData sheetId="5">
        <row r="2">
          <cell r="D2">
            <v>0</v>
          </cell>
        </row>
      </sheetData>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Year "/>
      <sheetName val="Sheet2"/>
      <sheetName val="tables"/>
      <sheetName val="Test Year  (2)"/>
    </sheetNames>
    <sheetDataSet>
      <sheetData sheetId="0" refreshError="1"/>
      <sheetData sheetId="1" refreshError="1"/>
      <sheetData sheetId="2" refreshError="1">
        <row r="2">
          <cell r="A2">
            <v>500</v>
          </cell>
        </row>
        <row r="61">
          <cell r="F61">
            <v>3904</v>
          </cell>
          <cell r="G61" t="str">
            <v>Colstrip 1/2</v>
          </cell>
          <cell r="H61">
            <v>1</v>
          </cell>
        </row>
        <row r="62">
          <cell r="F62">
            <v>3905</v>
          </cell>
          <cell r="G62" t="str">
            <v>Colstrip 3/4</v>
          </cell>
          <cell r="H62">
            <v>2</v>
          </cell>
        </row>
        <row r="63">
          <cell r="F63">
            <v>9991</v>
          </cell>
          <cell r="G63" t="str">
            <v>Colstrip Settlements</v>
          </cell>
          <cell r="H63">
            <v>3</v>
          </cell>
        </row>
        <row r="64">
          <cell r="F64">
            <v>3056</v>
          </cell>
          <cell r="G64" t="str">
            <v>Encogen</v>
          </cell>
          <cell r="H64">
            <v>4</v>
          </cell>
        </row>
        <row r="65">
          <cell r="F65">
            <v>3030</v>
          </cell>
          <cell r="G65" t="str">
            <v>Lower Baker</v>
          </cell>
          <cell r="H65">
            <v>5</v>
          </cell>
        </row>
        <row r="66">
          <cell r="F66">
            <v>3031</v>
          </cell>
          <cell r="G66" t="str">
            <v>Upper Baker</v>
          </cell>
          <cell r="H66">
            <v>6</v>
          </cell>
        </row>
        <row r="67">
          <cell r="F67">
            <v>9992</v>
          </cell>
          <cell r="G67" t="str">
            <v>Baker License</v>
          </cell>
          <cell r="H67">
            <v>7</v>
          </cell>
        </row>
        <row r="68">
          <cell r="F68">
            <v>3032</v>
          </cell>
          <cell r="G68" t="str">
            <v>Electron</v>
          </cell>
          <cell r="H68">
            <v>8</v>
          </cell>
        </row>
        <row r="69">
          <cell r="F69">
            <v>3034</v>
          </cell>
          <cell r="G69" t="str">
            <v>Snoqualmie 1</v>
          </cell>
          <cell r="H69">
            <v>9</v>
          </cell>
        </row>
        <row r="70">
          <cell r="F70">
            <v>3035</v>
          </cell>
          <cell r="G70" t="str">
            <v>Snoqualmie 2</v>
          </cell>
          <cell r="H70">
            <v>10</v>
          </cell>
        </row>
        <row r="71">
          <cell r="F71">
            <v>9993</v>
          </cell>
          <cell r="G71" t="str">
            <v>Snoqualmie License</v>
          </cell>
          <cell r="H71">
            <v>11</v>
          </cell>
        </row>
        <row r="72">
          <cell r="F72">
            <v>3936</v>
          </cell>
          <cell r="G72" t="str">
            <v>White River</v>
          </cell>
          <cell r="H72">
            <v>12</v>
          </cell>
        </row>
        <row r="73">
          <cell r="F73">
            <v>3960</v>
          </cell>
          <cell r="G73" t="str">
            <v>Freddie 1</v>
          </cell>
          <cell r="H73">
            <v>13</v>
          </cell>
        </row>
        <row r="74">
          <cell r="F74">
            <v>3050</v>
          </cell>
          <cell r="G74" t="str">
            <v>Crystal</v>
          </cell>
          <cell r="H74">
            <v>14</v>
          </cell>
        </row>
        <row r="75">
          <cell r="F75">
            <v>3062</v>
          </cell>
          <cell r="G75" t="str">
            <v>Goldendale</v>
          </cell>
          <cell r="H75">
            <v>15</v>
          </cell>
        </row>
        <row r="76">
          <cell r="F76">
            <v>3064</v>
          </cell>
          <cell r="G76" t="str">
            <v>Mint Farm</v>
          </cell>
          <cell r="H76">
            <v>16</v>
          </cell>
        </row>
        <row r="77">
          <cell r="F77">
            <v>3053</v>
          </cell>
          <cell r="G77" t="str">
            <v>Whitehorn 1/2/3</v>
          </cell>
          <cell r="H77">
            <v>17</v>
          </cell>
        </row>
        <row r="78">
          <cell r="F78">
            <v>3054</v>
          </cell>
          <cell r="G78" t="str">
            <v>Frederickson</v>
          </cell>
          <cell r="H78">
            <v>18</v>
          </cell>
        </row>
        <row r="79">
          <cell r="F79">
            <v>3055</v>
          </cell>
          <cell r="G79" t="str">
            <v>Fredonia 1-2</v>
          </cell>
          <cell r="H79">
            <v>19</v>
          </cell>
        </row>
        <row r="80">
          <cell r="F80">
            <v>3057</v>
          </cell>
          <cell r="G80" t="str">
            <v>Fredonia 3-4</v>
          </cell>
          <cell r="H80">
            <v>20</v>
          </cell>
        </row>
        <row r="81">
          <cell r="F81">
            <v>3063</v>
          </cell>
          <cell r="G81" t="str">
            <v>Sumas</v>
          </cell>
          <cell r="H81">
            <v>21</v>
          </cell>
        </row>
        <row r="82">
          <cell r="F82">
            <v>3901</v>
          </cell>
          <cell r="G82" t="str">
            <v>Undistrib/Other Including Incentive Clearing, Compliance</v>
          </cell>
          <cell r="H82">
            <v>22</v>
          </cell>
        </row>
        <row r="83">
          <cell r="F83">
            <v>3049</v>
          </cell>
          <cell r="G83" t="str">
            <v>Hopkins Ridge</v>
          </cell>
          <cell r="H83">
            <v>23</v>
          </cell>
        </row>
        <row r="84">
          <cell r="F84">
            <v>3061</v>
          </cell>
          <cell r="G84" t="str">
            <v>Wild Horse</v>
          </cell>
          <cell r="H84">
            <v>24</v>
          </cell>
        </row>
        <row r="85">
          <cell r="F85">
            <v>9994</v>
          </cell>
          <cell r="G85" t="str">
            <v>Wild Horse Expansion</v>
          </cell>
          <cell r="H85">
            <v>25</v>
          </cell>
        </row>
        <row r="86">
          <cell r="F86">
            <v>3036</v>
          </cell>
          <cell r="G86" t="str">
            <v>Lower Snake River</v>
          </cell>
          <cell r="H86">
            <v>26</v>
          </cell>
        </row>
        <row r="87">
          <cell r="F87">
            <v>8888</v>
          </cell>
          <cell r="G87" t="str">
            <v>Sys Control &amp; Dispatch</v>
          </cell>
          <cell r="H87">
            <v>27</v>
          </cell>
        </row>
      </sheetData>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ope"/>
      <sheetName val="Conceptual Estimate"/>
      <sheetName val="Estimate Detail"/>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Assumptions"/>
      <sheetName val="LT PPA Inputs"/>
      <sheetName val="Dispatch Cases"/>
      <sheetName val="Capital Additions"/>
      <sheetName val="Capacity MWh"/>
      <sheetName val="Pro Forma"/>
      <sheetName val="Emissions"/>
      <sheetName val="Consol"/>
      <sheetName val="CCGT"/>
      <sheetName val="SCGT"/>
      <sheetName val="Coal"/>
      <sheetName val="Wind"/>
      <sheetName val="Duct Fired"/>
      <sheetName val="Geo"/>
      <sheetName val="Joint Ownership MW"/>
      <sheetName val="Contracted MW"/>
      <sheetName val="LT PPA"/>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Must Run Plants"/>
      <sheetName val="&lt;Data Sheets&gt;"/>
      <sheetName val="WACC"/>
      <sheetName val="Results Summary"/>
      <sheetName val="Spark Spread"/>
    </sheetNames>
    <sheetDataSet>
      <sheetData sheetId="0" refreshError="1"/>
      <sheetData sheetId="1" refreshError="1"/>
      <sheetData sheetId="2" refreshError="1">
        <row r="11">
          <cell r="C11">
            <v>44926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Data"/>
      <sheetName val="WorksheetSum"/>
      <sheetName val="WorksheetDet"/>
      <sheetName val="WorksheetDfn"/>
      <sheetName val="PCS8071"/>
      <sheetName val="GraphSum"/>
      <sheetName val="GraphDetailsWO"/>
      <sheetName val="Civil"/>
      <sheetName val="Structural"/>
      <sheetName val="ControlSystems"/>
      <sheetName val="Electrical"/>
      <sheetName val="Equipment"/>
      <sheetName val="Piping"/>
      <sheetName val="Process"/>
      <sheetName val="ProjectManagement"/>
      <sheetName val="AnvilSumReport"/>
      <sheetName val="GraphDollars"/>
      <sheetName val="GraphDetails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ANVIL PROJECT NO.:  BE8071</v>
          </cell>
          <cell r="H2" t="str">
            <v>Period Ending:</v>
          </cell>
          <cell r="I2">
            <v>37554</v>
          </cell>
        </row>
        <row r="3">
          <cell r="A3" t="str">
            <v>PROJECT TITLE:  BP CLEAN GASOLINE PROJECT</v>
          </cell>
          <cell r="H3" t="str">
            <v>Monthly Data Date:</v>
          </cell>
          <cell r="I3">
            <v>37554</v>
          </cell>
        </row>
        <row r="41">
          <cell r="A41" t="str">
            <v>Period Ending</v>
          </cell>
          <cell r="C41">
            <v>37377</v>
          </cell>
          <cell r="D41">
            <v>37408</v>
          </cell>
          <cell r="E41">
            <v>37438</v>
          </cell>
          <cell r="F41">
            <v>37469</v>
          </cell>
          <cell r="G41">
            <v>37500</v>
          </cell>
          <cell r="H41">
            <v>37530</v>
          </cell>
          <cell r="I41">
            <v>37561</v>
          </cell>
          <cell r="J41">
            <v>37591</v>
          </cell>
        </row>
        <row r="42">
          <cell r="A42" t="str">
            <v>Engineering Plan</v>
          </cell>
          <cell r="C42">
            <v>0</v>
          </cell>
          <cell r="D42">
            <v>4.6875E-2</v>
          </cell>
          <cell r="E42">
            <v>0.15625</v>
          </cell>
          <cell r="F42">
            <v>0.8</v>
          </cell>
          <cell r="G42">
            <v>1.6</v>
          </cell>
          <cell r="H42">
            <v>0.19687499999999999</v>
          </cell>
          <cell r="I42">
            <v>0</v>
          </cell>
          <cell r="J42">
            <v>0</v>
          </cell>
        </row>
        <row r="43">
          <cell r="A43" t="str">
            <v>Engineering Actual</v>
          </cell>
          <cell r="C43">
            <v>0</v>
          </cell>
          <cell r="D43">
            <v>4.6875E-2</v>
          </cell>
          <cell r="E43">
            <v>0.15625</v>
          </cell>
          <cell r="F43">
            <v>0.61</v>
          </cell>
          <cell r="G43">
            <v>1.25</v>
          </cell>
          <cell r="H43">
            <v>0.30312499999999998</v>
          </cell>
        </row>
        <row r="44">
          <cell r="A44" t="str">
            <v>Engineering Forecast</v>
          </cell>
          <cell r="I44">
            <v>0.3</v>
          </cell>
          <cell r="J44">
            <v>0.16250000000000001</v>
          </cell>
        </row>
        <row r="45">
          <cell r="A45" t="str">
            <v xml:space="preserve">Plan % </v>
          </cell>
          <cell r="C45">
            <v>0</v>
          </cell>
          <cell r="D45">
            <v>1.5625</v>
          </cell>
          <cell r="E45">
            <v>6.770833333333333</v>
          </cell>
          <cell r="F45">
            <v>40.104166666666671</v>
          </cell>
          <cell r="G45">
            <v>93.4375</v>
          </cell>
          <cell r="H45">
            <v>100</v>
          </cell>
          <cell r="I45">
            <v>100</v>
          </cell>
          <cell r="J45">
            <v>100</v>
          </cell>
        </row>
        <row r="46">
          <cell r="A46" t="str">
            <v xml:space="preserve">Actual % </v>
          </cell>
          <cell r="C46">
            <v>0</v>
          </cell>
          <cell r="D46">
            <v>1.3992537049767491</v>
          </cell>
          <cell r="E46">
            <v>6.0634327215659125</v>
          </cell>
          <cell r="F46">
            <v>28.824626322521031</v>
          </cell>
          <cell r="G46">
            <v>82.840799167412627</v>
          </cell>
          <cell r="H46">
            <v>82.413086232367746</v>
          </cell>
        </row>
        <row r="47">
          <cell r="A47" t="str">
            <v>Forecast %</v>
          </cell>
          <cell r="H47">
            <v>82.413086232367746</v>
          </cell>
          <cell r="I47">
            <v>94.683026584867079</v>
          </cell>
          <cell r="J47">
            <v>100</v>
          </cell>
        </row>
        <row r="52">
          <cell r="A52" t="str">
            <v>Plan Hours</v>
          </cell>
          <cell r="C52">
            <v>0</v>
          </cell>
          <cell r="D52">
            <v>7.5</v>
          </cell>
          <cell r="E52">
            <v>25</v>
          </cell>
          <cell r="F52">
            <v>160</v>
          </cell>
          <cell r="G52">
            <v>256</v>
          </cell>
          <cell r="H52">
            <v>31.5</v>
          </cell>
          <cell r="I52">
            <v>0</v>
          </cell>
          <cell r="J52">
            <v>0</v>
          </cell>
          <cell r="K52">
            <v>480</v>
          </cell>
          <cell r="L52">
            <v>584.00000030000001</v>
          </cell>
        </row>
        <row r="53">
          <cell r="A53" t="str">
            <v>CUM Plan total</v>
          </cell>
          <cell r="C53">
            <v>0</v>
          </cell>
          <cell r="D53">
            <v>7.5</v>
          </cell>
          <cell r="E53">
            <v>32.5</v>
          </cell>
          <cell r="F53">
            <v>192.5</v>
          </cell>
          <cell r="G53">
            <v>448.5</v>
          </cell>
          <cell r="H53">
            <v>480</v>
          </cell>
          <cell r="I53">
            <v>480</v>
          </cell>
          <cell r="J53">
            <v>480</v>
          </cell>
        </row>
        <row r="54">
          <cell r="A54" t="str">
            <v>Percent Comp.</v>
          </cell>
          <cell r="C54">
            <v>0</v>
          </cell>
          <cell r="D54">
            <v>1.5625E-2</v>
          </cell>
          <cell r="E54">
            <v>6.7708333333333329E-2</v>
          </cell>
          <cell r="F54">
            <v>0.40104166666666669</v>
          </cell>
          <cell r="G54">
            <v>0.93437499999999996</v>
          </cell>
          <cell r="H54">
            <v>1</v>
          </cell>
          <cell r="I54">
            <v>1</v>
          </cell>
          <cell r="J54">
            <v>1</v>
          </cell>
        </row>
        <row r="56">
          <cell r="A56" t="str">
            <v>Actual Hours</v>
          </cell>
          <cell r="C56">
            <v>0</v>
          </cell>
          <cell r="D56">
            <v>7.5</v>
          </cell>
          <cell r="E56">
            <v>25</v>
          </cell>
          <cell r="F56">
            <v>122</v>
          </cell>
          <cell r="G56">
            <v>200</v>
          </cell>
          <cell r="H56">
            <v>48.5</v>
          </cell>
          <cell r="K56">
            <v>403</v>
          </cell>
          <cell r="L56">
            <v>397.00000999999997</v>
          </cell>
        </row>
        <row r="57">
          <cell r="A57" t="str">
            <v>CUM Actual total</v>
          </cell>
          <cell r="C57">
            <v>0</v>
          </cell>
          <cell r="D57">
            <v>7.5</v>
          </cell>
          <cell r="E57">
            <v>32.5</v>
          </cell>
          <cell r="F57">
            <v>154.5</v>
          </cell>
          <cell r="G57">
            <v>354.5</v>
          </cell>
          <cell r="H57">
            <v>403</v>
          </cell>
        </row>
        <row r="58">
          <cell r="A58" t="str">
            <v>Percent Comp.</v>
          </cell>
          <cell r="C58">
            <v>0</v>
          </cell>
          <cell r="D58">
            <v>1.3992537049767492E-2</v>
          </cell>
          <cell r="E58">
            <v>6.0634327215659124E-2</v>
          </cell>
          <cell r="F58">
            <v>0.2882462632252103</v>
          </cell>
          <cell r="G58">
            <v>0.82840799167412627</v>
          </cell>
          <cell r="H58">
            <v>0.82413086232367749</v>
          </cell>
          <cell r="I58">
            <v>0</v>
          </cell>
          <cell r="J58">
            <v>0</v>
          </cell>
        </row>
        <row r="60">
          <cell r="A60" t="str">
            <v>Forecast Hours</v>
          </cell>
          <cell r="C60">
            <v>0</v>
          </cell>
          <cell r="D60">
            <v>7.5</v>
          </cell>
          <cell r="E60">
            <v>25</v>
          </cell>
          <cell r="F60">
            <v>122</v>
          </cell>
          <cell r="G60">
            <v>200</v>
          </cell>
          <cell r="H60">
            <v>48.5</v>
          </cell>
          <cell r="I60">
            <v>60</v>
          </cell>
          <cell r="J60">
            <v>26</v>
          </cell>
          <cell r="K60">
            <v>489</v>
          </cell>
          <cell r="L60">
            <v>489.0000101</v>
          </cell>
        </row>
        <row r="61">
          <cell r="A61" t="str">
            <v>CUM Forecast total</v>
          </cell>
          <cell r="C61">
            <v>0</v>
          </cell>
          <cell r="D61">
            <v>7.5</v>
          </cell>
          <cell r="E61">
            <v>32.5</v>
          </cell>
          <cell r="F61">
            <v>154.5</v>
          </cell>
          <cell r="G61">
            <v>354.5</v>
          </cell>
          <cell r="H61">
            <v>403</v>
          </cell>
          <cell r="I61">
            <v>463</v>
          </cell>
          <cell r="J61">
            <v>489</v>
          </cell>
        </row>
        <row r="62">
          <cell r="A62" t="str">
            <v>Percent Comp.</v>
          </cell>
          <cell r="C62">
            <v>0</v>
          </cell>
          <cell r="D62">
            <v>1.3992537049767492E-2</v>
          </cell>
          <cell r="E62">
            <v>6.0634327215659124E-2</v>
          </cell>
          <cell r="F62">
            <v>0.2882462632252103</v>
          </cell>
          <cell r="G62">
            <v>0.82840799167412627</v>
          </cell>
          <cell r="H62">
            <v>0.82413086232367749</v>
          </cell>
          <cell r="I62">
            <v>0.9468302658486708</v>
          </cell>
          <cell r="J62">
            <v>1</v>
          </cell>
        </row>
        <row r="66">
          <cell r="A66" t="str">
            <v>Hours per Month</v>
          </cell>
          <cell r="C66">
            <v>160</v>
          </cell>
          <cell r="D66">
            <v>160</v>
          </cell>
          <cell r="E66">
            <v>160</v>
          </cell>
          <cell r="F66">
            <v>200</v>
          </cell>
          <cell r="G66">
            <v>160</v>
          </cell>
          <cell r="H66">
            <v>160</v>
          </cell>
          <cell r="I66">
            <v>200</v>
          </cell>
          <cell r="J66">
            <v>160</v>
          </cell>
        </row>
        <row r="68">
          <cell r="A68" t="str">
            <v>STAFF PLAN HOURS</v>
          </cell>
          <cell r="B68" t="str">
            <v>Forecast</v>
          </cell>
          <cell r="C68">
            <v>37377</v>
          </cell>
          <cell r="D68">
            <v>37408</v>
          </cell>
          <cell r="E68">
            <v>37438</v>
          </cell>
          <cell r="F68">
            <v>37469</v>
          </cell>
          <cell r="G68">
            <v>37500</v>
          </cell>
          <cell r="H68">
            <v>37530</v>
          </cell>
          <cell r="I68">
            <v>37561</v>
          </cell>
          <cell r="J68">
            <v>37591</v>
          </cell>
        </row>
        <row r="69">
          <cell r="A69" t="str">
            <v>DESCRIPTION</v>
          </cell>
          <cell r="K69" t="str">
            <v>Total</v>
          </cell>
          <cell r="L69" t="str">
            <v>Diff</v>
          </cell>
        </row>
        <row r="71">
          <cell r="A71" t="str">
            <v>Civil Engineering</v>
          </cell>
          <cell r="B71">
            <v>361.0000101</v>
          </cell>
          <cell r="C71">
            <v>0</v>
          </cell>
          <cell r="D71">
            <v>3</v>
          </cell>
          <cell r="E71">
            <v>25</v>
          </cell>
          <cell r="F71">
            <v>122</v>
          </cell>
          <cell r="G71">
            <v>103.5</v>
          </cell>
          <cell r="H71">
            <v>48.5</v>
          </cell>
          <cell r="I71">
            <v>40</v>
          </cell>
          <cell r="J71">
            <v>19</v>
          </cell>
          <cell r="K71">
            <v>361</v>
          </cell>
          <cell r="L71">
            <v>1.0099999997237319E-5</v>
          </cell>
        </row>
        <row r="72">
          <cell r="A72" t="str">
            <v>Civil Design</v>
          </cell>
          <cell r="B72">
            <v>128</v>
          </cell>
          <cell r="C72">
            <v>0</v>
          </cell>
          <cell r="D72">
            <v>4.5</v>
          </cell>
          <cell r="E72">
            <v>0</v>
          </cell>
          <cell r="F72">
            <v>0</v>
          </cell>
          <cell r="G72">
            <v>96.5</v>
          </cell>
          <cell r="H72">
            <v>0</v>
          </cell>
          <cell r="I72">
            <v>20</v>
          </cell>
          <cell r="J72">
            <v>7</v>
          </cell>
          <cell r="K72">
            <v>128</v>
          </cell>
          <cell r="L72">
            <v>0</v>
          </cell>
        </row>
        <row r="74">
          <cell r="A74" t="str">
            <v>TOTAL</v>
          </cell>
          <cell r="B74">
            <v>489.0000101</v>
          </cell>
          <cell r="C74">
            <v>0</v>
          </cell>
          <cell r="D74">
            <v>7.5</v>
          </cell>
          <cell r="E74">
            <v>25</v>
          </cell>
          <cell r="F74">
            <v>122</v>
          </cell>
          <cell r="G74">
            <v>200</v>
          </cell>
          <cell r="H74">
            <v>48.5</v>
          </cell>
          <cell r="I74">
            <v>60</v>
          </cell>
          <cell r="J74">
            <v>26</v>
          </cell>
          <cell r="K74">
            <v>489</v>
          </cell>
          <cell r="L74">
            <v>1.0099999997237319E-5</v>
          </cell>
        </row>
        <row r="78">
          <cell r="A78" t="str">
            <v>STAFF PLAN EQUIVALENTS</v>
          </cell>
          <cell r="B78" t="str">
            <v>Forecast</v>
          </cell>
          <cell r="C78">
            <v>37377</v>
          </cell>
          <cell r="D78">
            <v>37408</v>
          </cell>
          <cell r="E78">
            <v>37438</v>
          </cell>
          <cell r="F78">
            <v>37469</v>
          </cell>
          <cell r="G78">
            <v>37500</v>
          </cell>
          <cell r="H78">
            <v>37530</v>
          </cell>
          <cell r="I78">
            <v>37561</v>
          </cell>
          <cell r="J78">
            <v>37591</v>
          </cell>
        </row>
        <row r="79">
          <cell r="A79" t="str">
            <v>DESCRIPTION</v>
          </cell>
          <cell r="K79" t="str">
            <v>Total</v>
          </cell>
          <cell r="L79" t="str">
            <v>Diff</v>
          </cell>
        </row>
        <row r="81">
          <cell r="A81" t="str">
            <v>Civil Engineering</v>
          </cell>
          <cell r="B81">
            <v>361.0000101</v>
          </cell>
          <cell r="C81">
            <v>0</v>
          </cell>
          <cell r="D81">
            <v>1.8749999999999999E-2</v>
          </cell>
          <cell r="E81">
            <v>0.15625</v>
          </cell>
          <cell r="F81">
            <v>0.61</v>
          </cell>
          <cell r="G81">
            <v>0.64687499999999998</v>
          </cell>
          <cell r="H81">
            <v>0.30312499999999998</v>
          </cell>
          <cell r="I81">
            <v>0.2</v>
          </cell>
          <cell r="J81">
            <v>0.11874999999999999</v>
          </cell>
          <cell r="K81">
            <v>361</v>
          </cell>
          <cell r="L81">
            <v>1.0099999997237319E-5</v>
          </cell>
        </row>
        <row r="82">
          <cell r="A82" t="str">
            <v>Civil Design</v>
          </cell>
          <cell r="B82">
            <v>128</v>
          </cell>
          <cell r="C82">
            <v>0</v>
          </cell>
          <cell r="D82">
            <v>2.8125000000000001E-2</v>
          </cell>
          <cell r="E82">
            <v>0</v>
          </cell>
          <cell r="F82">
            <v>0</v>
          </cell>
          <cell r="G82">
            <v>0.60312500000000002</v>
          </cell>
          <cell r="H82">
            <v>0</v>
          </cell>
          <cell r="I82">
            <v>0.1</v>
          </cell>
          <cell r="J82">
            <v>4.3749999999999997E-2</v>
          </cell>
          <cell r="K82">
            <v>128</v>
          </cell>
          <cell r="L82">
            <v>0</v>
          </cell>
        </row>
        <row r="84">
          <cell r="A84" t="str">
            <v>TOTAL</v>
          </cell>
          <cell r="B84">
            <v>489.0000101</v>
          </cell>
          <cell r="C84">
            <v>0</v>
          </cell>
          <cell r="D84">
            <v>4.6875E-2</v>
          </cell>
          <cell r="E84">
            <v>0.15625</v>
          </cell>
          <cell r="F84">
            <v>0.61</v>
          </cell>
          <cell r="G84">
            <v>1.25</v>
          </cell>
          <cell r="H84">
            <v>0.30312499999999998</v>
          </cell>
          <cell r="I84">
            <v>0.30000000000000004</v>
          </cell>
          <cell r="J84">
            <v>0.16249999999999998</v>
          </cell>
          <cell r="K84">
            <v>489</v>
          </cell>
          <cell r="L84">
            <v>1.0099999997237319E-5</v>
          </cell>
        </row>
        <row r="89">
          <cell r="A89" t="str">
            <v>ORIGINAL PLAN HOURS</v>
          </cell>
          <cell r="B89" t="str">
            <v>Forecast</v>
          </cell>
          <cell r="C89">
            <v>37377</v>
          </cell>
          <cell r="D89">
            <v>37408</v>
          </cell>
          <cell r="E89">
            <v>37438</v>
          </cell>
          <cell r="F89">
            <v>37469</v>
          </cell>
          <cell r="G89">
            <v>37500</v>
          </cell>
          <cell r="H89">
            <v>37530</v>
          </cell>
          <cell r="I89">
            <v>37561</v>
          </cell>
          <cell r="J89">
            <v>37591</v>
          </cell>
        </row>
        <row r="90">
          <cell r="A90" t="str">
            <v>DESCRIPTION</v>
          </cell>
          <cell r="K90" t="str">
            <v>Total</v>
          </cell>
          <cell r="L90" t="str">
            <v>Diff</v>
          </cell>
        </row>
        <row r="92">
          <cell r="A92" t="str">
            <v>Civil Engineering</v>
          </cell>
          <cell r="B92">
            <v>360.0000101</v>
          </cell>
          <cell r="C92">
            <v>0</v>
          </cell>
          <cell r="D92">
            <v>3</v>
          </cell>
          <cell r="E92">
            <v>25</v>
          </cell>
          <cell r="F92">
            <v>140</v>
          </cell>
          <cell r="G92">
            <v>170</v>
          </cell>
          <cell r="H92">
            <v>22</v>
          </cell>
          <cell r="I92">
            <v>0</v>
          </cell>
          <cell r="J92">
            <v>0</v>
          </cell>
          <cell r="K92">
            <v>360</v>
          </cell>
          <cell r="L92">
            <v>1.0099999997237319E-5</v>
          </cell>
        </row>
        <row r="93">
          <cell r="A93" t="str">
            <v>Civil Design</v>
          </cell>
          <cell r="B93">
            <v>120</v>
          </cell>
          <cell r="C93">
            <v>0</v>
          </cell>
          <cell r="D93">
            <v>4.5</v>
          </cell>
          <cell r="E93">
            <v>0</v>
          </cell>
          <cell r="F93">
            <v>20</v>
          </cell>
          <cell r="G93">
            <v>86</v>
          </cell>
          <cell r="H93">
            <v>9.5</v>
          </cell>
          <cell r="I93">
            <v>0</v>
          </cell>
          <cell r="J93">
            <v>0</v>
          </cell>
          <cell r="K93">
            <v>120</v>
          </cell>
          <cell r="L93">
            <v>0</v>
          </cell>
        </row>
        <row r="95">
          <cell r="A95" t="str">
            <v>TOTAL</v>
          </cell>
          <cell r="B95">
            <v>480.0000101</v>
          </cell>
          <cell r="C95">
            <v>0</v>
          </cell>
          <cell r="D95">
            <v>7.5</v>
          </cell>
          <cell r="E95">
            <v>25</v>
          </cell>
          <cell r="F95">
            <v>160</v>
          </cell>
          <cell r="G95">
            <v>256</v>
          </cell>
          <cell r="H95">
            <v>31.5</v>
          </cell>
          <cell r="I95">
            <v>0</v>
          </cell>
          <cell r="J95">
            <v>0</v>
          </cell>
          <cell r="K95">
            <v>480</v>
          </cell>
          <cell r="L95">
            <v>1.0099999997237319E-5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amp; Review Notes"/>
      <sheetName val="Input_Output Sheet"/>
      <sheetName val="Maj Maint Schedule"/>
      <sheetName val="Deferral Accounting Table"/>
      <sheetName val="Summary"/>
      <sheetName val="Rate Year 1 Amortization"/>
      <sheetName val="Rate Year 2 Amortization"/>
      <sheetName val="Rate Year 3 Amortization"/>
      <sheetName val="Rate Year 4 Amortization"/>
      <sheetName val="Rate Year 5 Amortization"/>
      <sheetName val="PLT SUM 2026"/>
      <sheetName val="LTSA Indexes"/>
      <sheetName val="Rate Case Calendar"/>
      <sheetName val="GPD_28Mar14"/>
      <sheetName val="V_Table"/>
      <sheetName val="Sheet2"/>
    </sheetNames>
    <sheetDataSet>
      <sheetData sheetId="0"/>
      <sheetData sheetId="1"/>
      <sheetData sheetId="2">
        <row r="4">
          <cell r="C4">
            <v>1</v>
          </cell>
          <cell r="D4">
            <v>0</v>
          </cell>
          <cell r="E4" t="str">
            <v>Freddy1</v>
          </cell>
          <cell r="F4" t="str">
            <v>Freddy 1 CT Major Inspection</v>
          </cell>
          <cell r="G4">
            <v>2017</v>
          </cell>
          <cell r="H4">
            <v>2863273</v>
          </cell>
          <cell r="I4">
            <v>42916</v>
          </cell>
          <cell r="J4">
            <v>42916</v>
          </cell>
          <cell r="K4">
            <v>0</v>
          </cell>
          <cell r="L4">
            <v>2863273</v>
          </cell>
          <cell r="M4">
            <v>120</v>
          </cell>
          <cell r="N4">
            <v>42917</v>
          </cell>
          <cell r="O4">
            <v>46568</v>
          </cell>
          <cell r="P4">
            <v>23860.608333333334</v>
          </cell>
        </row>
        <row r="5">
          <cell r="C5">
            <v>2</v>
          </cell>
          <cell r="D5">
            <v>0</v>
          </cell>
          <cell r="E5" t="str">
            <v>Freddy1</v>
          </cell>
          <cell r="F5" t="str">
            <v>Freddy 1 ST Major Inspection</v>
          </cell>
          <cell r="G5">
            <v>2017</v>
          </cell>
          <cell r="H5">
            <v>0</v>
          </cell>
          <cell r="I5">
            <v>42916</v>
          </cell>
          <cell r="J5">
            <v>42916</v>
          </cell>
          <cell r="K5">
            <v>0</v>
          </cell>
          <cell r="L5">
            <v>0</v>
          </cell>
          <cell r="M5">
            <v>120</v>
          </cell>
          <cell r="N5">
            <v>42917</v>
          </cell>
          <cell r="O5">
            <v>46568</v>
          </cell>
          <cell r="P5">
            <v>0</v>
          </cell>
        </row>
        <row r="6">
          <cell r="C6">
            <v>3</v>
          </cell>
          <cell r="D6">
            <v>0</v>
          </cell>
          <cell r="E6" t="str">
            <v>Colstrip #1</v>
          </cell>
          <cell r="F6" t="str">
            <v>Colstrip Unit #1 Outage</v>
          </cell>
          <cell r="G6">
            <v>2016</v>
          </cell>
          <cell r="H6">
            <v>6514356</v>
          </cell>
          <cell r="I6">
            <v>42551</v>
          </cell>
          <cell r="J6">
            <v>42551</v>
          </cell>
          <cell r="K6">
            <v>0</v>
          </cell>
          <cell r="L6">
            <v>6514356</v>
          </cell>
          <cell r="M6">
            <v>36</v>
          </cell>
          <cell r="N6">
            <v>42552</v>
          </cell>
          <cell r="O6">
            <v>43646</v>
          </cell>
          <cell r="P6">
            <v>180954.33333333334</v>
          </cell>
        </row>
        <row r="7">
          <cell r="C7">
            <v>4</v>
          </cell>
          <cell r="D7">
            <v>0</v>
          </cell>
          <cell r="E7" t="str">
            <v>Colstrip #1</v>
          </cell>
          <cell r="F7" t="str">
            <v>Colstrip Unit #1 Outage</v>
          </cell>
          <cell r="G7">
            <v>2019</v>
          </cell>
          <cell r="H7">
            <v>7376558</v>
          </cell>
          <cell r="I7">
            <v>43646</v>
          </cell>
          <cell r="J7">
            <v>43646</v>
          </cell>
          <cell r="K7">
            <v>0</v>
          </cell>
          <cell r="L7">
            <v>7376558</v>
          </cell>
          <cell r="M7">
            <v>36</v>
          </cell>
          <cell r="N7">
            <v>43647</v>
          </cell>
          <cell r="O7">
            <v>44742</v>
          </cell>
          <cell r="P7">
            <v>204904.38888888888</v>
          </cell>
        </row>
        <row r="8">
          <cell r="C8">
            <v>5</v>
          </cell>
          <cell r="D8">
            <v>0</v>
          </cell>
          <cell r="E8" t="str">
            <v>Colstrip #2</v>
          </cell>
          <cell r="F8" t="str">
            <v>Colstrip Unit #2 Outage</v>
          </cell>
          <cell r="G8">
            <v>2015</v>
          </cell>
          <cell r="H8">
            <v>5938222</v>
          </cell>
          <cell r="I8">
            <v>42185</v>
          </cell>
          <cell r="J8">
            <v>42185</v>
          </cell>
          <cell r="K8">
            <v>0</v>
          </cell>
          <cell r="L8">
            <v>5938222</v>
          </cell>
          <cell r="M8">
            <v>36</v>
          </cell>
          <cell r="N8">
            <v>42186</v>
          </cell>
          <cell r="O8">
            <v>43281</v>
          </cell>
          <cell r="P8">
            <v>164950.61111111112</v>
          </cell>
        </row>
        <row r="9">
          <cell r="C9">
            <v>6</v>
          </cell>
          <cell r="D9">
            <v>0</v>
          </cell>
          <cell r="E9" t="str">
            <v>Colstrip #2</v>
          </cell>
          <cell r="F9" t="str">
            <v>Colstrip Unit #2 Outage</v>
          </cell>
          <cell r="G9">
            <v>2018</v>
          </cell>
          <cell r="H9">
            <v>7031837</v>
          </cell>
          <cell r="I9">
            <v>43281</v>
          </cell>
          <cell r="J9">
            <v>43281</v>
          </cell>
          <cell r="K9">
            <v>0</v>
          </cell>
          <cell r="L9">
            <v>7031837</v>
          </cell>
          <cell r="M9">
            <v>36</v>
          </cell>
          <cell r="N9">
            <v>43282</v>
          </cell>
          <cell r="O9">
            <v>44377</v>
          </cell>
          <cell r="P9">
            <v>195328.80555555556</v>
          </cell>
        </row>
        <row r="10">
          <cell r="C10">
            <v>7</v>
          </cell>
          <cell r="D10">
            <v>0</v>
          </cell>
          <cell r="E10" t="str">
            <v>Colstrip #3</v>
          </cell>
          <cell r="F10" t="str">
            <v>Colstrip Unit #3 Outage</v>
          </cell>
          <cell r="G10">
            <v>2014</v>
          </cell>
          <cell r="H10">
            <v>3254078</v>
          </cell>
          <cell r="I10">
            <v>41820</v>
          </cell>
          <cell r="J10">
            <v>41820</v>
          </cell>
          <cell r="K10">
            <v>0</v>
          </cell>
          <cell r="L10">
            <v>3254078</v>
          </cell>
          <cell r="M10">
            <v>36</v>
          </cell>
          <cell r="N10">
            <v>41821</v>
          </cell>
          <cell r="O10">
            <v>42916</v>
          </cell>
          <cell r="P10">
            <v>90391.055555555562</v>
          </cell>
        </row>
        <row r="11">
          <cell r="C11">
            <v>8</v>
          </cell>
          <cell r="D11">
            <v>0</v>
          </cell>
          <cell r="E11" t="str">
            <v>Colstrip #3</v>
          </cell>
          <cell r="F11" t="str">
            <v>Colstrip Unit #3 Outage</v>
          </cell>
          <cell r="G11">
            <v>2017</v>
          </cell>
          <cell r="H11">
            <v>4027153</v>
          </cell>
          <cell r="I11">
            <v>42916</v>
          </cell>
          <cell r="J11">
            <v>42916</v>
          </cell>
          <cell r="K11">
            <v>0</v>
          </cell>
          <cell r="L11">
            <v>4027153</v>
          </cell>
          <cell r="M11">
            <v>36</v>
          </cell>
          <cell r="N11">
            <v>42917</v>
          </cell>
          <cell r="O11">
            <v>44012</v>
          </cell>
          <cell r="P11">
            <v>111865.36111111111</v>
          </cell>
        </row>
        <row r="12">
          <cell r="C12">
            <v>9</v>
          </cell>
          <cell r="D12">
            <v>0</v>
          </cell>
          <cell r="E12" t="str">
            <v>Colstrip #3</v>
          </cell>
          <cell r="F12" t="str">
            <v>Colstrip Unit #3 Outage</v>
          </cell>
          <cell r="G12">
            <v>2020</v>
          </cell>
          <cell r="H12">
            <v>4329578</v>
          </cell>
          <cell r="I12">
            <v>44012</v>
          </cell>
          <cell r="J12">
            <v>44012</v>
          </cell>
          <cell r="K12">
            <v>0</v>
          </cell>
          <cell r="L12">
            <v>4329578</v>
          </cell>
          <cell r="M12">
            <v>36</v>
          </cell>
          <cell r="N12">
            <v>44013</v>
          </cell>
          <cell r="O12">
            <v>45107</v>
          </cell>
          <cell r="P12">
            <v>120266.05555555556</v>
          </cell>
        </row>
        <row r="13">
          <cell r="C13">
            <v>10</v>
          </cell>
          <cell r="D13">
            <v>0</v>
          </cell>
          <cell r="E13" t="str">
            <v>Colstrip #4</v>
          </cell>
          <cell r="F13" t="str">
            <v>Colstrip Unit #4 Outage</v>
          </cell>
          <cell r="G13">
            <v>2016</v>
          </cell>
          <cell r="H13">
            <v>3712130</v>
          </cell>
          <cell r="I13">
            <v>42551</v>
          </cell>
          <cell r="J13">
            <v>42551</v>
          </cell>
          <cell r="K13">
            <v>0</v>
          </cell>
          <cell r="L13">
            <v>3712130</v>
          </cell>
          <cell r="M13">
            <v>36</v>
          </cell>
          <cell r="N13">
            <v>42552</v>
          </cell>
          <cell r="O13">
            <v>43646</v>
          </cell>
          <cell r="P13">
            <v>103114.72222222222</v>
          </cell>
        </row>
        <row r="14">
          <cell r="C14">
            <v>11</v>
          </cell>
          <cell r="D14">
            <v>0</v>
          </cell>
          <cell r="E14" t="str">
            <v>Colstrip #4</v>
          </cell>
          <cell r="F14" t="str">
            <v>Colstrip Unit #4 Outage</v>
          </cell>
          <cell r="G14">
            <v>2019</v>
          </cell>
          <cell r="H14">
            <v>4196473</v>
          </cell>
          <cell r="I14">
            <v>43646</v>
          </cell>
          <cell r="J14">
            <v>43646</v>
          </cell>
          <cell r="K14">
            <v>0</v>
          </cell>
          <cell r="L14">
            <v>4196473</v>
          </cell>
          <cell r="M14">
            <v>36</v>
          </cell>
          <cell r="N14">
            <v>43647</v>
          </cell>
          <cell r="O14">
            <v>44742</v>
          </cell>
          <cell r="P14">
            <v>116568.69444444444</v>
          </cell>
        </row>
        <row r="15">
          <cell r="C15">
            <v>12</v>
          </cell>
          <cell r="D15">
            <v>269</v>
          </cell>
          <cell r="E15" t="str">
            <v>Encogen</v>
          </cell>
          <cell r="F15" t="str">
            <v>ENC U1 Major Inspection on gas turbine/compressor, Perform Major CT Generator Inspection.</v>
          </cell>
          <cell r="G15">
            <v>2015</v>
          </cell>
          <cell r="H15">
            <v>3048397.95</v>
          </cell>
          <cell r="I15">
            <v>42170</v>
          </cell>
          <cell r="J15">
            <v>42185</v>
          </cell>
          <cell r="K15">
            <v>0</v>
          </cell>
          <cell r="L15">
            <v>3048397.95</v>
          </cell>
          <cell r="M15">
            <v>118</v>
          </cell>
          <cell r="N15">
            <v>42186</v>
          </cell>
          <cell r="O15">
            <v>45777</v>
          </cell>
          <cell r="P15">
            <v>25833.880932203392</v>
          </cell>
        </row>
        <row r="16">
          <cell r="C16">
            <v>13</v>
          </cell>
          <cell r="D16">
            <v>0</v>
          </cell>
          <cell r="E16" t="str">
            <v>Encogen</v>
          </cell>
          <cell r="F16" t="str">
            <v>ENC Unit #1 HGP Inspection</v>
          </cell>
          <cell r="G16">
            <v>2021</v>
          </cell>
          <cell r="H16">
            <v>2230451</v>
          </cell>
          <cell r="I16">
            <v>44347</v>
          </cell>
          <cell r="J16">
            <v>44347</v>
          </cell>
          <cell r="K16">
            <v>0</v>
          </cell>
          <cell r="L16">
            <v>2230451</v>
          </cell>
          <cell r="M16">
            <v>72</v>
          </cell>
          <cell r="N16">
            <v>44348</v>
          </cell>
          <cell r="O16">
            <v>46538</v>
          </cell>
          <cell r="P16">
            <v>30978.486111111109</v>
          </cell>
        </row>
        <row r="17">
          <cell r="C17">
            <v>14</v>
          </cell>
          <cell r="D17">
            <v>0</v>
          </cell>
          <cell r="E17" t="str">
            <v>Encogen</v>
          </cell>
          <cell r="F17" t="str">
            <v>ENC U1 Major Inspection on gas turbine/compressor, Perform Major CT Generator Inspection.</v>
          </cell>
          <cell r="G17">
            <v>2027</v>
          </cell>
          <cell r="H17">
            <v>3371649</v>
          </cell>
          <cell r="I17">
            <v>46522</v>
          </cell>
          <cell r="J17">
            <v>46538</v>
          </cell>
          <cell r="K17">
            <v>0</v>
          </cell>
          <cell r="L17">
            <v>3371649</v>
          </cell>
          <cell r="M17">
            <v>72</v>
          </cell>
          <cell r="N17">
            <v>46539</v>
          </cell>
          <cell r="O17">
            <v>48730</v>
          </cell>
          <cell r="P17">
            <v>46828.458333333336</v>
          </cell>
        </row>
        <row r="18">
          <cell r="C18">
            <v>15</v>
          </cell>
          <cell r="D18">
            <v>270</v>
          </cell>
          <cell r="E18" t="str">
            <v>Encogen</v>
          </cell>
          <cell r="F18" t="str">
            <v>ENC U2 Major Inspection -major portion</v>
          </cell>
          <cell r="G18">
            <v>2016</v>
          </cell>
          <cell r="H18">
            <v>1695198</v>
          </cell>
          <cell r="I18">
            <v>42551</v>
          </cell>
          <cell r="J18">
            <v>42551</v>
          </cell>
          <cell r="K18">
            <v>0</v>
          </cell>
          <cell r="L18">
            <v>1695198</v>
          </cell>
          <cell r="M18">
            <v>144</v>
          </cell>
          <cell r="N18">
            <v>42552</v>
          </cell>
          <cell r="O18">
            <v>46934</v>
          </cell>
          <cell r="P18">
            <v>11772.208333333334</v>
          </cell>
        </row>
        <row r="19">
          <cell r="C19">
            <v>16</v>
          </cell>
          <cell r="D19">
            <v>0</v>
          </cell>
          <cell r="E19" t="str">
            <v>Encogen</v>
          </cell>
          <cell r="F19" t="str">
            <v>ENC U2 Major Inspection -HGP portion</v>
          </cell>
          <cell r="G19">
            <v>2016</v>
          </cell>
          <cell r="H19">
            <v>2230451</v>
          </cell>
          <cell r="I19">
            <v>42551</v>
          </cell>
          <cell r="J19">
            <v>42551</v>
          </cell>
          <cell r="K19">
            <v>0</v>
          </cell>
          <cell r="L19">
            <v>2230451</v>
          </cell>
          <cell r="M19">
            <v>72</v>
          </cell>
          <cell r="N19">
            <v>42552</v>
          </cell>
          <cell r="O19">
            <v>44742</v>
          </cell>
          <cell r="P19">
            <v>30978.486111111109</v>
          </cell>
        </row>
        <row r="20">
          <cell r="C20">
            <v>17</v>
          </cell>
          <cell r="D20">
            <v>0</v>
          </cell>
          <cell r="E20" t="str">
            <v>Encogen</v>
          </cell>
          <cell r="F20" t="str">
            <v>ENC Unit #2 HGP Inspection</v>
          </cell>
          <cell r="G20">
            <v>2022</v>
          </cell>
          <cell r="H20">
            <v>2230451</v>
          </cell>
          <cell r="I20">
            <v>44712</v>
          </cell>
          <cell r="J20">
            <v>44712</v>
          </cell>
          <cell r="K20">
            <v>0</v>
          </cell>
          <cell r="L20">
            <v>2230451</v>
          </cell>
          <cell r="M20">
            <v>72</v>
          </cell>
          <cell r="N20">
            <v>44713</v>
          </cell>
          <cell r="O20">
            <v>46904</v>
          </cell>
          <cell r="P20">
            <v>30978.486111111109</v>
          </cell>
        </row>
        <row r="21">
          <cell r="C21">
            <v>18</v>
          </cell>
          <cell r="D21">
            <v>405</v>
          </cell>
          <cell r="E21" t="str">
            <v>Encogen</v>
          </cell>
          <cell r="F21" t="str">
            <v>ENC U2 Major Inspection on gas turbine/compressor, Perform Major CT Generator Inspection.</v>
          </cell>
          <cell r="G21">
            <v>2027</v>
          </cell>
          <cell r="H21">
            <v>3371649</v>
          </cell>
          <cell r="I21">
            <v>46508</v>
          </cell>
          <cell r="J21">
            <v>46538</v>
          </cell>
          <cell r="K21">
            <v>0</v>
          </cell>
          <cell r="L21">
            <v>3371649</v>
          </cell>
          <cell r="M21">
            <v>72</v>
          </cell>
          <cell r="N21">
            <v>46539</v>
          </cell>
          <cell r="O21">
            <v>48730</v>
          </cell>
          <cell r="P21">
            <v>46828.458333333336</v>
          </cell>
        </row>
        <row r="22">
          <cell r="C22">
            <v>19</v>
          </cell>
          <cell r="D22">
            <v>0</v>
          </cell>
          <cell r="E22" t="str">
            <v>Encogen</v>
          </cell>
          <cell r="F22" t="str">
            <v>ENC CT Unit #3 HGP Inspection, CT Generator Major Inspection</v>
          </cell>
          <cell r="G22">
            <v>2017</v>
          </cell>
          <cell r="H22">
            <v>2590095</v>
          </cell>
          <cell r="I22">
            <v>42886</v>
          </cell>
          <cell r="J22">
            <v>42886</v>
          </cell>
          <cell r="K22">
            <v>0</v>
          </cell>
          <cell r="L22">
            <v>2590095</v>
          </cell>
          <cell r="M22">
            <v>72</v>
          </cell>
          <cell r="N22">
            <v>42887</v>
          </cell>
          <cell r="O22">
            <v>45077</v>
          </cell>
          <cell r="P22">
            <v>35973.541666666664</v>
          </cell>
        </row>
        <row r="23">
          <cell r="C23">
            <v>20</v>
          </cell>
          <cell r="D23">
            <v>0</v>
          </cell>
          <cell r="E23" t="str">
            <v>Encogen</v>
          </cell>
          <cell r="F23" t="str">
            <v>ENC Unit #3 Major Insp/Gen Minor</v>
          </cell>
          <cell r="G23">
            <v>2023</v>
          </cell>
          <cell r="H23">
            <v>3233749</v>
          </cell>
          <cell r="I23">
            <v>45047</v>
          </cell>
          <cell r="J23">
            <v>45077</v>
          </cell>
          <cell r="K23">
            <v>0</v>
          </cell>
          <cell r="L23">
            <v>3233749</v>
          </cell>
          <cell r="M23">
            <v>72</v>
          </cell>
          <cell r="N23">
            <v>45078</v>
          </cell>
          <cell r="O23">
            <v>47269</v>
          </cell>
          <cell r="P23">
            <v>44913.180555555555</v>
          </cell>
        </row>
        <row r="24">
          <cell r="C24">
            <v>21</v>
          </cell>
          <cell r="D24">
            <v>436</v>
          </cell>
          <cell r="E24" t="str">
            <v>Encogen</v>
          </cell>
          <cell r="F24" t="str">
            <v>ENC Steam Turbine Major Insp/Gen Minor</v>
          </cell>
          <cell r="G24">
            <v>2017</v>
          </cell>
          <cell r="H24">
            <v>2000000</v>
          </cell>
          <cell r="I24">
            <v>42916</v>
          </cell>
          <cell r="J24">
            <v>42916</v>
          </cell>
          <cell r="K24">
            <v>0</v>
          </cell>
          <cell r="L24">
            <v>2000000</v>
          </cell>
          <cell r="M24">
            <v>120</v>
          </cell>
          <cell r="N24">
            <v>42917</v>
          </cell>
          <cell r="O24">
            <v>46568</v>
          </cell>
          <cell r="P24">
            <v>16666.666666666668</v>
          </cell>
        </row>
        <row r="25">
          <cell r="C25">
            <v>22</v>
          </cell>
          <cell r="D25">
            <v>437</v>
          </cell>
          <cell r="E25" t="str">
            <v>Encogen</v>
          </cell>
          <cell r="F25" t="str">
            <v>ENC Steam Turbine Minor Inspection and ST Generator Minor Inspection</v>
          </cell>
          <cell r="G25">
            <v>2022</v>
          </cell>
          <cell r="H25">
            <v>154300</v>
          </cell>
          <cell r="I25">
            <v>44712</v>
          </cell>
          <cell r="J25">
            <v>44712</v>
          </cell>
          <cell r="K25">
            <v>154300</v>
          </cell>
          <cell r="L25">
            <v>0</v>
          </cell>
          <cell r="M25">
            <v>120</v>
          </cell>
          <cell r="N25">
            <v>44713</v>
          </cell>
          <cell r="O25">
            <v>48365</v>
          </cell>
          <cell r="P25">
            <v>0</v>
          </cell>
        </row>
        <row r="26">
          <cell r="C26">
            <v>23</v>
          </cell>
          <cell r="D26">
            <v>437</v>
          </cell>
          <cell r="E26" t="str">
            <v>Fredonia</v>
          </cell>
          <cell r="F26" t="str">
            <v>FRA CT Unit 1; Combustion Inspection / CT Generator Minor Inspection</v>
          </cell>
          <cell r="G26">
            <v>2015</v>
          </cell>
          <cell r="H26">
            <v>350000</v>
          </cell>
          <cell r="I26">
            <v>42155</v>
          </cell>
          <cell r="J26">
            <v>42155</v>
          </cell>
          <cell r="K26">
            <v>350000</v>
          </cell>
          <cell r="L26">
            <v>0</v>
          </cell>
          <cell r="M26">
            <v>120</v>
          </cell>
          <cell r="N26">
            <v>42156</v>
          </cell>
          <cell r="O26">
            <v>45808</v>
          </cell>
          <cell r="P26">
            <v>0</v>
          </cell>
        </row>
        <row r="27">
          <cell r="C27">
            <v>24</v>
          </cell>
          <cell r="D27">
            <v>0</v>
          </cell>
          <cell r="E27" t="str">
            <v>Fredonia</v>
          </cell>
          <cell r="F27" t="str">
            <v>FRA CT Unit 1; Major Inspection / CT Generator Major Inspection</v>
          </cell>
          <cell r="G27">
            <v>2018</v>
          </cell>
          <cell r="H27">
            <v>5238200</v>
          </cell>
          <cell r="I27">
            <v>43281</v>
          </cell>
          <cell r="J27">
            <v>43281</v>
          </cell>
          <cell r="K27">
            <v>0</v>
          </cell>
          <cell r="L27">
            <v>5238200</v>
          </cell>
          <cell r="M27">
            <v>120</v>
          </cell>
          <cell r="N27">
            <v>43282</v>
          </cell>
          <cell r="O27">
            <v>46934</v>
          </cell>
          <cell r="P27">
            <v>43651.666666666664</v>
          </cell>
        </row>
        <row r="28">
          <cell r="C28">
            <v>25</v>
          </cell>
          <cell r="D28">
            <v>100</v>
          </cell>
          <cell r="E28" t="str">
            <v>Fredonia</v>
          </cell>
          <cell r="F28" t="str">
            <v>FRA Unit #1 HGP</v>
          </cell>
          <cell r="G28">
            <v>2024</v>
          </cell>
          <cell r="H28">
            <v>2230451</v>
          </cell>
          <cell r="I28">
            <v>45413</v>
          </cell>
          <cell r="J28">
            <v>45443</v>
          </cell>
          <cell r="K28">
            <v>0</v>
          </cell>
          <cell r="L28">
            <v>2230451</v>
          </cell>
          <cell r="M28">
            <v>120</v>
          </cell>
          <cell r="N28">
            <v>45444</v>
          </cell>
          <cell r="O28">
            <v>49095</v>
          </cell>
          <cell r="P28">
            <v>18587.091666666667</v>
          </cell>
        </row>
        <row r="29">
          <cell r="C29">
            <v>26</v>
          </cell>
          <cell r="D29">
            <v>0</v>
          </cell>
          <cell r="E29" t="str">
            <v>Fredonia</v>
          </cell>
          <cell r="F29" t="str">
            <v>FRA U2#2CT Major Inspection/ GT Gen Major Inspection</v>
          </cell>
          <cell r="G29">
            <v>2014</v>
          </cell>
          <cell r="H29">
            <v>6582516</v>
          </cell>
          <cell r="I29">
            <v>41760</v>
          </cell>
          <cell r="J29">
            <v>41790</v>
          </cell>
          <cell r="K29">
            <v>0</v>
          </cell>
          <cell r="L29">
            <v>6582516</v>
          </cell>
          <cell r="M29">
            <v>113</v>
          </cell>
          <cell r="N29">
            <v>41791</v>
          </cell>
          <cell r="O29">
            <v>45230</v>
          </cell>
          <cell r="P29">
            <v>58252.353982300883</v>
          </cell>
        </row>
        <row r="30">
          <cell r="C30">
            <v>27</v>
          </cell>
          <cell r="D30">
            <v>719</v>
          </cell>
          <cell r="E30" t="str">
            <v>Fredonia</v>
          </cell>
          <cell r="F30" t="str">
            <v>FRA Unit #2 HGP</v>
          </cell>
          <cell r="G30">
            <v>2024</v>
          </cell>
          <cell r="H30">
            <v>2230451</v>
          </cell>
          <cell r="I30">
            <v>45413</v>
          </cell>
          <cell r="J30">
            <v>45443</v>
          </cell>
          <cell r="K30">
            <v>0</v>
          </cell>
          <cell r="L30">
            <v>2230451</v>
          </cell>
          <cell r="M30">
            <v>120</v>
          </cell>
          <cell r="N30">
            <v>45444</v>
          </cell>
          <cell r="O30">
            <v>49095</v>
          </cell>
          <cell r="P30">
            <v>18587.091666666667</v>
          </cell>
        </row>
        <row r="31">
          <cell r="C31">
            <v>28</v>
          </cell>
          <cell r="D31">
            <v>0</v>
          </cell>
          <cell r="E31" t="str">
            <v>Frederickson</v>
          </cell>
          <cell r="F31" t="str">
            <v>FRE Unit #1 CT Combustion Inspection/ CT Generator Minor Inspection</v>
          </cell>
          <cell r="G31">
            <v>2017</v>
          </cell>
          <cell r="H31">
            <v>550000</v>
          </cell>
          <cell r="I31">
            <v>42886</v>
          </cell>
          <cell r="J31">
            <v>42886</v>
          </cell>
          <cell r="K31">
            <v>0</v>
          </cell>
          <cell r="L31">
            <v>550000</v>
          </cell>
          <cell r="M31">
            <v>60</v>
          </cell>
          <cell r="N31">
            <v>42887</v>
          </cell>
          <cell r="O31">
            <v>44712</v>
          </cell>
          <cell r="P31">
            <v>9166.6666666666661</v>
          </cell>
        </row>
        <row r="32">
          <cell r="C32">
            <v>29</v>
          </cell>
          <cell r="D32">
            <v>694</v>
          </cell>
          <cell r="E32" t="str">
            <v>Frederickson</v>
          </cell>
          <cell r="F32" t="str">
            <v>FRE Unit #1 CT HGP Inspection/ CT Generator Minor Inspection</v>
          </cell>
          <cell r="G32">
            <v>2023</v>
          </cell>
          <cell r="H32">
            <v>2230451</v>
          </cell>
          <cell r="I32">
            <v>45077</v>
          </cell>
          <cell r="J32">
            <v>45077</v>
          </cell>
          <cell r="K32">
            <v>0</v>
          </cell>
          <cell r="L32">
            <v>2230451</v>
          </cell>
          <cell r="M32">
            <v>120</v>
          </cell>
          <cell r="N32">
            <v>45078</v>
          </cell>
          <cell r="O32">
            <v>48730</v>
          </cell>
          <cell r="P32">
            <v>18587.091666666667</v>
          </cell>
        </row>
        <row r="33">
          <cell r="C33">
            <v>30</v>
          </cell>
          <cell r="D33">
            <v>0</v>
          </cell>
          <cell r="E33" t="str">
            <v>Frederickson</v>
          </cell>
          <cell r="F33" t="str">
            <v>FRE Unit #2 CT HGP Inspection/ CT Generator Minor Inspection</v>
          </cell>
          <cell r="G33">
            <v>2014</v>
          </cell>
          <cell r="H33">
            <v>1260461</v>
          </cell>
          <cell r="I33">
            <v>41790</v>
          </cell>
          <cell r="J33">
            <v>41790</v>
          </cell>
          <cell r="K33">
            <v>0</v>
          </cell>
          <cell r="L33">
            <v>1260461</v>
          </cell>
          <cell r="M33">
            <v>60</v>
          </cell>
          <cell r="N33">
            <v>41791</v>
          </cell>
          <cell r="O33">
            <v>43616</v>
          </cell>
          <cell r="P33">
            <v>21007.683333333334</v>
          </cell>
        </row>
        <row r="34">
          <cell r="C34">
            <v>31</v>
          </cell>
          <cell r="D34">
            <v>0</v>
          </cell>
          <cell r="E34" t="str">
            <v>Frederickson</v>
          </cell>
          <cell r="F34" t="str">
            <v>FRE Unit #2 Combustion Insp/Gen Minor</v>
          </cell>
          <cell r="G34">
            <v>2020</v>
          </cell>
          <cell r="H34">
            <v>600000</v>
          </cell>
          <cell r="I34">
            <v>43966</v>
          </cell>
          <cell r="J34">
            <v>43982</v>
          </cell>
          <cell r="K34">
            <v>0</v>
          </cell>
          <cell r="L34">
            <v>600000</v>
          </cell>
          <cell r="M34">
            <v>60</v>
          </cell>
          <cell r="N34">
            <v>43983</v>
          </cell>
          <cell r="O34">
            <v>45808</v>
          </cell>
          <cell r="P34">
            <v>10000</v>
          </cell>
        </row>
        <row r="35">
          <cell r="C35">
            <v>32</v>
          </cell>
          <cell r="D35">
            <v>699</v>
          </cell>
          <cell r="E35" t="str">
            <v>Frederickson</v>
          </cell>
          <cell r="F35" t="str">
            <v>FRE Unit #2 Major Insp/Gen Major</v>
          </cell>
          <cell r="G35">
            <v>2026</v>
          </cell>
          <cell r="H35">
            <v>6243033.5</v>
          </cell>
          <cell r="I35">
            <v>45792</v>
          </cell>
          <cell r="J35">
            <v>45808</v>
          </cell>
          <cell r="K35">
            <v>0</v>
          </cell>
          <cell r="L35">
            <v>6243033.5</v>
          </cell>
          <cell r="M35">
            <v>120</v>
          </cell>
          <cell r="N35">
            <v>45809</v>
          </cell>
          <cell r="O35">
            <v>49460</v>
          </cell>
          <cell r="P35">
            <v>52025.279166666667</v>
          </cell>
        </row>
        <row r="36">
          <cell r="C36">
            <v>33</v>
          </cell>
          <cell r="D36">
            <v>720</v>
          </cell>
          <cell r="E36" t="str">
            <v>Ferndale</v>
          </cell>
          <cell r="F36" t="str">
            <v>FRNDL Combustion Inspections Units A&amp;B -O&amp;M Portion</v>
          </cell>
          <cell r="G36">
            <v>2015</v>
          </cell>
          <cell r="H36">
            <v>90000</v>
          </cell>
          <cell r="I36">
            <v>42125</v>
          </cell>
          <cell r="J36">
            <v>42155</v>
          </cell>
          <cell r="K36">
            <v>90000</v>
          </cell>
          <cell r="L36">
            <v>0</v>
          </cell>
          <cell r="M36">
            <v>24</v>
          </cell>
          <cell r="N36">
            <v>42156</v>
          </cell>
          <cell r="O36">
            <v>42886</v>
          </cell>
          <cell r="P36">
            <v>0</v>
          </cell>
        </row>
        <row r="37">
          <cell r="C37">
            <v>34</v>
          </cell>
          <cell r="D37">
            <v>0</v>
          </cell>
          <cell r="E37" t="str">
            <v>Ferndale</v>
          </cell>
          <cell r="F37" t="str">
            <v>FRNDL Units A&amp;B Major Inspection/CT Generator Minor Inspection O&amp;M portion; refurbishment costs</v>
          </cell>
          <cell r="G37">
            <v>2017</v>
          </cell>
          <cell r="H37">
            <v>1244324</v>
          </cell>
          <cell r="I37">
            <v>42886</v>
          </cell>
          <cell r="J37">
            <v>42886</v>
          </cell>
          <cell r="K37">
            <v>0</v>
          </cell>
          <cell r="L37">
            <v>1244324</v>
          </cell>
          <cell r="M37">
            <v>48</v>
          </cell>
          <cell r="N37">
            <v>42887</v>
          </cell>
          <cell r="O37">
            <v>44347</v>
          </cell>
          <cell r="P37">
            <v>25923.416666666668</v>
          </cell>
        </row>
        <row r="38">
          <cell r="C38">
            <v>35</v>
          </cell>
          <cell r="D38">
            <v>0</v>
          </cell>
          <cell r="E38" t="str">
            <v>Ferndale</v>
          </cell>
          <cell r="F38" t="str">
            <v>FRNDL Units A&amp;B Combustion Inspection</v>
          </cell>
          <cell r="G38">
            <v>2019</v>
          </cell>
          <cell r="H38">
            <v>90000</v>
          </cell>
          <cell r="I38">
            <v>43616</v>
          </cell>
          <cell r="J38">
            <v>43616</v>
          </cell>
          <cell r="K38">
            <v>90000</v>
          </cell>
          <cell r="L38">
            <v>0</v>
          </cell>
          <cell r="M38">
            <v>72</v>
          </cell>
          <cell r="N38">
            <v>43617</v>
          </cell>
          <cell r="O38">
            <v>45808</v>
          </cell>
          <cell r="P38">
            <v>0</v>
          </cell>
        </row>
        <row r="39">
          <cell r="C39">
            <v>36</v>
          </cell>
          <cell r="D39">
            <v>0</v>
          </cell>
          <cell r="E39" t="str">
            <v>Ferndale</v>
          </cell>
          <cell r="F39" t="str">
            <v>FRNDL Units A&amp;B Combustion Inspection</v>
          </cell>
          <cell r="G39">
            <v>2023</v>
          </cell>
          <cell r="H39">
            <v>350850</v>
          </cell>
          <cell r="I39">
            <v>45077</v>
          </cell>
          <cell r="J39">
            <v>45077</v>
          </cell>
          <cell r="K39">
            <v>350850</v>
          </cell>
          <cell r="L39">
            <v>0</v>
          </cell>
          <cell r="M39">
            <v>72</v>
          </cell>
          <cell r="N39">
            <v>45078</v>
          </cell>
          <cell r="O39">
            <v>47269</v>
          </cell>
          <cell r="P39">
            <v>0</v>
          </cell>
        </row>
        <row r="40">
          <cell r="C40">
            <v>37</v>
          </cell>
          <cell r="D40">
            <v>0</v>
          </cell>
          <cell r="E40" t="str">
            <v>Ferndale</v>
          </cell>
          <cell r="F40" t="str">
            <v>FRNDL Steam Turbine Major Inspection/ST Gen Minor Inspection</v>
          </cell>
          <cell r="G40">
            <v>2015</v>
          </cell>
          <cell r="H40">
            <v>2862432</v>
          </cell>
          <cell r="I40">
            <v>42155</v>
          </cell>
          <cell r="J40">
            <v>42155</v>
          </cell>
          <cell r="K40">
            <v>0</v>
          </cell>
          <cell r="L40">
            <v>2862432</v>
          </cell>
          <cell r="M40">
            <v>122</v>
          </cell>
          <cell r="N40">
            <v>42156</v>
          </cell>
          <cell r="O40">
            <v>45869</v>
          </cell>
          <cell r="P40">
            <v>23462.557377049179</v>
          </cell>
        </row>
        <row r="41">
          <cell r="C41">
            <v>38</v>
          </cell>
          <cell r="D41">
            <v>0</v>
          </cell>
          <cell r="E41" t="str">
            <v>Ferndale</v>
          </cell>
          <cell r="F41" t="str">
            <v>FRNDL Steam Turbine Minor Inspection/ST Gen Major Inspection</v>
          </cell>
          <cell r="G41">
            <v>2021</v>
          </cell>
          <cell r="H41">
            <v>435300</v>
          </cell>
          <cell r="I41">
            <v>44347</v>
          </cell>
          <cell r="J41">
            <v>44347</v>
          </cell>
          <cell r="K41">
            <v>435300</v>
          </cell>
          <cell r="L41">
            <v>0</v>
          </cell>
          <cell r="M41">
            <v>72</v>
          </cell>
          <cell r="N41">
            <v>44348</v>
          </cell>
          <cell r="O41">
            <v>46538</v>
          </cell>
          <cell r="P41">
            <v>0</v>
          </cell>
        </row>
        <row r="42">
          <cell r="C42">
            <v>39</v>
          </cell>
          <cell r="D42">
            <v>0</v>
          </cell>
          <cell r="E42" t="str">
            <v>Goldendale</v>
          </cell>
          <cell r="F42" t="str">
            <v>GLD Combustion Inspection</v>
          </cell>
          <cell r="G42">
            <v>2014</v>
          </cell>
          <cell r="H42">
            <v>2109937</v>
          </cell>
          <cell r="I42">
            <v>41805</v>
          </cell>
          <cell r="J42">
            <v>41820</v>
          </cell>
          <cell r="K42">
            <v>0</v>
          </cell>
          <cell r="L42">
            <v>2109937</v>
          </cell>
          <cell r="M42">
            <v>24</v>
          </cell>
          <cell r="N42">
            <v>41821</v>
          </cell>
          <cell r="O42">
            <v>42551</v>
          </cell>
          <cell r="P42">
            <v>87914.041666666672</v>
          </cell>
        </row>
        <row r="43">
          <cell r="C43">
            <v>40</v>
          </cell>
          <cell r="D43">
            <v>0</v>
          </cell>
          <cell r="E43" t="str">
            <v>Goldendale</v>
          </cell>
          <cell r="F43" t="str">
            <v>GLD Major Inspection</v>
          </cell>
          <cell r="G43">
            <v>2016</v>
          </cell>
          <cell r="H43">
            <v>1517542</v>
          </cell>
          <cell r="I43">
            <v>42521</v>
          </cell>
          <cell r="J43">
            <v>42521</v>
          </cell>
          <cell r="K43">
            <v>0</v>
          </cell>
          <cell r="L43">
            <v>1517542</v>
          </cell>
          <cell r="M43">
            <v>24</v>
          </cell>
          <cell r="N43">
            <v>42522</v>
          </cell>
          <cell r="O43">
            <v>43251</v>
          </cell>
          <cell r="P43">
            <v>63230.916666666664</v>
          </cell>
        </row>
        <row r="44">
          <cell r="C44">
            <v>41</v>
          </cell>
          <cell r="D44">
            <v>0</v>
          </cell>
          <cell r="E44" t="str">
            <v>Goldendale</v>
          </cell>
          <cell r="F44" t="str">
            <v>GLD Combustion  Inspection</v>
          </cell>
          <cell r="G44">
            <v>2018</v>
          </cell>
          <cell r="H44">
            <v>1639778</v>
          </cell>
          <cell r="I44">
            <v>43251</v>
          </cell>
          <cell r="J44">
            <v>43251</v>
          </cell>
          <cell r="K44">
            <v>0</v>
          </cell>
          <cell r="L44">
            <v>1639778</v>
          </cell>
          <cell r="M44">
            <v>24</v>
          </cell>
          <cell r="N44">
            <v>43252</v>
          </cell>
          <cell r="O44">
            <v>43982</v>
          </cell>
          <cell r="P44">
            <v>68324.083333333328</v>
          </cell>
        </row>
        <row r="45">
          <cell r="C45">
            <v>42</v>
          </cell>
          <cell r="D45">
            <v>129</v>
          </cell>
          <cell r="E45" t="str">
            <v>Goldendale</v>
          </cell>
          <cell r="F45" t="str">
            <v>GLD HGP</v>
          </cell>
          <cell r="G45">
            <v>2020</v>
          </cell>
          <cell r="H45">
            <v>1709295</v>
          </cell>
          <cell r="I45">
            <v>43982</v>
          </cell>
          <cell r="J45">
            <v>43982</v>
          </cell>
          <cell r="K45">
            <v>0</v>
          </cell>
          <cell r="L45">
            <v>1709295</v>
          </cell>
          <cell r="M45">
            <v>24</v>
          </cell>
          <cell r="N45">
            <v>43983</v>
          </cell>
          <cell r="O45">
            <v>44712</v>
          </cell>
          <cell r="P45">
            <v>71220.625</v>
          </cell>
        </row>
        <row r="46">
          <cell r="C46">
            <v>43</v>
          </cell>
          <cell r="D46">
            <v>0</v>
          </cell>
          <cell r="E46" t="str">
            <v>Goldendale</v>
          </cell>
          <cell r="F46" t="str">
            <v>GLD Perform Steam Turbine Major Inspection</v>
          </cell>
          <cell r="G46">
            <v>2014</v>
          </cell>
          <cell r="H46">
            <v>1870099</v>
          </cell>
          <cell r="I46">
            <v>41851</v>
          </cell>
          <cell r="J46">
            <v>41851</v>
          </cell>
          <cell r="K46">
            <v>0</v>
          </cell>
          <cell r="L46">
            <v>1870099</v>
          </cell>
          <cell r="M46">
            <v>95</v>
          </cell>
          <cell r="N46">
            <v>41852</v>
          </cell>
          <cell r="O46">
            <v>44742</v>
          </cell>
          <cell r="P46">
            <v>19685.252631578947</v>
          </cell>
        </row>
        <row r="47">
          <cell r="C47">
            <v>44</v>
          </cell>
          <cell r="D47">
            <v>286</v>
          </cell>
          <cell r="E47" t="str">
            <v>Goldendale</v>
          </cell>
          <cell r="F47" t="str">
            <v>GLD Steam Turbine Minor Inspection.</v>
          </cell>
          <cell r="G47">
            <v>2014</v>
          </cell>
          <cell r="H47">
            <v>550000</v>
          </cell>
          <cell r="I47">
            <v>41851</v>
          </cell>
          <cell r="J47">
            <v>41851</v>
          </cell>
          <cell r="K47">
            <v>0</v>
          </cell>
          <cell r="L47">
            <v>550000</v>
          </cell>
          <cell r="M47">
            <v>47</v>
          </cell>
          <cell r="N47">
            <v>41852</v>
          </cell>
          <cell r="O47">
            <v>43281</v>
          </cell>
          <cell r="P47">
            <v>11702.127659574468</v>
          </cell>
        </row>
        <row r="48">
          <cell r="C48">
            <v>45</v>
          </cell>
          <cell r="D48">
            <v>0</v>
          </cell>
          <cell r="E48" t="str">
            <v>Goldendale</v>
          </cell>
          <cell r="F48" t="str">
            <v>GLD Steam Turbine Minor Inspection.</v>
          </cell>
          <cell r="G48">
            <v>2018</v>
          </cell>
          <cell r="H48">
            <v>591250</v>
          </cell>
          <cell r="I48">
            <v>43251</v>
          </cell>
          <cell r="J48">
            <v>43251</v>
          </cell>
          <cell r="K48">
            <v>0</v>
          </cell>
          <cell r="L48">
            <v>591250</v>
          </cell>
          <cell r="M48">
            <v>48</v>
          </cell>
          <cell r="N48">
            <v>43252</v>
          </cell>
          <cell r="O48">
            <v>44712</v>
          </cell>
          <cell r="P48">
            <v>12317.708333333334</v>
          </cell>
        </row>
        <row r="49">
          <cell r="C49">
            <v>46</v>
          </cell>
          <cell r="D49">
            <v>0</v>
          </cell>
          <cell r="E49" t="str">
            <v>Goldendale</v>
          </cell>
          <cell r="F49" t="str">
            <v>GLD Steam Turbine Major Inspection.</v>
          </cell>
          <cell r="G49">
            <v>2022</v>
          </cell>
          <cell r="H49">
            <v>1900000</v>
          </cell>
          <cell r="I49">
            <v>44682</v>
          </cell>
          <cell r="J49">
            <v>44712</v>
          </cell>
          <cell r="K49">
            <v>0</v>
          </cell>
          <cell r="L49">
            <v>1900000</v>
          </cell>
          <cell r="M49">
            <v>96</v>
          </cell>
          <cell r="N49">
            <v>44713</v>
          </cell>
          <cell r="O49">
            <v>47634</v>
          </cell>
          <cell r="P49">
            <v>19791.666666666668</v>
          </cell>
        </row>
        <row r="50">
          <cell r="C50">
            <v>47</v>
          </cell>
          <cell r="D50">
            <v>0</v>
          </cell>
          <cell r="E50" t="str">
            <v>Goldendale</v>
          </cell>
          <cell r="F50" t="str">
            <v>GLD Steam Turbine Minor Inspection.</v>
          </cell>
          <cell r="G50">
            <v>2026</v>
          </cell>
          <cell r="H50">
            <v>2443808</v>
          </cell>
          <cell r="I50">
            <v>46143</v>
          </cell>
          <cell r="J50">
            <v>46173</v>
          </cell>
          <cell r="K50">
            <v>0</v>
          </cell>
          <cell r="L50">
            <v>2443808</v>
          </cell>
          <cell r="M50">
            <v>48</v>
          </cell>
          <cell r="N50">
            <v>46174</v>
          </cell>
          <cell r="O50">
            <v>47634</v>
          </cell>
          <cell r="P50">
            <v>50912.666666666664</v>
          </cell>
        </row>
        <row r="51">
          <cell r="C51">
            <v>48</v>
          </cell>
          <cell r="D51">
            <v>0</v>
          </cell>
          <cell r="E51" t="str">
            <v>Mint Farm</v>
          </cell>
          <cell r="F51" t="str">
            <v>MTF Hot Gas Path Inspection</v>
          </cell>
          <cell r="G51">
            <v>2013</v>
          </cell>
          <cell r="H51">
            <v>1904162</v>
          </cell>
          <cell r="I51">
            <v>41425</v>
          </cell>
          <cell r="J51">
            <v>41425</v>
          </cell>
          <cell r="K51">
            <v>0</v>
          </cell>
          <cell r="L51">
            <v>1904162</v>
          </cell>
          <cell r="M51">
            <v>36</v>
          </cell>
          <cell r="N51">
            <v>41426</v>
          </cell>
          <cell r="O51">
            <v>42521</v>
          </cell>
          <cell r="P51">
            <v>52893.388888888891</v>
          </cell>
        </row>
        <row r="52">
          <cell r="C52">
            <v>49</v>
          </cell>
          <cell r="D52">
            <v>0</v>
          </cell>
          <cell r="E52" t="str">
            <v>Mint Farm</v>
          </cell>
          <cell r="F52" t="str">
            <v>MTF Combustion Inspection</v>
          </cell>
          <cell r="G52">
            <v>2015</v>
          </cell>
          <cell r="H52">
            <v>1699735</v>
          </cell>
          <cell r="I52">
            <v>42155</v>
          </cell>
          <cell r="J52">
            <v>42155</v>
          </cell>
          <cell r="K52">
            <v>0</v>
          </cell>
          <cell r="L52">
            <v>1699735</v>
          </cell>
          <cell r="M52">
            <v>24</v>
          </cell>
          <cell r="N52">
            <v>42156</v>
          </cell>
          <cell r="O52">
            <v>42886</v>
          </cell>
          <cell r="P52">
            <v>70822.291666666672</v>
          </cell>
        </row>
        <row r="53">
          <cell r="C53">
            <v>50</v>
          </cell>
          <cell r="D53">
            <v>0</v>
          </cell>
          <cell r="E53" t="str">
            <v>Mint Farm</v>
          </cell>
          <cell r="F53" t="str">
            <v>MTF Major Inspection</v>
          </cell>
          <cell r="G53">
            <v>2017</v>
          </cell>
          <cell r="H53">
            <v>1585496</v>
          </cell>
          <cell r="I53">
            <v>42886</v>
          </cell>
          <cell r="J53">
            <v>42886</v>
          </cell>
          <cell r="K53">
            <v>0</v>
          </cell>
          <cell r="L53">
            <v>1585496</v>
          </cell>
          <cell r="M53">
            <v>24</v>
          </cell>
          <cell r="N53">
            <v>42887</v>
          </cell>
          <cell r="O53">
            <v>43616</v>
          </cell>
          <cell r="P53">
            <v>66062.333333333328</v>
          </cell>
        </row>
        <row r="54">
          <cell r="C54">
            <v>51</v>
          </cell>
          <cell r="D54">
            <v>138</v>
          </cell>
          <cell r="E54" t="str">
            <v>Mint Farm</v>
          </cell>
          <cell r="F54" t="str">
            <v>MTF Combustion Inspection</v>
          </cell>
          <cell r="G54">
            <v>2019</v>
          </cell>
          <cell r="H54">
            <v>1651804</v>
          </cell>
          <cell r="I54">
            <v>43616</v>
          </cell>
          <cell r="J54">
            <v>43616</v>
          </cell>
          <cell r="K54">
            <v>0</v>
          </cell>
          <cell r="L54">
            <v>1651804</v>
          </cell>
          <cell r="M54">
            <v>24</v>
          </cell>
          <cell r="N54">
            <v>43617</v>
          </cell>
          <cell r="O54">
            <v>44347</v>
          </cell>
          <cell r="P54">
            <v>68825.166666666672</v>
          </cell>
        </row>
        <row r="55">
          <cell r="C55">
            <v>52</v>
          </cell>
          <cell r="D55">
            <v>0</v>
          </cell>
          <cell r="E55" t="str">
            <v>Mint Farm</v>
          </cell>
          <cell r="F55" t="str">
            <v>MTF Steam Turbine Full Scale Inspection</v>
          </cell>
          <cell r="G55">
            <v>2014</v>
          </cell>
          <cell r="H55">
            <v>1927380</v>
          </cell>
          <cell r="I55">
            <v>41760</v>
          </cell>
          <cell r="J55">
            <v>41790</v>
          </cell>
          <cell r="K55">
            <v>0</v>
          </cell>
          <cell r="L55">
            <v>1927380</v>
          </cell>
          <cell r="M55">
            <v>61</v>
          </cell>
          <cell r="N55">
            <v>41791</v>
          </cell>
          <cell r="O55">
            <v>43646</v>
          </cell>
          <cell r="P55">
            <v>31596.39344262295</v>
          </cell>
        </row>
        <row r="56">
          <cell r="C56">
            <v>53</v>
          </cell>
          <cell r="D56">
            <v>292</v>
          </cell>
          <cell r="E56" t="str">
            <v>Mint Farm</v>
          </cell>
          <cell r="F56" t="str">
            <v>MTF Steam Turbine Summary Inspection</v>
          </cell>
          <cell r="G56">
            <v>2014</v>
          </cell>
          <cell r="H56">
            <v>963690</v>
          </cell>
          <cell r="I56">
            <v>41790</v>
          </cell>
          <cell r="J56">
            <v>41790</v>
          </cell>
          <cell r="K56">
            <v>0</v>
          </cell>
          <cell r="L56">
            <v>963690</v>
          </cell>
          <cell r="M56">
            <v>37</v>
          </cell>
          <cell r="N56">
            <v>41791</v>
          </cell>
          <cell r="O56">
            <v>42916</v>
          </cell>
          <cell r="P56">
            <v>26045.675675675677</v>
          </cell>
        </row>
        <row r="57">
          <cell r="C57">
            <v>54</v>
          </cell>
          <cell r="D57">
            <v>143</v>
          </cell>
          <cell r="E57" t="str">
            <v>Mint Farm</v>
          </cell>
          <cell r="F57" t="str">
            <v>MTF Steam Turbine Summary Inspection</v>
          </cell>
          <cell r="G57">
            <v>2017</v>
          </cell>
          <cell r="H57">
            <v>700000</v>
          </cell>
          <cell r="I57">
            <v>42886</v>
          </cell>
          <cell r="J57">
            <v>42886</v>
          </cell>
          <cell r="K57">
            <v>0</v>
          </cell>
          <cell r="L57">
            <v>700000</v>
          </cell>
          <cell r="M57">
            <v>24</v>
          </cell>
          <cell r="N57">
            <v>42887</v>
          </cell>
          <cell r="O57">
            <v>43616</v>
          </cell>
          <cell r="P57">
            <v>29166.666666666668</v>
          </cell>
        </row>
        <row r="58">
          <cell r="C58">
            <v>55</v>
          </cell>
          <cell r="D58">
            <v>0</v>
          </cell>
          <cell r="E58" t="str">
            <v>Mint Farm</v>
          </cell>
          <cell r="F58" t="str">
            <v>Full Scale Inspection</v>
          </cell>
          <cell r="G58">
            <v>2019</v>
          </cell>
          <cell r="H58">
            <v>2900000</v>
          </cell>
          <cell r="I58">
            <v>43586</v>
          </cell>
          <cell r="J58">
            <v>43616</v>
          </cell>
          <cell r="K58">
            <v>0</v>
          </cell>
          <cell r="L58">
            <v>2900000</v>
          </cell>
          <cell r="M58">
            <v>48</v>
          </cell>
          <cell r="N58">
            <v>43617</v>
          </cell>
          <cell r="O58">
            <v>45077</v>
          </cell>
          <cell r="P58">
            <v>60416.666666666664</v>
          </cell>
        </row>
        <row r="59">
          <cell r="C59">
            <v>56</v>
          </cell>
          <cell r="D59">
            <v>0</v>
          </cell>
          <cell r="E59" t="str">
            <v>Mint Farm</v>
          </cell>
          <cell r="F59" t="str">
            <v>MTF Steam Turbine Summary Inspection</v>
          </cell>
          <cell r="G59">
            <v>2019</v>
          </cell>
          <cell r="H59">
            <v>700000</v>
          </cell>
          <cell r="I59">
            <v>43586</v>
          </cell>
          <cell r="J59">
            <v>43616</v>
          </cell>
          <cell r="K59">
            <v>0</v>
          </cell>
          <cell r="L59">
            <v>700000</v>
          </cell>
          <cell r="M59">
            <v>24</v>
          </cell>
          <cell r="N59">
            <v>43617</v>
          </cell>
          <cell r="O59">
            <v>44347</v>
          </cell>
          <cell r="P59">
            <v>29166.666666666668</v>
          </cell>
        </row>
        <row r="60">
          <cell r="C60">
            <v>57</v>
          </cell>
          <cell r="D60">
            <v>296</v>
          </cell>
          <cell r="E60" t="str">
            <v>Mint Farm</v>
          </cell>
          <cell r="F60" t="str">
            <v>MTF Steam Turbine Summary Inspection</v>
          </cell>
          <cell r="G60">
            <v>2021</v>
          </cell>
          <cell r="H60">
            <v>700000</v>
          </cell>
          <cell r="I60">
            <v>44317</v>
          </cell>
          <cell r="J60">
            <v>44347</v>
          </cell>
          <cell r="K60">
            <v>0</v>
          </cell>
          <cell r="L60">
            <v>700000</v>
          </cell>
          <cell r="M60">
            <v>24</v>
          </cell>
          <cell r="N60">
            <v>44348</v>
          </cell>
          <cell r="O60">
            <v>45077</v>
          </cell>
          <cell r="P60">
            <v>29166.666666666668</v>
          </cell>
        </row>
        <row r="61">
          <cell r="C61">
            <v>58</v>
          </cell>
          <cell r="D61">
            <v>0</v>
          </cell>
          <cell r="E61" t="str">
            <v>Mint Farm</v>
          </cell>
          <cell r="F61" t="str">
            <v>MTF Steam Turbine Precision Inspection</v>
          </cell>
          <cell r="G61">
            <v>2023</v>
          </cell>
          <cell r="H61">
            <v>350850</v>
          </cell>
          <cell r="I61">
            <v>45047</v>
          </cell>
          <cell r="J61">
            <v>45077</v>
          </cell>
          <cell r="K61">
            <v>350850</v>
          </cell>
          <cell r="L61">
            <v>0</v>
          </cell>
          <cell r="M61">
            <v>48</v>
          </cell>
          <cell r="N61">
            <v>45078</v>
          </cell>
          <cell r="O61">
            <v>46538</v>
          </cell>
          <cell r="P61">
            <v>0</v>
          </cell>
        </row>
        <row r="62">
          <cell r="C62">
            <v>59</v>
          </cell>
          <cell r="D62">
            <v>723</v>
          </cell>
          <cell r="E62" t="str">
            <v>Sumas</v>
          </cell>
          <cell r="F62" t="str">
            <v>SMS Combustion Turbine Major Inspection, CT  Generator Major Inspection -O&amp;M</v>
          </cell>
          <cell r="G62">
            <v>2017</v>
          </cell>
          <cell r="H62">
            <v>998000</v>
          </cell>
          <cell r="I62">
            <v>42856</v>
          </cell>
          <cell r="J62">
            <v>42886</v>
          </cell>
          <cell r="K62">
            <v>0</v>
          </cell>
          <cell r="L62">
            <v>998000</v>
          </cell>
          <cell r="M62">
            <v>48</v>
          </cell>
          <cell r="N62">
            <v>42887</v>
          </cell>
          <cell r="O62">
            <v>44347</v>
          </cell>
          <cell r="P62">
            <v>20791.666666666668</v>
          </cell>
        </row>
        <row r="63">
          <cell r="C63">
            <v>60</v>
          </cell>
          <cell r="D63">
            <v>0</v>
          </cell>
          <cell r="E63" t="str">
            <v>Sumas</v>
          </cell>
          <cell r="F63" t="str">
            <v>SMS Combustion Inspecton</v>
          </cell>
          <cell r="G63">
            <v>2018</v>
          </cell>
          <cell r="H63">
            <v>350850</v>
          </cell>
          <cell r="I63">
            <v>43251</v>
          </cell>
          <cell r="J63">
            <v>43251</v>
          </cell>
          <cell r="K63">
            <v>350850</v>
          </cell>
          <cell r="L63">
            <v>0</v>
          </cell>
          <cell r="M63">
            <v>24</v>
          </cell>
          <cell r="N63">
            <v>43252</v>
          </cell>
          <cell r="O63">
            <v>43982</v>
          </cell>
          <cell r="P63">
            <v>0</v>
          </cell>
        </row>
        <row r="64">
          <cell r="C64">
            <v>61</v>
          </cell>
          <cell r="D64">
            <v>0</v>
          </cell>
          <cell r="E64" t="str">
            <v>Sumas</v>
          </cell>
          <cell r="F64" t="str">
            <v>SMS HGP Inspecton</v>
          </cell>
          <cell r="G64">
            <v>2021</v>
          </cell>
          <cell r="H64">
            <v>350850</v>
          </cell>
          <cell r="I64">
            <v>44347</v>
          </cell>
          <cell r="J64">
            <v>44347</v>
          </cell>
          <cell r="K64">
            <v>350850</v>
          </cell>
          <cell r="L64">
            <v>0</v>
          </cell>
          <cell r="M64">
            <v>48</v>
          </cell>
          <cell r="N64">
            <v>44348</v>
          </cell>
          <cell r="O64">
            <v>45808</v>
          </cell>
          <cell r="P64">
            <v>0</v>
          </cell>
        </row>
        <row r="65">
          <cell r="C65">
            <v>62</v>
          </cell>
          <cell r="D65">
            <v>0</v>
          </cell>
          <cell r="E65" t="str">
            <v>Sumas</v>
          </cell>
          <cell r="F65" t="str">
            <v>SMS Combustion Inspecton</v>
          </cell>
          <cell r="G65">
            <v>2025</v>
          </cell>
          <cell r="H65">
            <v>350850</v>
          </cell>
          <cell r="I65">
            <v>45808</v>
          </cell>
          <cell r="J65">
            <v>45808</v>
          </cell>
          <cell r="K65">
            <v>350850</v>
          </cell>
          <cell r="L65">
            <v>0</v>
          </cell>
          <cell r="M65">
            <v>24</v>
          </cell>
          <cell r="N65">
            <v>45809</v>
          </cell>
          <cell r="O65">
            <v>46538</v>
          </cell>
          <cell r="P65">
            <v>0</v>
          </cell>
        </row>
        <row r="66">
          <cell r="C66">
            <v>63</v>
          </cell>
          <cell r="D66">
            <v>228</v>
          </cell>
          <cell r="E66" t="str">
            <v>Sumas</v>
          </cell>
          <cell r="F66" t="str">
            <v>SMS Steam Turbine Major Inspection, ST Generator Minor Inspection</v>
          </cell>
          <cell r="G66">
            <v>2018</v>
          </cell>
          <cell r="H66">
            <v>1250000</v>
          </cell>
          <cell r="I66">
            <v>43251</v>
          </cell>
          <cell r="J66">
            <v>43251</v>
          </cell>
          <cell r="K66">
            <v>0</v>
          </cell>
          <cell r="L66">
            <v>1250000</v>
          </cell>
          <cell r="M66">
            <v>72</v>
          </cell>
          <cell r="N66">
            <v>43252</v>
          </cell>
          <cell r="O66">
            <v>45443</v>
          </cell>
          <cell r="P66">
            <v>17361.111111111109</v>
          </cell>
        </row>
        <row r="67">
          <cell r="C67">
            <v>64</v>
          </cell>
          <cell r="D67">
            <v>0</v>
          </cell>
          <cell r="E67" t="str">
            <v>Sumas</v>
          </cell>
          <cell r="F67" t="str">
            <v>SMS Steam turbine Minor Insp/Gen Major</v>
          </cell>
          <cell r="G67">
            <v>2023</v>
          </cell>
          <cell r="H67">
            <v>386200</v>
          </cell>
          <cell r="I67">
            <v>45047</v>
          </cell>
          <cell r="J67">
            <v>45077</v>
          </cell>
          <cell r="K67">
            <v>386200</v>
          </cell>
          <cell r="L67">
            <v>0</v>
          </cell>
          <cell r="M67">
            <v>72</v>
          </cell>
          <cell r="N67">
            <v>45078</v>
          </cell>
          <cell r="O67">
            <v>47269</v>
          </cell>
          <cell r="P67">
            <v>0</v>
          </cell>
        </row>
        <row r="68">
          <cell r="C68">
            <v>65</v>
          </cell>
          <cell r="D68">
            <v>695</v>
          </cell>
          <cell r="E68" t="str">
            <v>Whitehorn</v>
          </cell>
          <cell r="F68" t="str">
            <v>WHN Unit #2 HGP/ Gen Major Insp</v>
          </cell>
          <cell r="G68">
            <v>2020</v>
          </cell>
          <cell r="H68">
            <v>6600000</v>
          </cell>
          <cell r="I68">
            <v>43952</v>
          </cell>
          <cell r="J68">
            <v>43982</v>
          </cell>
          <cell r="K68">
            <v>0</v>
          </cell>
          <cell r="L68">
            <v>6600000</v>
          </cell>
          <cell r="M68">
            <v>120</v>
          </cell>
          <cell r="N68">
            <v>43983</v>
          </cell>
          <cell r="O68">
            <v>47634</v>
          </cell>
          <cell r="P68">
            <v>55000</v>
          </cell>
        </row>
        <row r="69">
          <cell r="C69">
            <v>66</v>
          </cell>
          <cell r="D69">
            <v>318</v>
          </cell>
          <cell r="E69" t="str">
            <v>Whitehorn</v>
          </cell>
          <cell r="F69" t="str">
            <v>WHN Unit #3 Combustion Inspection</v>
          </cell>
          <cell r="G69">
            <v>2017</v>
          </cell>
          <cell r="H69">
            <v>510000</v>
          </cell>
          <cell r="I69">
            <v>42856</v>
          </cell>
          <cell r="J69">
            <v>42886</v>
          </cell>
          <cell r="K69">
            <v>0</v>
          </cell>
          <cell r="L69">
            <v>510000</v>
          </cell>
          <cell r="M69">
            <v>72</v>
          </cell>
          <cell r="N69">
            <v>42887</v>
          </cell>
          <cell r="O69">
            <v>45077</v>
          </cell>
          <cell r="P69">
            <v>7083.333333333333</v>
          </cell>
        </row>
        <row r="70">
          <cell r="C70">
            <v>67</v>
          </cell>
          <cell r="D70">
            <v>406</v>
          </cell>
          <cell r="E70" t="str">
            <v>Whitehorn</v>
          </cell>
          <cell r="F70" t="str">
            <v>WHN Unit #3 Major Insp/Gen Minor</v>
          </cell>
          <cell r="G70">
            <v>2027</v>
          </cell>
          <cell r="H70">
            <v>6331534</v>
          </cell>
          <cell r="I70">
            <v>46538</v>
          </cell>
          <cell r="J70">
            <v>46538</v>
          </cell>
          <cell r="K70">
            <v>0</v>
          </cell>
          <cell r="L70">
            <v>6331534</v>
          </cell>
          <cell r="M70">
            <v>120</v>
          </cell>
          <cell r="N70">
            <v>46539</v>
          </cell>
          <cell r="O70">
            <v>50191</v>
          </cell>
          <cell r="P70">
            <v>52762.783333333333</v>
          </cell>
        </row>
        <row r="71">
          <cell r="C71">
            <v>68</v>
          </cell>
          <cell r="D71">
            <v>0</v>
          </cell>
          <cell r="E71" t="str">
            <v>Whitehorn</v>
          </cell>
          <cell r="F71" t="str">
            <v>WHN Unit #3 HGP/ Gen Major Insp</v>
          </cell>
          <cell r="G71">
            <v>2029</v>
          </cell>
          <cell r="H71">
            <v>2141951</v>
          </cell>
          <cell r="I71">
            <v>47269</v>
          </cell>
          <cell r="J71">
            <v>47269</v>
          </cell>
          <cell r="K71">
            <v>0</v>
          </cell>
          <cell r="L71">
            <v>2141951</v>
          </cell>
          <cell r="M71">
            <v>120</v>
          </cell>
          <cell r="N71">
            <v>47270</v>
          </cell>
          <cell r="O71">
            <v>50921</v>
          </cell>
          <cell r="P71">
            <v>17849.591666666667</v>
          </cell>
        </row>
        <row r="72">
          <cell r="C72">
            <v>69</v>
          </cell>
          <cell r="E72">
            <v>0</v>
          </cell>
          <cell r="F72">
            <v>0</v>
          </cell>
          <cell r="G72">
            <v>1900</v>
          </cell>
          <cell r="H72">
            <v>0</v>
          </cell>
          <cell r="I72">
            <v>0</v>
          </cell>
          <cell r="J72">
            <v>31</v>
          </cell>
          <cell r="K72">
            <v>0</v>
          </cell>
          <cell r="L72">
            <v>0</v>
          </cell>
          <cell r="M72">
            <v>0</v>
          </cell>
          <cell r="N72">
            <v>32</v>
          </cell>
          <cell r="O72">
            <v>31</v>
          </cell>
          <cell r="P72">
            <v>0</v>
          </cell>
        </row>
        <row r="73">
          <cell r="C73">
            <v>70</v>
          </cell>
          <cell r="E73">
            <v>0</v>
          </cell>
          <cell r="F73">
            <v>0</v>
          </cell>
          <cell r="G73">
            <v>1900</v>
          </cell>
          <cell r="H73">
            <v>0</v>
          </cell>
          <cell r="I73">
            <v>0</v>
          </cell>
          <cell r="J73">
            <v>31</v>
          </cell>
          <cell r="K73">
            <v>0</v>
          </cell>
          <cell r="L73">
            <v>0</v>
          </cell>
          <cell r="M73">
            <v>0</v>
          </cell>
          <cell r="N73">
            <v>32</v>
          </cell>
          <cell r="O73">
            <v>31</v>
          </cell>
          <cell r="P73">
            <v>0</v>
          </cell>
        </row>
        <row r="74">
          <cell r="C74">
            <v>71</v>
          </cell>
          <cell r="K74">
            <v>0</v>
          </cell>
          <cell r="L74">
            <v>0</v>
          </cell>
          <cell r="P7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WC"/>
      <sheetName val="ERB"/>
      <sheetName val="GWC"/>
      <sheetName val="GRB"/>
      <sheetName val="BS"/>
      <sheetName val="BS C&amp;L"/>
      <sheetName val="Recon Rgltry to Fin BS"/>
      <sheetName val="Recon"/>
      <sheetName val="Recon (2)"/>
      <sheetName val="Recon (3)"/>
      <sheetName val="Recon (3) Detail"/>
      <sheetName val="200309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XLOpen"/>
      <sheetName val="PPXLSaveData0"/>
      <sheetName val="Confidential"/>
      <sheetName val="List of Open Items"/>
      <sheetName val="NIM Summary"/>
      <sheetName val="NIM Summary wo WH"/>
      <sheetName val="Amort Summary"/>
      <sheetName val="Prices"/>
      <sheetName val="Transmission"/>
      <sheetName val="DA Wind"/>
      <sheetName val="Fred1"/>
      <sheetName val="Peaking Costs"/>
      <sheetName val="MiDC Capacity Calc"/>
      <sheetName val="Peaking Summary"/>
      <sheetName val="Exch 2007Calc"/>
      <sheetName val="Exch winter 2005-2006"/>
      <sheetName val="Contract Price Adj"/>
      <sheetName val="Tenaska Gas Rev"/>
      <sheetName val="Nooksack"/>
      <sheetName val="Pt.Townsend"/>
      <sheetName val="PG&amp;E"/>
      <sheetName val="Coal 3&amp;4 compare"/>
      <sheetName val="Encogen"/>
      <sheetName val="Encogen-Aux Boiler"/>
      <sheetName val="Encogen Costs"/>
      <sheetName val="Encogen-Cabot Amort"/>
      <sheetName val="Encogen-CanWest Recov"/>
      <sheetName val="557 TYE 9.30.05"/>
      <sheetName val="CPP_Payments 8.02.05"/>
      <sheetName val="BEP TYE9.30.05"/>
      <sheetName val="Wild Horse GRC"/>
      <sheetName val="Hopkins Ridge GRC"/>
      <sheetName val="Douglas Stlmt"/>
      <sheetName val="MidC"/>
      <sheetName val="MidC Debt"/>
      <sheetName val="Rocky Reach"/>
      <sheetName val="Rock Island 1"/>
      <sheetName val="Rock Island 2"/>
      <sheetName val="Peaking Recon"/>
      <sheetName val="Exch 2007Costs"/>
      <sheetName val="Hopkins Ridge"/>
      <sheetName val="Forecast Adjustment"/>
      <sheetName val="Pt Roberts"/>
      <sheetName val="Peaking Capacity"/>
      <sheetName val="Historical Oil Run"/>
      <sheetName val="Oil Cost diff MWhs GRC"/>
      <sheetName val="Winter Peak 2005-2006"/>
      <sheetName val="Colstrip 1&amp;2 GRC"/>
      <sheetName val="Colstrip 3&amp;4 GRC"/>
      <sheetName val="Winter Summary"/>
      <sheetName val="Estimate for wheeling"/>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Assumptions"/>
      <sheetName val="LT PPA Inputs"/>
      <sheetName val="Dispatch Cases"/>
      <sheetName val="Capital Additions"/>
      <sheetName val="Capacity MWh"/>
      <sheetName val="Pro Forma"/>
      <sheetName val="Emissions"/>
      <sheetName val="Consol"/>
      <sheetName val="CCGT"/>
      <sheetName val="SCGT"/>
      <sheetName val="Coal"/>
      <sheetName val="Wind"/>
      <sheetName val="Duct Fired"/>
      <sheetName val="Geo"/>
      <sheetName val="Joint Ownership MW"/>
      <sheetName val="Contracted MW"/>
      <sheetName val="LT PPA"/>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Must Run Plants"/>
      <sheetName val="&lt;Data Sheets&gt;"/>
      <sheetName val="WACC"/>
      <sheetName val="Results Summary"/>
      <sheetName val="Spark Spread"/>
    </sheetNames>
    <sheetDataSet>
      <sheetData sheetId="0" refreshError="1"/>
      <sheetData sheetId="1" refreshError="1"/>
      <sheetData sheetId="2" refreshError="1">
        <row r="33">
          <cell r="C33">
            <v>0.35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bution"/>
      <sheetName val="Contents"/>
      <sheetName val="1"/>
      <sheetName val="Summary"/>
      <sheetName val="2"/>
      <sheetName val="Cost"/>
      <sheetName val="3"/>
      <sheetName val="Trend Log"/>
      <sheetName val="4"/>
      <sheetName val="CF Chart"/>
      <sheetName val="Cash Flow_MW"/>
      <sheetName val="5"/>
      <sheetName val="6"/>
      <sheetName val="7"/>
      <sheetName val="Validation"/>
      <sheetName val="WBS"/>
      <sheetName val="CBS"/>
      <sheetName val="PO Log"/>
      <sheetName val="009JC"/>
      <sheetName val="009JJ"/>
      <sheetName val="009N9"/>
      <sheetName val="009SZ"/>
      <sheetName val="Accruals"/>
      <sheetName val="Master Estimate"/>
      <sheetName val="Cash_Flow"/>
      <sheetName val="Escalation"/>
      <sheetName val="Project Summary "/>
      <sheetName val="MSC"/>
      <sheetName val="Photo Voltaic - MSC"/>
      <sheetName val="Warehouse"/>
      <sheetName val="Warehouse Racking"/>
      <sheetName val="Photo Voltaic - Warehouse"/>
      <sheetName val="Sitework"/>
      <sheetName val="Electrical Bldg."/>
      <sheetName val="FF &amp; E"/>
      <sheetName val="Migration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0">
          <cell r="P50">
            <v>1</v>
          </cell>
          <cell r="Q50">
            <v>1</v>
          </cell>
          <cell r="T50">
            <v>2</v>
          </cell>
          <cell r="U50">
            <v>2</v>
          </cell>
        </row>
        <row r="51">
          <cell r="P51">
            <v>545834.30584618624</v>
          </cell>
          <cell r="Q51">
            <v>545834.30584618624</v>
          </cell>
          <cell r="T51">
            <v>545834.30584618624</v>
          </cell>
          <cell r="U51">
            <v>545834.30584618624</v>
          </cell>
        </row>
        <row r="52">
          <cell r="Q52">
            <v>1</v>
          </cell>
          <cell r="R52">
            <v>1</v>
          </cell>
          <cell r="U52">
            <v>2</v>
          </cell>
          <cell r="V52">
            <v>2</v>
          </cell>
        </row>
        <row r="53">
          <cell r="Q53">
            <v>274029.09436019621</v>
          </cell>
          <cell r="R53">
            <v>274029.09436019621</v>
          </cell>
          <cell r="U53">
            <v>274029.09436019621</v>
          </cell>
          <cell r="V53">
            <v>274029.09436019621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Test Year"/>
      <sheetName val="Tables"/>
      <sheetName val="SAPBW70_DOWNLOAD"/>
      <sheetName val="Sheet2"/>
      <sheetName val="Sheet3"/>
    </sheetNames>
    <sheetDataSet>
      <sheetData sheetId="0"/>
      <sheetData sheetId="1">
        <row r="37">
          <cell r="B37" t="str">
            <v>Steam O&amp;M</v>
          </cell>
          <cell r="C37">
            <v>10</v>
          </cell>
        </row>
        <row r="38">
          <cell r="B38" t="str">
            <v>Other O&amp;M</v>
          </cell>
          <cell r="C38">
            <v>30</v>
          </cell>
        </row>
        <row r="39">
          <cell r="B39" t="str">
            <v>Hydro O&amp;M</v>
          </cell>
          <cell r="C39">
            <v>20</v>
          </cell>
        </row>
        <row r="40">
          <cell r="B40" t="str">
            <v>Syst Cntrl &amp; Disp</v>
          </cell>
          <cell r="C40">
            <v>40</v>
          </cell>
        </row>
        <row r="44">
          <cell r="A44">
            <v>500</v>
          </cell>
          <cell r="B44" t="str">
            <v>Steam O&amp;M</v>
          </cell>
          <cell r="C44" t="str">
            <v>Steam Oper</v>
          </cell>
          <cell r="D44">
            <v>10</v>
          </cell>
        </row>
        <row r="45">
          <cell r="A45">
            <v>502</v>
          </cell>
          <cell r="B45" t="str">
            <v>Steam O&amp;M</v>
          </cell>
          <cell r="C45" t="str">
            <v>Steam Oper</v>
          </cell>
          <cell r="D45">
            <v>10</v>
          </cell>
        </row>
        <row r="46">
          <cell r="A46">
            <v>505</v>
          </cell>
          <cell r="B46" t="str">
            <v>Steam O&amp;M</v>
          </cell>
          <cell r="C46" t="str">
            <v>Steam Oper</v>
          </cell>
          <cell r="D46">
            <v>10</v>
          </cell>
        </row>
        <row r="47">
          <cell r="A47">
            <v>506</v>
          </cell>
          <cell r="B47" t="str">
            <v>Steam O&amp;M</v>
          </cell>
          <cell r="C47" t="str">
            <v>Steam Oper</v>
          </cell>
          <cell r="D47">
            <v>10</v>
          </cell>
        </row>
        <row r="48">
          <cell r="A48">
            <v>507</v>
          </cell>
          <cell r="B48" t="str">
            <v>Steam O&amp;M</v>
          </cell>
          <cell r="C48" t="str">
            <v>Steam Oper</v>
          </cell>
          <cell r="D48">
            <v>10</v>
          </cell>
        </row>
        <row r="49">
          <cell r="A49">
            <v>510</v>
          </cell>
          <cell r="B49" t="str">
            <v>Steam O&amp;M</v>
          </cell>
          <cell r="C49" t="str">
            <v>Steam Maint</v>
          </cell>
          <cell r="D49">
            <v>20</v>
          </cell>
        </row>
        <row r="50">
          <cell r="A50">
            <v>511</v>
          </cell>
          <cell r="B50" t="str">
            <v>Steam O&amp;M</v>
          </cell>
          <cell r="C50" t="str">
            <v>Steam Maint</v>
          </cell>
          <cell r="D50">
            <v>20</v>
          </cell>
        </row>
        <row r="51">
          <cell r="A51">
            <v>512</v>
          </cell>
          <cell r="B51" t="str">
            <v>Steam O&amp;M</v>
          </cell>
          <cell r="C51" t="str">
            <v>Steam Maint</v>
          </cell>
          <cell r="D51">
            <v>20</v>
          </cell>
        </row>
        <row r="52">
          <cell r="A52">
            <v>513</v>
          </cell>
          <cell r="B52" t="str">
            <v>Steam O&amp;M</v>
          </cell>
          <cell r="C52" t="str">
            <v>Steam Maint</v>
          </cell>
          <cell r="D52">
            <v>20</v>
          </cell>
        </row>
        <row r="53">
          <cell r="A53">
            <v>514</v>
          </cell>
          <cell r="B53" t="str">
            <v>Steam O&amp;M</v>
          </cell>
          <cell r="C53" t="str">
            <v>Steam Maint</v>
          </cell>
          <cell r="D53">
            <v>20</v>
          </cell>
        </row>
        <row r="54">
          <cell r="A54">
            <v>535</v>
          </cell>
          <cell r="B54" t="str">
            <v>Hydro O&amp;M</v>
          </cell>
          <cell r="C54" t="str">
            <v>Hydro Oper</v>
          </cell>
          <cell r="D54">
            <v>30</v>
          </cell>
        </row>
        <row r="55">
          <cell r="A55">
            <v>537</v>
          </cell>
          <cell r="B55" t="str">
            <v>Hydro O&amp;M</v>
          </cell>
          <cell r="C55" t="str">
            <v>Hydro Oper</v>
          </cell>
          <cell r="D55">
            <v>30</v>
          </cell>
        </row>
        <row r="56">
          <cell r="A56">
            <v>538</v>
          </cell>
          <cell r="B56" t="str">
            <v>Hydro O&amp;M</v>
          </cell>
          <cell r="C56" t="str">
            <v>Hydro Oper</v>
          </cell>
          <cell r="D56">
            <v>30</v>
          </cell>
        </row>
        <row r="57">
          <cell r="A57">
            <v>539</v>
          </cell>
          <cell r="B57" t="str">
            <v>Hydro O&amp;M</v>
          </cell>
          <cell r="C57" t="str">
            <v>Hydro Oper</v>
          </cell>
          <cell r="D57">
            <v>30</v>
          </cell>
        </row>
        <row r="58">
          <cell r="A58">
            <v>541</v>
          </cell>
          <cell r="B58" t="str">
            <v>Hydro O&amp;M</v>
          </cell>
          <cell r="C58" t="str">
            <v>Hydro Maint</v>
          </cell>
          <cell r="D58">
            <v>40</v>
          </cell>
        </row>
        <row r="59">
          <cell r="A59">
            <v>542</v>
          </cell>
          <cell r="B59" t="str">
            <v>Hydro O&amp;M</v>
          </cell>
          <cell r="C59" t="str">
            <v>Hydro Maint</v>
          </cell>
          <cell r="D59">
            <v>40</v>
          </cell>
        </row>
        <row r="60">
          <cell r="A60">
            <v>543</v>
          </cell>
          <cell r="B60" t="str">
            <v>Hydro O&amp;M</v>
          </cell>
          <cell r="C60" t="str">
            <v>Hydro Maint</v>
          </cell>
          <cell r="D60">
            <v>40</v>
          </cell>
        </row>
        <row r="61">
          <cell r="A61">
            <v>544</v>
          </cell>
          <cell r="B61" t="str">
            <v>Hydro O&amp;M</v>
          </cell>
          <cell r="C61" t="str">
            <v>Hydro Maint</v>
          </cell>
          <cell r="D61">
            <v>40</v>
          </cell>
        </row>
        <row r="62">
          <cell r="A62">
            <v>545</v>
          </cell>
          <cell r="B62" t="str">
            <v>Hydro O&amp;M</v>
          </cell>
          <cell r="C62" t="str">
            <v>Hydro Maint</v>
          </cell>
          <cell r="D62">
            <v>40</v>
          </cell>
        </row>
        <row r="63">
          <cell r="A63">
            <v>546</v>
          </cell>
          <cell r="B63" t="str">
            <v>Other O&amp;M</v>
          </cell>
          <cell r="C63" t="str">
            <v>Other Oper</v>
          </cell>
          <cell r="D63">
            <v>50</v>
          </cell>
        </row>
        <row r="64">
          <cell r="A64">
            <v>548</v>
          </cell>
          <cell r="B64" t="str">
            <v>Other O&amp;M</v>
          </cell>
          <cell r="C64" t="str">
            <v>Other Oper</v>
          </cell>
          <cell r="D64">
            <v>50</v>
          </cell>
        </row>
        <row r="65">
          <cell r="A65">
            <v>549</v>
          </cell>
          <cell r="B65" t="str">
            <v>Other O&amp;M</v>
          </cell>
          <cell r="C65" t="str">
            <v>Other Oper</v>
          </cell>
          <cell r="D65">
            <v>50</v>
          </cell>
        </row>
        <row r="66">
          <cell r="A66">
            <v>550</v>
          </cell>
          <cell r="B66" t="str">
            <v>Other O&amp;M</v>
          </cell>
          <cell r="C66" t="str">
            <v>Other Oper</v>
          </cell>
          <cell r="D66">
            <v>50</v>
          </cell>
        </row>
        <row r="67">
          <cell r="A67">
            <v>551</v>
          </cell>
          <cell r="B67" t="str">
            <v>Other O&amp;M</v>
          </cell>
          <cell r="C67" t="str">
            <v>Other Maint</v>
          </cell>
          <cell r="D67">
            <v>60</v>
          </cell>
        </row>
        <row r="68">
          <cell r="A68">
            <v>552</v>
          </cell>
          <cell r="B68" t="str">
            <v>Other O&amp;M</v>
          </cell>
          <cell r="C68" t="str">
            <v>Other Maint</v>
          </cell>
          <cell r="D68">
            <v>60</v>
          </cell>
        </row>
        <row r="69">
          <cell r="A69">
            <v>553</v>
          </cell>
          <cell r="B69" t="str">
            <v>Other O&amp;M</v>
          </cell>
          <cell r="C69" t="str">
            <v>Other Maint</v>
          </cell>
          <cell r="D69">
            <v>60</v>
          </cell>
        </row>
        <row r="70">
          <cell r="A70">
            <v>554</v>
          </cell>
          <cell r="B70" t="str">
            <v>Other O&amp;M</v>
          </cell>
          <cell r="C70" t="str">
            <v>Other Maint</v>
          </cell>
          <cell r="D70">
            <v>60</v>
          </cell>
        </row>
        <row r="71">
          <cell r="A71">
            <v>556</v>
          </cell>
          <cell r="B71" t="str">
            <v>Syst Cntrl &amp; Disp</v>
          </cell>
          <cell r="C71" t="str">
            <v>Syst Cntrl &amp; Disp</v>
          </cell>
          <cell r="D71">
            <v>80</v>
          </cell>
        </row>
      </sheetData>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Material"/>
      <sheetName val="Links and Notes"/>
      <sheetName val="As Filed vs 11GRC"/>
      <sheetName val="Rate Year Power Cost Summary"/>
      <sheetName val="AURORA + NIM"/>
      <sheetName val="13PCORC vs 11GRC"/>
      <sheetName val="13PCORC vs PCORC Maybe"/>
      <sheetName val="Supplemental vs As Filed"/>
      <sheetName val="13PCORC vs 09GRC"/>
      <sheetName val="13PCORC vs TY"/>
      <sheetName val="TY Oct11_Sep12"/>
      <sheetName val="Regulatory Asset Amort"/>
      <sheetName val="Colstrip 500KV"/>
      <sheetName val="AURORA==&gt;"/>
      <sheetName val="AURORA Total"/>
      <sheetName val="Pivot Costs"/>
      <sheetName val="Pivot Energy"/>
      <sheetName val="Portfolio Average"/>
      <sheetName val="Gas Turbines"/>
      <sheetName val="Price Output"/>
      <sheetName val="Map Table"/>
      <sheetName val="F12 Load Compare"/>
      <sheetName val="F12 Load Rate Year"/>
      <sheetName val="13PCORC vs Feb13Draft"/>
      <sheetName val="Wind Generation for Prod'n O&amp;M"/>
    </sheetNames>
    <sheetDataSet>
      <sheetData sheetId="0"/>
      <sheetData sheetId="1"/>
      <sheetData sheetId="2"/>
      <sheetData sheetId="3"/>
      <sheetData sheetId="4"/>
      <sheetData sheetId="5">
        <row r="29">
          <cell r="Q29">
            <v>389098.35136011569</v>
          </cell>
        </row>
      </sheetData>
      <sheetData sheetId="6"/>
      <sheetData sheetId="7"/>
      <sheetData sheetId="8"/>
      <sheetData sheetId="9"/>
      <sheetData sheetId="10">
        <row r="210">
          <cell r="E210">
            <v>37312.639999999999</v>
          </cell>
        </row>
      </sheetData>
      <sheetData sheetId="11"/>
      <sheetData sheetId="12"/>
      <sheetData sheetId="13"/>
      <sheetData sheetId="14">
        <row r="105">
          <cell r="E105">
            <v>33894</v>
          </cell>
        </row>
      </sheetData>
      <sheetData sheetId="15"/>
      <sheetData sheetId="16">
        <row r="6">
          <cell r="A6" t="str">
            <v>Baker Replacement</v>
          </cell>
        </row>
      </sheetData>
      <sheetData sheetId="17"/>
      <sheetData sheetId="18"/>
      <sheetData sheetId="19"/>
      <sheetData sheetId="20">
        <row r="4">
          <cell r="B4" t="str">
            <v>Baker Replacement 1997-2025</v>
          </cell>
          <cell r="C4" t="str">
            <v>Baker Replacement</v>
          </cell>
          <cell r="D4">
            <v>555</v>
          </cell>
          <cell r="E4" t="str">
            <v>Baker Replacement</v>
          </cell>
          <cell r="F4">
            <v>555</v>
          </cell>
        </row>
        <row r="5">
          <cell r="B5" t="str">
            <v>BC Hydro Point Roberts 2009-2014</v>
          </cell>
          <cell r="C5" t="str">
            <v>Point Roberts BC Hydro</v>
          </cell>
          <cell r="D5">
            <v>555</v>
          </cell>
          <cell r="E5" t="str">
            <v>Barclays PPA</v>
          </cell>
          <cell r="F5">
            <v>555</v>
          </cell>
        </row>
        <row r="6">
          <cell r="B6" t="str">
            <v>BC Hydro Point Roberts 2007-2009</v>
          </cell>
          <cell r="C6" t="str">
            <v>Point Roberts BC Hydro</v>
          </cell>
          <cell r="D6">
            <v>555</v>
          </cell>
          <cell r="E6" t="str">
            <v>Colstrip 1&amp;2</v>
          </cell>
          <cell r="F6">
            <v>501</v>
          </cell>
        </row>
        <row r="7">
          <cell r="B7" t="str">
            <v>Canadian EA 2004-2025</v>
          </cell>
          <cell r="C7" t="str">
            <v>Mid-C Canadian EA</v>
          </cell>
          <cell r="D7">
            <v>555</v>
          </cell>
          <cell r="E7" t="str">
            <v>Colstrip 1&amp;2</v>
          </cell>
          <cell r="F7">
            <v>501</v>
          </cell>
        </row>
        <row r="8">
          <cell r="B8" t="str">
            <v>Colstrip 1</v>
          </cell>
          <cell r="C8" t="str">
            <v>Colstrip 1&amp;2</v>
          </cell>
          <cell r="D8">
            <v>501</v>
          </cell>
          <cell r="E8" t="str">
            <v>Colstrip 3&amp;4</v>
          </cell>
          <cell r="F8">
            <v>501</v>
          </cell>
        </row>
        <row r="9">
          <cell r="B9" t="str">
            <v>Colstrip 2</v>
          </cell>
          <cell r="C9" t="str">
            <v>Colstrip 1&amp;2</v>
          </cell>
          <cell r="D9">
            <v>501</v>
          </cell>
          <cell r="E9" t="str">
            <v>Colstrip 3&amp;4</v>
          </cell>
          <cell r="F9">
            <v>501</v>
          </cell>
        </row>
        <row r="10">
          <cell r="B10" t="str">
            <v>Colstrip 3</v>
          </cell>
          <cell r="C10" t="str">
            <v>Colstrip 3&amp;4</v>
          </cell>
          <cell r="D10">
            <v>501</v>
          </cell>
          <cell r="E10" t="str">
            <v>Credit Suisse</v>
          </cell>
          <cell r="F10">
            <v>555</v>
          </cell>
        </row>
        <row r="11">
          <cell r="B11" t="str">
            <v>Colstrip 4</v>
          </cell>
          <cell r="C11" t="str">
            <v>Colstrip 3&amp;4</v>
          </cell>
          <cell r="D11">
            <v>501</v>
          </cell>
          <cell r="E11" t="str">
            <v>Electron</v>
          </cell>
          <cell r="F11" t="str">
            <v>555H</v>
          </cell>
        </row>
        <row r="12">
          <cell r="B12" t="str">
            <v>Electron</v>
          </cell>
          <cell r="C12" t="str">
            <v>Electron</v>
          </cell>
          <cell r="D12" t="str">
            <v>555H</v>
          </cell>
          <cell r="E12" t="str">
            <v>Encogen</v>
          </cell>
          <cell r="F12">
            <v>547</v>
          </cell>
        </row>
        <row r="13">
          <cell r="B13" t="str">
            <v>Encogen 1</v>
          </cell>
          <cell r="C13" t="str">
            <v>Encogen</v>
          </cell>
          <cell r="D13">
            <v>547</v>
          </cell>
          <cell r="E13" t="str">
            <v>Farm Power Lynden (Sch 91)</v>
          </cell>
          <cell r="F13">
            <v>555</v>
          </cell>
        </row>
        <row r="14">
          <cell r="B14" t="str">
            <v>Frederickson 1</v>
          </cell>
          <cell r="C14" t="str">
            <v>Frederickson 1&amp;2</v>
          </cell>
          <cell r="D14">
            <v>547</v>
          </cell>
          <cell r="E14" t="str">
            <v>Farm Power Rexville (Sch 91)</v>
          </cell>
          <cell r="F14">
            <v>555</v>
          </cell>
        </row>
        <row r="15">
          <cell r="B15" t="str">
            <v>Frederickson 2</v>
          </cell>
          <cell r="C15" t="str">
            <v>Frederickson 1&amp;2</v>
          </cell>
          <cell r="D15">
            <v>547</v>
          </cell>
          <cell r="E15" t="str">
            <v>Ferndale</v>
          </cell>
          <cell r="F15">
            <v>547</v>
          </cell>
        </row>
        <row r="16">
          <cell r="B16" t="str">
            <v>Frederickson Primary</v>
          </cell>
          <cell r="C16" t="str">
            <v>Freddy1</v>
          </cell>
          <cell r="D16">
            <v>547</v>
          </cell>
          <cell r="E16" t="str">
            <v>FerndaleDF</v>
          </cell>
          <cell r="F16">
            <v>547</v>
          </cell>
        </row>
        <row r="17">
          <cell r="B17" t="str">
            <v>Frederickson Duct Firing</v>
          </cell>
          <cell r="C17" t="str">
            <v>Freddy1</v>
          </cell>
          <cell r="D17">
            <v>547</v>
          </cell>
          <cell r="E17" t="str">
            <v>Freddy1</v>
          </cell>
          <cell r="F17">
            <v>547</v>
          </cell>
        </row>
        <row r="18">
          <cell r="B18" t="str">
            <v>Fredonia 1</v>
          </cell>
          <cell r="C18" t="str">
            <v>Fredonia 1&amp;2</v>
          </cell>
          <cell r="D18">
            <v>547</v>
          </cell>
          <cell r="E18" t="str">
            <v>Freddy1</v>
          </cell>
          <cell r="F18">
            <v>547</v>
          </cell>
        </row>
        <row r="19">
          <cell r="B19" t="str">
            <v>Fredonia 2</v>
          </cell>
          <cell r="C19" t="str">
            <v>Fredonia 1&amp;2</v>
          </cell>
          <cell r="D19">
            <v>547</v>
          </cell>
          <cell r="E19" t="str">
            <v>Frederickson 1&amp;2</v>
          </cell>
          <cell r="F19">
            <v>547</v>
          </cell>
        </row>
        <row r="20">
          <cell r="B20" t="str">
            <v>Fredonia 3-4</v>
          </cell>
          <cell r="C20" t="str">
            <v>Fredonia 3&amp;4</v>
          </cell>
          <cell r="D20">
            <v>547</v>
          </cell>
          <cell r="E20" t="str">
            <v>Frederickson 1&amp;2</v>
          </cell>
          <cell r="F20">
            <v>547</v>
          </cell>
        </row>
        <row r="21">
          <cell r="B21" t="str">
            <v>Fredonia 3</v>
          </cell>
          <cell r="C21" t="str">
            <v>Fredonia 3&amp;4</v>
          </cell>
          <cell r="D21">
            <v>547</v>
          </cell>
          <cell r="E21" t="str">
            <v>Fredonia 1&amp;2</v>
          </cell>
          <cell r="F21">
            <v>547</v>
          </cell>
        </row>
        <row r="22">
          <cell r="B22" t="str">
            <v>Fredonia 4</v>
          </cell>
          <cell r="C22" t="str">
            <v>Fredonia 3&amp;4</v>
          </cell>
          <cell r="D22">
            <v>547</v>
          </cell>
          <cell r="E22" t="str">
            <v>Fredonia 1&amp;2</v>
          </cell>
          <cell r="F22">
            <v>547</v>
          </cell>
        </row>
        <row r="23">
          <cell r="B23" t="str">
            <v>Goldendale Energy Center</v>
          </cell>
          <cell r="C23" t="str">
            <v>Goldendale</v>
          </cell>
          <cell r="D23">
            <v>547</v>
          </cell>
          <cell r="E23" t="str">
            <v>Fredonia 3&amp;4</v>
          </cell>
          <cell r="F23">
            <v>547</v>
          </cell>
        </row>
        <row r="24">
          <cell r="B24" t="str">
            <v>Goldendale Duct Firing</v>
          </cell>
          <cell r="C24" t="str">
            <v>Goldendale</v>
          </cell>
          <cell r="D24">
            <v>547</v>
          </cell>
          <cell r="E24" t="str">
            <v>Fredonia 3&amp;4</v>
          </cell>
          <cell r="F24">
            <v>547</v>
          </cell>
        </row>
        <row r="25">
          <cell r="B25" t="str">
            <v>Hopkins Ridge Wind</v>
          </cell>
          <cell r="C25" t="str">
            <v>Hopkins Ridge</v>
          </cell>
          <cell r="D25" t="str">
            <v>555W</v>
          </cell>
          <cell r="E25" t="str">
            <v>Fredonia 3&amp;4</v>
          </cell>
          <cell r="F25">
            <v>547</v>
          </cell>
        </row>
        <row r="26">
          <cell r="B26" t="str">
            <v>Lower Baker 1</v>
          </cell>
          <cell r="C26" t="str">
            <v>Lower Baker</v>
          </cell>
          <cell r="D26" t="str">
            <v>555H</v>
          </cell>
          <cell r="E26" t="str">
            <v>Goldendale</v>
          </cell>
          <cell r="F26">
            <v>547</v>
          </cell>
        </row>
        <row r="27">
          <cell r="B27" t="str">
            <v>March Point 1 MRun 2004-2011</v>
          </cell>
          <cell r="C27" t="str">
            <v>QF March Point 1</v>
          </cell>
          <cell r="D27">
            <v>555</v>
          </cell>
          <cell r="E27" t="str">
            <v>Goldendale</v>
          </cell>
          <cell r="F27">
            <v>547</v>
          </cell>
        </row>
        <row r="28">
          <cell r="B28" t="str">
            <v>March Point 2 Dis 2004-2011</v>
          </cell>
          <cell r="C28" t="str">
            <v>QF March Point 2</v>
          </cell>
          <cell r="D28">
            <v>555</v>
          </cell>
          <cell r="E28" t="str">
            <v>Hopkins Ridge</v>
          </cell>
          <cell r="F28" t="str">
            <v>555W</v>
          </cell>
        </row>
        <row r="29">
          <cell r="B29" t="str">
            <v>March Point 2 MRun  2004-2011</v>
          </cell>
          <cell r="C29" t="str">
            <v>QF March Point 2</v>
          </cell>
          <cell r="D29">
            <v>555</v>
          </cell>
          <cell r="E29" t="str">
            <v>JP Morgan</v>
          </cell>
          <cell r="F29">
            <v>555</v>
          </cell>
        </row>
        <row r="30">
          <cell r="B30" t="str">
            <v>Market Purchases</v>
          </cell>
          <cell r="C30" t="str">
            <v>Market Purchase</v>
          </cell>
          <cell r="D30" t="str">
            <v>555MP</v>
          </cell>
          <cell r="E30" t="str">
            <v>KlamathPeaker</v>
          </cell>
          <cell r="F30">
            <v>555</v>
          </cell>
        </row>
        <row r="31">
          <cell r="B31" t="str">
            <v>Market Sales</v>
          </cell>
          <cell r="C31" t="str">
            <v>Market Sale</v>
          </cell>
          <cell r="D31">
            <v>447</v>
          </cell>
          <cell r="E31" t="str">
            <v>Klondike Wind PPA</v>
          </cell>
          <cell r="F31" t="str">
            <v>555W</v>
          </cell>
        </row>
        <row r="32">
          <cell r="B32" t="str">
            <v>Northwestern Energy 2004-2010</v>
          </cell>
          <cell r="C32" t="str">
            <v>Northwestern Energy</v>
          </cell>
          <cell r="D32">
            <v>555</v>
          </cell>
          <cell r="E32" t="str">
            <v>Lehman Brothers PPA</v>
          </cell>
          <cell r="F32">
            <v>555</v>
          </cell>
        </row>
        <row r="33">
          <cell r="B33" t="str">
            <v>Nooksack Hydro 2004-2013</v>
          </cell>
          <cell r="C33" t="str">
            <v>QF Nooksack</v>
          </cell>
          <cell r="D33">
            <v>555</v>
          </cell>
          <cell r="E33" t="str">
            <v>Lower Baker</v>
          </cell>
          <cell r="F33" t="str">
            <v>555H</v>
          </cell>
        </row>
        <row r="34">
          <cell r="B34" t="str">
            <v>North Wasco 2004-2012</v>
          </cell>
          <cell r="C34" t="str">
            <v>Wasco Hydro</v>
          </cell>
          <cell r="D34">
            <v>555</v>
          </cell>
          <cell r="E34" t="str">
            <v>LSR1</v>
          </cell>
          <cell r="F34" t="str">
            <v>555W</v>
          </cell>
        </row>
        <row r="35">
          <cell r="B35" t="str">
            <v>PG&amp;E IN Jan_Feb_Nov_Dec_Onpeak</v>
          </cell>
          <cell r="C35" t="str">
            <v>PG&amp;E Exchange</v>
          </cell>
          <cell r="D35">
            <v>555</v>
          </cell>
          <cell r="E35" t="str">
            <v>Market Purchase</v>
          </cell>
          <cell r="F35" t="str">
            <v>555MP</v>
          </cell>
        </row>
        <row r="36">
          <cell r="B36" t="str">
            <v>PG&amp;E IN Jan_Feb_Nov_Dec_Offpeak</v>
          </cell>
          <cell r="C36" t="str">
            <v>PG&amp;E Exchange</v>
          </cell>
          <cell r="D36">
            <v>555</v>
          </cell>
          <cell r="E36" t="str">
            <v>Market Purchase PSE's</v>
          </cell>
          <cell r="F36">
            <v>555</v>
          </cell>
        </row>
        <row r="37">
          <cell r="B37" t="str">
            <v>PG&amp;E OUT Jun-Sep_Onpeak</v>
          </cell>
          <cell r="C37" t="str">
            <v>PG&amp;E Exchange</v>
          </cell>
          <cell r="D37">
            <v>555</v>
          </cell>
          <cell r="E37" t="str">
            <v>Market Purchase PSE's</v>
          </cell>
          <cell r="F37">
            <v>555</v>
          </cell>
        </row>
        <row r="38">
          <cell r="B38" t="str">
            <v>PG&amp;E OUT Jun-Sep_Offpeak</v>
          </cell>
          <cell r="C38" t="str">
            <v>PG&amp;E Exchange</v>
          </cell>
          <cell r="D38">
            <v>555</v>
          </cell>
          <cell r="E38" t="str">
            <v>Market Sale</v>
          </cell>
          <cell r="F38">
            <v>447</v>
          </cell>
        </row>
        <row r="39">
          <cell r="B39" t="str">
            <v>PR Disp Product 2005-2011</v>
          </cell>
          <cell r="C39" t="str">
            <v>PR Displacement Product</v>
          </cell>
          <cell r="D39">
            <v>555</v>
          </cell>
          <cell r="E39" t="str">
            <v>Market Sale PSE's</v>
          </cell>
          <cell r="F39">
            <v>447</v>
          </cell>
        </row>
        <row r="40">
          <cell r="B40" t="str">
            <v>Priest Rapids</v>
          </cell>
          <cell r="C40" t="str">
            <v>Mid-C Priest Rapids Project</v>
          </cell>
          <cell r="D40" t="str">
            <v>555H</v>
          </cell>
          <cell r="E40" t="str">
            <v>Market Sale PSE's</v>
          </cell>
          <cell r="F40">
            <v>447</v>
          </cell>
        </row>
        <row r="41">
          <cell r="B41" t="str">
            <v>Priest RapidsPSE</v>
          </cell>
          <cell r="C41" t="str">
            <v>Mid-C Priest Rapids Project</v>
          </cell>
          <cell r="D41" t="str">
            <v>555H</v>
          </cell>
          <cell r="E41" t="str">
            <v>Mid-C Canadian EA</v>
          </cell>
          <cell r="F41">
            <v>555</v>
          </cell>
        </row>
        <row r="42">
          <cell r="B42" t="str">
            <v>QF Koma Kulshan Hydro 2004-2025</v>
          </cell>
          <cell r="C42" t="str">
            <v>QF Koma Kulshan</v>
          </cell>
          <cell r="D42">
            <v>555</v>
          </cell>
          <cell r="E42" t="str">
            <v>Mid-C Douglas Wells</v>
          </cell>
          <cell r="F42" t="str">
            <v>555H</v>
          </cell>
        </row>
        <row r="43">
          <cell r="B43" t="str">
            <v>QF Port Townsend Hydro 2000-2025</v>
          </cell>
          <cell r="C43" t="str">
            <v>QF Port Townsend (Sch 91)</v>
          </cell>
          <cell r="D43">
            <v>555</v>
          </cell>
          <cell r="E43" t="str">
            <v>Mid-C Douglas Wells</v>
          </cell>
          <cell r="F43" t="str">
            <v>555H</v>
          </cell>
        </row>
        <row r="44">
          <cell r="B44" t="str">
            <v>QF_HutchinsonHydro</v>
          </cell>
          <cell r="C44" t="str">
            <v>QF Hutchinson Hydro</v>
          </cell>
          <cell r="D44">
            <v>555</v>
          </cell>
          <cell r="E44" t="str">
            <v>Mid-C Priest Rapids Project</v>
          </cell>
          <cell r="F44" t="str">
            <v>555H</v>
          </cell>
        </row>
        <row r="45">
          <cell r="B45" t="str">
            <v>QF Spokane MSW 2004-2011</v>
          </cell>
          <cell r="C45" t="str">
            <v>QF Spokane MSW</v>
          </cell>
          <cell r="D45">
            <v>555</v>
          </cell>
          <cell r="E45" t="str">
            <v>Mid-C Priest Rapids Project</v>
          </cell>
          <cell r="F45" t="str">
            <v>555H</v>
          </cell>
        </row>
        <row r="46">
          <cell r="B46" t="str">
            <v>QF Sygitowicz 2004-2014</v>
          </cell>
          <cell r="C46" t="str">
            <v>QF Sygitowicz</v>
          </cell>
          <cell r="D46">
            <v>555</v>
          </cell>
          <cell r="E46" t="str">
            <v>Mid-C Priest Rapids Project</v>
          </cell>
          <cell r="F46" t="str">
            <v>555H</v>
          </cell>
        </row>
        <row r="47">
          <cell r="B47" t="str">
            <v>QF Sygitowicz 2014 - 2025</v>
          </cell>
          <cell r="C47" t="str">
            <v>QF Sygitowicz</v>
          </cell>
          <cell r="D47">
            <v>555</v>
          </cell>
          <cell r="E47" t="str">
            <v>Mid-C Priest Rapids Project</v>
          </cell>
          <cell r="F47" t="str">
            <v>555H</v>
          </cell>
        </row>
        <row r="48">
          <cell r="B48" t="str">
            <v>QF Twin Falls 2004-2025</v>
          </cell>
          <cell r="C48" t="str">
            <v>QF Twin Falls</v>
          </cell>
          <cell r="D48">
            <v>555</v>
          </cell>
          <cell r="E48" t="str">
            <v>Mid-C Rock Island</v>
          </cell>
          <cell r="F48" t="str">
            <v>555H</v>
          </cell>
        </row>
        <row r="49">
          <cell r="B49" t="str">
            <v>QF Weeks Falls 2004-2025</v>
          </cell>
          <cell r="C49" t="str">
            <v>QF Weeks Falls</v>
          </cell>
          <cell r="D49">
            <v>555</v>
          </cell>
          <cell r="E49" t="str">
            <v>Mid-C Rock Island</v>
          </cell>
          <cell r="F49" t="str">
            <v>555H</v>
          </cell>
        </row>
        <row r="50">
          <cell r="B50" t="str">
            <v>Resource Total</v>
          </cell>
          <cell r="C50" t="str">
            <v>Resource Total</v>
          </cell>
          <cell r="D50" t="str">
            <v>NA</v>
          </cell>
          <cell r="E50" t="str">
            <v>Mid-C Rock Island</v>
          </cell>
          <cell r="F50" t="str">
            <v>555H</v>
          </cell>
        </row>
        <row r="51">
          <cell r="B51" t="str">
            <v>Rock Island 1</v>
          </cell>
          <cell r="C51" t="str">
            <v>Mid-C Rock Island</v>
          </cell>
          <cell r="D51" t="str">
            <v>555H</v>
          </cell>
          <cell r="E51" t="str">
            <v>Mid-C Rock Island</v>
          </cell>
          <cell r="F51" t="str">
            <v>555H</v>
          </cell>
        </row>
        <row r="52">
          <cell r="B52" t="str">
            <v>Rock Island 1PSE</v>
          </cell>
          <cell r="C52" t="str">
            <v>Mid-C Rock Island</v>
          </cell>
          <cell r="D52" t="str">
            <v>555H</v>
          </cell>
          <cell r="E52" t="str">
            <v>Mid-C Rock Island</v>
          </cell>
          <cell r="F52" t="str">
            <v>555H</v>
          </cell>
        </row>
        <row r="53">
          <cell r="B53" t="str">
            <v>Rock Island 2</v>
          </cell>
          <cell r="C53" t="str">
            <v>Mid-C Rock Island</v>
          </cell>
          <cell r="D53" t="str">
            <v>555H</v>
          </cell>
          <cell r="E53" t="str">
            <v>Mid-C Rocky Reach</v>
          </cell>
          <cell r="F53" t="str">
            <v>555H</v>
          </cell>
        </row>
        <row r="54">
          <cell r="B54" t="str">
            <v>Rock Island 2PSE</v>
          </cell>
          <cell r="C54" t="str">
            <v>Mid-C Rock Island</v>
          </cell>
          <cell r="D54" t="str">
            <v>555H</v>
          </cell>
          <cell r="E54" t="str">
            <v>Mid-C Rocky Reach</v>
          </cell>
          <cell r="F54" t="str">
            <v>555H</v>
          </cell>
        </row>
        <row r="55">
          <cell r="B55" t="str">
            <v>Rocky Reach 1-11</v>
          </cell>
          <cell r="C55" t="str">
            <v>Mid-C Rocky Reach</v>
          </cell>
          <cell r="D55" t="str">
            <v>555H</v>
          </cell>
          <cell r="E55" t="str">
            <v>Mint Farm</v>
          </cell>
          <cell r="F55">
            <v>547</v>
          </cell>
        </row>
        <row r="56">
          <cell r="B56" t="str">
            <v>Rocky Reach 1-11PSE</v>
          </cell>
          <cell r="C56" t="str">
            <v>Mid-C Rocky Reach</v>
          </cell>
          <cell r="D56" t="str">
            <v>555H</v>
          </cell>
          <cell r="E56" t="str">
            <v>Mint Farm</v>
          </cell>
          <cell r="F56">
            <v>547</v>
          </cell>
        </row>
        <row r="57">
          <cell r="B57" t="str">
            <v>Tenaska 2004-2011</v>
          </cell>
          <cell r="C57" t="str">
            <v>QF Tenaska</v>
          </cell>
          <cell r="D57">
            <v>555</v>
          </cell>
          <cell r="E57" t="str">
            <v>Northwestern Energy</v>
          </cell>
          <cell r="F57">
            <v>555</v>
          </cell>
        </row>
        <row r="58">
          <cell r="B58" t="str">
            <v>Tenaska Excess Energy 2004-2011</v>
          </cell>
          <cell r="C58" t="str">
            <v>Tenaska Excess Energy</v>
          </cell>
          <cell r="D58">
            <v>555</v>
          </cell>
          <cell r="E58" t="str">
            <v>Peak Planning</v>
          </cell>
          <cell r="F58">
            <v>555</v>
          </cell>
        </row>
        <row r="59">
          <cell r="B59" t="str">
            <v>Total</v>
          </cell>
          <cell r="C59" t="str">
            <v>Total</v>
          </cell>
          <cell r="D59" t="str">
            <v>NA</v>
          </cell>
          <cell r="E59" t="str">
            <v>PG&amp;E Exchange</v>
          </cell>
          <cell r="F59">
            <v>555</v>
          </cell>
        </row>
        <row r="60">
          <cell r="B60" t="str">
            <v>Total Contract Purchases</v>
          </cell>
          <cell r="C60" t="str">
            <v>Total Contract Purchases</v>
          </cell>
          <cell r="D60" t="str">
            <v>NA</v>
          </cell>
          <cell r="E60" t="str">
            <v>PG&amp;E Exchange</v>
          </cell>
          <cell r="F60">
            <v>555</v>
          </cell>
        </row>
        <row r="61">
          <cell r="B61" t="str">
            <v>Total Contract Sales</v>
          </cell>
          <cell r="C61" t="str">
            <v>Total Contract Sales</v>
          </cell>
          <cell r="D61" t="str">
            <v>NA</v>
          </cell>
          <cell r="E61" t="str">
            <v>PG&amp;E Exchange</v>
          </cell>
          <cell r="F61">
            <v>555</v>
          </cell>
        </row>
        <row r="62">
          <cell r="B62" t="str">
            <v>Upper Baker</v>
          </cell>
          <cell r="C62" t="str">
            <v>Upper Baker</v>
          </cell>
          <cell r="D62" t="str">
            <v>555H</v>
          </cell>
          <cell r="E62" t="str">
            <v>PG&amp;E Exchange</v>
          </cell>
          <cell r="F62">
            <v>555</v>
          </cell>
        </row>
        <row r="63">
          <cell r="B63" t="str">
            <v>Wanapum</v>
          </cell>
          <cell r="C63" t="str">
            <v>Mid-C Priest Rapids Project</v>
          </cell>
          <cell r="D63" t="str">
            <v>555H</v>
          </cell>
          <cell r="E63" t="str">
            <v>Point Roberts BC Hydro</v>
          </cell>
          <cell r="F63">
            <v>555</v>
          </cell>
        </row>
        <row r="64">
          <cell r="B64" t="str">
            <v>WanapumPSE</v>
          </cell>
          <cell r="C64" t="str">
            <v>Mid-C Priest Rapids Project</v>
          </cell>
          <cell r="D64" t="str">
            <v>555H</v>
          </cell>
          <cell r="E64" t="str">
            <v>Point Roberts BC Hydro</v>
          </cell>
          <cell r="F64">
            <v>555</v>
          </cell>
        </row>
        <row r="65">
          <cell r="B65" t="str">
            <v>Wells</v>
          </cell>
          <cell r="C65" t="str">
            <v>Mid-C Douglas Wells</v>
          </cell>
          <cell r="D65" t="str">
            <v>555H</v>
          </cell>
          <cell r="E65" t="str">
            <v>Powerex OnPeak PPA</v>
          </cell>
          <cell r="F65">
            <v>555</v>
          </cell>
        </row>
        <row r="66">
          <cell r="B66" t="str">
            <v>WellsPSE</v>
          </cell>
          <cell r="C66" t="str">
            <v>Mid-C Douglas Wells</v>
          </cell>
          <cell r="D66" t="str">
            <v>555H</v>
          </cell>
          <cell r="E66" t="str">
            <v>PR Displacement Product</v>
          </cell>
          <cell r="F66">
            <v>555</v>
          </cell>
        </row>
        <row r="67">
          <cell r="B67" t="str">
            <v>Whitehorn 2 (Point Whitehorn)</v>
          </cell>
          <cell r="C67" t="str">
            <v>Whitehorn 2&amp;3</v>
          </cell>
          <cell r="D67">
            <v>547</v>
          </cell>
          <cell r="E67" t="str">
            <v>QF Hutchinson Hydro</v>
          </cell>
          <cell r="F67">
            <v>555</v>
          </cell>
        </row>
        <row r="68">
          <cell r="B68" t="str">
            <v>Whitehorn 3 (Point Whitehorn)</v>
          </cell>
          <cell r="C68" t="str">
            <v>Whitehorn 2&amp;3</v>
          </cell>
          <cell r="D68">
            <v>547</v>
          </cell>
          <cell r="E68" t="str">
            <v>QF Koma Kulshan</v>
          </cell>
          <cell r="F68">
            <v>555</v>
          </cell>
        </row>
        <row r="69">
          <cell r="B69" t="str">
            <v>Wild Horse Wind Project</v>
          </cell>
          <cell r="C69" t="str">
            <v>Wild Horse</v>
          </cell>
          <cell r="D69" t="str">
            <v>555W</v>
          </cell>
          <cell r="E69" t="str">
            <v>QF March Point 1</v>
          </cell>
          <cell r="F69">
            <v>555</v>
          </cell>
        </row>
        <row r="70">
          <cell r="B70" t="str">
            <v>WNP-3 BPA Exch Power 2004-2017</v>
          </cell>
          <cell r="C70" t="str">
            <v>WNP-3 Exchange BPA Firm</v>
          </cell>
          <cell r="D70">
            <v>555</v>
          </cell>
          <cell r="E70" t="str">
            <v>QF March Point 2</v>
          </cell>
          <cell r="F70">
            <v>555</v>
          </cell>
        </row>
        <row r="71">
          <cell r="B71" t="str">
            <v>WNP-3 Return  2000 - 2017</v>
          </cell>
          <cell r="C71" t="str">
            <v>WNP-3 Return</v>
          </cell>
          <cell r="D71">
            <v>555</v>
          </cell>
          <cell r="E71" t="str">
            <v>QF March Point 2</v>
          </cell>
          <cell r="F71">
            <v>555</v>
          </cell>
        </row>
        <row r="72">
          <cell r="B72" t="str">
            <v>Klondike III PPA 2007-2026</v>
          </cell>
          <cell r="C72" t="str">
            <v>Klondike Wind PPA</v>
          </cell>
          <cell r="D72" t="str">
            <v>555W</v>
          </cell>
          <cell r="E72" t="str">
            <v>QF Nooksack</v>
          </cell>
          <cell r="F72">
            <v>555</v>
          </cell>
        </row>
        <row r="73">
          <cell r="B73" t="str">
            <v>Lehman Brothers 2009-2013</v>
          </cell>
          <cell r="C73" t="str">
            <v>Lehman Brothers PPA</v>
          </cell>
          <cell r="D73">
            <v>555</v>
          </cell>
          <cell r="E73" t="str">
            <v>QF Port Townsend (Sch 91)</v>
          </cell>
          <cell r="F73">
            <v>555</v>
          </cell>
        </row>
        <row r="74">
          <cell r="B74" t="str">
            <v>Powerex OnPeak PPA 2008-2012</v>
          </cell>
          <cell r="C74" t="str">
            <v>Powerex OnPeak PPA</v>
          </cell>
          <cell r="D74">
            <v>555</v>
          </cell>
          <cell r="E74" t="str">
            <v>QF Spokane MSW</v>
          </cell>
          <cell r="F74">
            <v>555</v>
          </cell>
        </row>
        <row r="75">
          <cell r="B75" t="str">
            <v>Sempra Energy 2009-2013</v>
          </cell>
          <cell r="C75" t="str">
            <v>Sempra PPA</v>
          </cell>
          <cell r="D75">
            <v>555</v>
          </cell>
          <cell r="E75" t="str">
            <v>QF Sygitowicz</v>
          </cell>
          <cell r="F75">
            <v>555</v>
          </cell>
        </row>
        <row r="76">
          <cell r="B76" t="str">
            <v>Sumas Energy 1-2</v>
          </cell>
          <cell r="C76" t="str">
            <v>Sumas</v>
          </cell>
          <cell r="D76">
            <v>547</v>
          </cell>
          <cell r="E76" t="str">
            <v>QF Sygitowicz</v>
          </cell>
          <cell r="F76">
            <v>555</v>
          </cell>
        </row>
        <row r="77">
          <cell r="B77" t="str">
            <v>TransAlta Exchange in 2007-2010</v>
          </cell>
          <cell r="C77" t="str">
            <v>TransAlta Exchange</v>
          </cell>
          <cell r="D77">
            <v>555</v>
          </cell>
        </row>
        <row r="78">
          <cell r="B78" t="str">
            <v>TransAlta Exchange out 2007-2010</v>
          </cell>
          <cell r="C78" t="str">
            <v>TransAlta Exchange</v>
          </cell>
          <cell r="D78">
            <v>555</v>
          </cell>
        </row>
        <row r="79">
          <cell r="B79" t="str">
            <v>Credit Suisse 2009-2013</v>
          </cell>
          <cell r="C79" t="str">
            <v>Credit Suisse</v>
          </cell>
          <cell r="D79">
            <v>555</v>
          </cell>
        </row>
        <row r="80">
          <cell r="B80" t="str">
            <v>Qualco</v>
          </cell>
          <cell r="C80" t="str">
            <v>Qualco Dairy Digester</v>
          </cell>
          <cell r="D80">
            <v>555</v>
          </cell>
        </row>
        <row r="81">
          <cell r="B81" t="str">
            <v>Mint Farm Energy Center</v>
          </cell>
          <cell r="C81" t="str">
            <v>Mint Farm</v>
          </cell>
          <cell r="D81">
            <v>547</v>
          </cell>
        </row>
        <row r="82">
          <cell r="B82" t="str">
            <v>Mint Farm Duct Firing</v>
          </cell>
          <cell r="C82" t="str">
            <v>Mint Farm</v>
          </cell>
          <cell r="D82">
            <v>547</v>
          </cell>
        </row>
        <row r="83">
          <cell r="B83" t="str">
            <v>Wild Horse Expansion</v>
          </cell>
          <cell r="C83" t="str">
            <v>Wild Horse Expansion</v>
          </cell>
          <cell r="D83">
            <v>555</v>
          </cell>
        </row>
        <row r="84">
          <cell r="B84" t="str">
            <v>Barclays PPA</v>
          </cell>
          <cell r="C84" t="str">
            <v>Barclays PPA</v>
          </cell>
          <cell r="D84">
            <v>555</v>
          </cell>
        </row>
        <row r="85">
          <cell r="B85" t="str">
            <v>Shell Energy North America 2009-2013</v>
          </cell>
          <cell r="C85" t="str">
            <v>Shell Energy PPA</v>
          </cell>
          <cell r="D85">
            <v>555</v>
          </cell>
        </row>
        <row r="86">
          <cell r="B86" t="str">
            <v>PSE ST Fixed Sales OnPk Contracts</v>
          </cell>
          <cell r="C86" t="str">
            <v>Market Sale PSE's</v>
          </cell>
          <cell r="D86">
            <v>447</v>
          </cell>
        </row>
        <row r="87">
          <cell r="B87" t="str">
            <v>PSE ST Fixed Sales OffPk Contracts</v>
          </cell>
          <cell r="C87" t="str">
            <v>Market Sale PSE's</v>
          </cell>
          <cell r="D87">
            <v>447</v>
          </cell>
        </row>
        <row r="88">
          <cell r="B88" t="str">
            <v>PSE ST Fixed Purch OnPk Contracts</v>
          </cell>
          <cell r="C88" t="str">
            <v>Market Purchase PSE's</v>
          </cell>
          <cell r="D88">
            <v>555</v>
          </cell>
        </row>
        <row r="89">
          <cell r="B89" t="str">
            <v>PSE ST Fixed  Purch OffPk Contracts</v>
          </cell>
          <cell r="C89" t="str">
            <v>Market Purchase PSE's</v>
          </cell>
          <cell r="D89">
            <v>555</v>
          </cell>
        </row>
        <row r="90">
          <cell r="B90" t="str">
            <v xml:space="preserve">Upper Baker </v>
          </cell>
          <cell r="C90" t="str">
            <v>Upper Baker</v>
          </cell>
          <cell r="D90">
            <v>555</v>
          </cell>
        </row>
        <row r="91">
          <cell r="B91" t="str">
            <v>Snoqualmie 1-7</v>
          </cell>
          <cell r="C91" t="str">
            <v>Snoqualmie Falls</v>
          </cell>
          <cell r="D91" t="str">
            <v>555H</v>
          </cell>
        </row>
        <row r="92">
          <cell r="B92" t="str">
            <v>Wild Horse Wind Expansion</v>
          </cell>
          <cell r="C92" t="str">
            <v>Wild Horse Expansion</v>
          </cell>
          <cell r="D92" t="str">
            <v>555W</v>
          </cell>
        </row>
        <row r="93">
          <cell r="B93" t="str">
            <v>Farm Power Rexville PPA</v>
          </cell>
          <cell r="C93" t="str">
            <v>Farm Power Rexville (Sch 91)</v>
          </cell>
          <cell r="D93">
            <v>555</v>
          </cell>
        </row>
        <row r="94">
          <cell r="B94" t="str">
            <v>Vanderhaak PPA</v>
          </cell>
          <cell r="C94" t="str">
            <v>Vanderhaak PPA (Sch 91)</v>
          </cell>
          <cell r="D94">
            <v>555</v>
          </cell>
        </row>
        <row r="95">
          <cell r="B95" t="str">
            <v>Farm Power Lynden</v>
          </cell>
          <cell r="C95" t="str">
            <v>Farm Power Lynden (Sch 91)</v>
          </cell>
          <cell r="D95">
            <v>555</v>
          </cell>
        </row>
        <row r="96">
          <cell r="B96" t="str">
            <v>LSR1</v>
          </cell>
          <cell r="C96" t="str">
            <v>LSR1</v>
          </cell>
          <cell r="D96" t="str">
            <v>555W</v>
          </cell>
        </row>
        <row r="97">
          <cell r="B97" t="str">
            <v>KlamathPeaker</v>
          </cell>
          <cell r="C97" t="str">
            <v>KlamathPeaker</v>
          </cell>
          <cell r="D97">
            <v>555</v>
          </cell>
        </row>
        <row r="98">
          <cell r="B98" t="str">
            <v>Sch91Contracts</v>
          </cell>
          <cell r="C98" t="str">
            <v>Sch91Contracts</v>
          </cell>
          <cell r="D98">
            <v>555</v>
          </cell>
        </row>
        <row r="99">
          <cell r="B99" t="str">
            <v>JPMorgan Ventures Energy Corp 09-2013</v>
          </cell>
          <cell r="C99" t="str">
            <v>JP Morgan</v>
          </cell>
          <cell r="D99">
            <v>555</v>
          </cell>
        </row>
        <row r="100">
          <cell r="B100" t="str">
            <v>Rock Island</v>
          </cell>
          <cell r="C100" t="str">
            <v>Mid-C Rock Island</v>
          </cell>
          <cell r="D100">
            <v>555</v>
          </cell>
        </row>
        <row r="101">
          <cell r="B101" t="str">
            <v>Ferndale</v>
          </cell>
          <cell r="C101" t="str">
            <v>Ferndale</v>
          </cell>
          <cell r="D101">
            <v>547</v>
          </cell>
        </row>
        <row r="102">
          <cell r="B102" t="str">
            <v>FerndaleDF</v>
          </cell>
          <cell r="C102" t="str">
            <v>Ferndale</v>
          </cell>
          <cell r="D102">
            <v>547</v>
          </cell>
        </row>
        <row r="103">
          <cell r="B103" t="str">
            <v>Rock IslandPSE</v>
          </cell>
          <cell r="C103" t="str">
            <v>Mid-C Rock Island</v>
          </cell>
          <cell r="D103" t="str">
            <v>555H</v>
          </cell>
        </row>
        <row r="104">
          <cell r="B104" t="str">
            <v>N/A</v>
          </cell>
          <cell r="C104" t="str">
            <v>Peak Planning</v>
          </cell>
          <cell r="D104">
            <v>555</v>
          </cell>
        </row>
      </sheetData>
      <sheetData sheetId="21"/>
      <sheetData sheetId="22"/>
      <sheetData sheetId="23"/>
      <sheetData sheetId="2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OM"/>
      <sheetName val="Zilkha WH OM"/>
      <sheetName val="Title Page"/>
      <sheetName val="Summary"/>
      <sheetName val="Construction Period Cash Flow"/>
      <sheetName val="Capital Expense Summary"/>
      <sheetName val="Detailed Income Statement"/>
      <sheetName val="Income Statement"/>
      <sheetName val="Balance Sheet"/>
      <sheetName val="Cash Flow"/>
      <sheetName val="&lt;presentation sheets  "/>
      <sheetName val="NON presentation sheets&gt;"/>
      <sheetName val="not used-Operating Expense Summ"/>
      <sheetName val="not used-Construction Summary"/>
      <sheetName val="not used-Capex &amp; Deprec Summ"/>
      <sheetName val="Transaction&amp;Transmission capex"/>
      <sheetName val="Book Depr Table"/>
      <sheetName val="OM Inputs"/>
      <sheetName val="Capex Inputs &amp; Tax Depr. Calcs."/>
      <sheetName val="Transmission Inputs"/>
      <sheetName val="BPA Costs PSE participatio"/>
      <sheetName val="Transmission Avail. Impact"/>
      <sheetName val="Transaction Cost Inputs"/>
      <sheetName val="Combined Financials"/>
      <sheetName val="General Inputs"/>
      <sheetName val="Provided to Gau 2-1-05"/>
      <sheetName val="Sensitivity Summary"/>
      <sheetName val="PSE Financial Structure Input"/>
      <sheetName val="Misc Tables Linked to Notes"/>
      <sheetName val="not used Debt Dervice Coverage"/>
      <sheetName val="not used Input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44">
          <cell r="P44">
            <v>2</v>
          </cell>
        </row>
        <row r="45">
          <cell r="M45">
            <v>10100000</v>
          </cell>
          <cell r="P45">
            <v>25000000</v>
          </cell>
        </row>
        <row r="46">
          <cell r="P46">
            <v>4.2000000000000003E-2</v>
          </cell>
        </row>
        <row r="47">
          <cell r="P47">
            <v>100000</v>
          </cell>
        </row>
        <row r="51">
          <cell r="G51">
            <v>149.4</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y Confidential"/>
      <sheetName val="Sumas"/>
      <sheetName val="Financial Statements"/>
      <sheetName val="General Inputs"/>
      <sheetName val="Revenue Calculation"/>
      <sheetName val="Notes"/>
      <sheetName val="Expenses"/>
      <sheetName val="Major Maint"/>
      <sheetName val="Generation &amp; Fuel"/>
      <sheetName val="Depreciation"/>
      <sheetName val="CapEx"/>
      <sheetName val="Constr. Cash Flow"/>
      <sheetName val="Error Checks &amp; Notes"/>
      <sheetName val="Links to Notes"/>
      <sheetName val="emails"/>
      <sheetName val="exhibit 1 Actual&amp;Forecast exp"/>
      <sheetName val="2007 Sumas Monthly O&amp;M Budget"/>
      <sheetName val="Sumas Prop Tax Est"/>
      <sheetName val="Planned Maintenance Expenditure"/>
      <sheetName val="Staffing"/>
      <sheetName val="exhibit 2 Start charges"/>
      <sheetName val="permitting"/>
      <sheetName val="Variable Pricing Amendment"/>
    </sheetNames>
    <sheetDataSet>
      <sheetData sheetId="0" refreshError="1"/>
      <sheetData sheetId="1" refreshError="1"/>
      <sheetData sheetId="2" refreshError="1"/>
      <sheetData sheetId="3" refreshError="1">
        <row r="9">
          <cell r="E9">
            <v>133</v>
          </cell>
        </row>
        <row r="10">
          <cell r="E10">
            <v>0</v>
          </cell>
        </row>
        <row r="11">
          <cell r="E11">
            <v>8120</v>
          </cell>
        </row>
        <row r="12">
          <cell r="E12">
            <v>0</v>
          </cell>
        </row>
        <row r="14">
          <cell r="E14">
            <v>104331</v>
          </cell>
        </row>
        <row r="15">
          <cell r="E15">
            <v>133344</v>
          </cell>
        </row>
        <row r="21">
          <cell r="E21">
            <v>8.4000000000000005E-2</v>
          </cell>
        </row>
        <row r="30">
          <cell r="E30">
            <v>77294000</v>
          </cell>
        </row>
      </sheetData>
      <sheetData sheetId="4" refreshError="1"/>
      <sheetData sheetId="5" refreshError="1"/>
      <sheetData sheetId="6" refreshError="1"/>
      <sheetData sheetId="7" refreshError="1"/>
      <sheetData sheetId="8" refreshError="1"/>
      <sheetData sheetId="9" refreshError="1"/>
      <sheetData sheetId="10" refreshError="1">
        <row r="6">
          <cell r="B6">
            <v>4000000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oldendale"/>
      <sheetName val="Mint Farm"/>
      <sheetName val="Summt White River"/>
    </sheetNames>
    <sheetDataSet>
      <sheetData sheetId="0" refreshError="1">
        <row r="13">
          <cell r="B13">
            <v>45000</v>
          </cell>
        </row>
      </sheetData>
      <sheetData sheetId="1" refreshError="1"/>
      <sheetData sheetId="2" refreshError="1"/>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Information"/>
      <sheetName val="Instructions &amp; Notes"/>
      <sheetName val="Controls"/>
      <sheetName val="Hydro Data"/>
      <sheetName val="Hydro to XMP"/>
      <sheetName val="Portfolio Average"/>
      <sheetName val="Market Prices"/>
      <sheetName val="Detail Summary Results 2005"/>
      <sheetName val="Detail Summary Results 2006"/>
      <sheetName val="Portfolio Hydro Year 1929"/>
      <sheetName val="Portfolio Hydro Year 1930"/>
      <sheetName val="Portfolio Hydro Year 1931"/>
      <sheetName val="Portfolio Hydro Year 1932"/>
      <sheetName val="Portfolio Hydro Year 1933"/>
      <sheetName val="Portfolio Hydro Year 1934"/>
      <sheetName val="Portfolio Hydro Year 1935"/>
      <sheetName val="Portfolio Hydro Year 1936"/>
      <sheetName val="Portfolio Hydro Year 1937"/>
      <sheetName val="Portfolio Hydro Year 1938"/>
      <sheetName val="Portfolio Hydro Year 1939"/>
      <sheetName val="Portfolio Hydro Year 1940"/>
      <sheetName val="Portfolio Hydro Year 1941"/>
      <sheetName val="Portfolio Hydro Year 1942"/>
      <sheetName val="Portfolio Hydro Year 1943"/>
      <sheetName val="Portfolio Hydro Year 1944"/>
      <sheetName val="Portfolio Hydro Year 1945"/>
      <sheetName val="Portfolio Hydro Year 1946"/>
      <sheetName val="Portfolio Hydro Year 1947"/>
      <sheetName val="Portfolio Hydro Year 1948"/>
      <sheetName val="Portfolio Hydro Year 1949"/>
      <sheetName val="Portfolio Hydro Year 1950"/>
      <sheetName val="Portfolio Hydro Year 1951"/>
      <sheetName val="Portfolio Hydro Year 1952"/>
      <sheetName val="Portfolio Hydro Year 1953"/>
      <sheetName val="Portfolio Hydro Year 1954"/>
      <sheetName val="Portfolio Hydro Year 1955"/>
      <sheetName val="Portfolio Hydro Year 1956"/>
      <sheetName val="Portfolio Hydro Year 1957"/>
      <sheetName val="Portfolio Hydro Year 1958"/>
      <sheetName val="Portfolio Hydro Year 1959"/>
      <sheetName val="Portfolio Hydro Year 1960"/>
      <sheetName val="Portfolio Hydro Year 1961"/>
      <sheetName val="Portfolio Hydro Year 1962"/>
      <sheetName val="Portfolio Hydro Year 1963"/>
      <sheetName val="Portfolio Hydro Year 1964"/>
      <sheetName val="Portfolio Hydro Year 1965"/>
      <sheetName val="Portfolio Hydro Year 1966"/>
      <sheetName val="Portfolio Hydro Year 1967"/>
      <sheetName val="Portfolio Hydro Year 1968"/>
      <sheetName val="Portfolio Hydro Year 1969"/>
      <sheetName val="Portfolio Hydro Year 1970"/>
      <sheetName val="Portfolio Hydro Year 1971"/>
      <sheetName val="Portfolio Hydro Year 1972"/>
      <sheetName val="Portfolio Hydro Year 1973"/>
      <sheetName val="Portfolio Hydro Year 1974"/>
      <sheetName val="Portfolio Hydro Year 1975"/>
      <sheetName val="Portfolio Hydro Year 1976"/>
      <sheetName val="Portfolio Hydro Year 1977"/>
      <sheetName val="Portfolio Hydro Year 197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_Budget"/>
      <sheetName val="R2_Budget"/>
      <sheetName val="Lookup_Tbl"/>
      <sheetName val="Rock_Island_1"/>
      <sheetName val="Rock_Island_2"/>
      <sheetName val="55 Series_JunPmt-OLD"/>
      <sheetName val="RI1 55 - 97B"/>
      <sheetName val="RI 1&amp;2 97AB"/>
      <sheetName val="2001A_RI1_Estimate"/>
      <sheetName val="2001A_RI2_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E3" t="str">
            <v>PAGE 3.02</v>
          </cell>
          <cell r="AJ3" t="str">
            <v>PAGE 2.16</v>
          </cell>
        </row>
        <row r="4">
          <cell r="A4" t="str">
            <v>PUGET SOUND ENERGY-ELECTRIC ONLY</v>
          </cell>
          <cell r="AF4" t="str">
            <v>PUGET SOUND ENERGY-ELECTRIC ONLY</v>
          </cell>
        </row>
        <row r="5">
          <cell r="A5" t="str">
            <v>PROFORMA SALES FOR RESALE - SECONDARY</v>
          </cell>
          <cell r="AF5" t="str">
            <v>MERGER COST RESTATEMENT</v>
          </cell>
        </row>
        <row r="6">
          <cell r="A6" t="str">
            <v>FOR THE TWELVE MONTHS ENDED JUNE 30, 2001</v>
          </cell>
          <cell r="AF6" t="str">
            <v>FOR THE TWELVE MONTHS ENDED JUNE 30, 2001</v>
          </cell>
        </row>
        <row r="7">
          <cell r="A7" t="str">
            <v>GENERAL RATE INCREASE</v>
          </cell>
          <cell r="AF7" t="str">
            <v>GENERAL RATE INCREASE</v>
          </cell>
        </row>
        <row r="9">
          <cell r="AF9" t="str">
            <v>LINE</v>
          </cell>
        </row>
        <row r="10">
          <cell r="A10" t="str">
            <v>NO.</v>
          </cell>
          <cell r="AF10" t="str">
            <v>NO.</v>
          </cell>
          <cell r="AG10" t="str">
            <v>DESCRIPTION</v>
          </cell>
          <cell r="AH10" t="str">
            <v>ACTUAL</v>
          </cell>
          <cell r="AI10" t="str">
            <v>RESTATED</v>
          </cell>
          <cell r="AJ10" t="str">
            <v>ADJUSTMENT</v>
          </cell>
        </row>
        <row r="12">
          <cell r="A12">
            <v>1</v>
          </cell>
          <cell r="B12" t="str">
            <v>PROFORMA SALES FOR RESALE - OTHER UTILITIES</v>
          </cell>
          <cell r="AF12">
            <v>1</v>
          </cell>
          <cell r="AG12" t="str">
            <v>OPERATING EXPENSES</v>
          </cell>
        </row>
        <row r="13">
          <cell r="A13">
            <v>2</v>
          </cell>
          <cell r="B13" t="str">
            <v>RESTATED SALES FOR RESALE - OTHER UTIL. - in revenue adj.</v>
          </cell>
          <cell r="AF13">
            <v>2</v>
          </cell>
          <cell r="AG13" t="str">
            <v>MERGER COSTS AMORTIZED</v>
          </cell>
          <cell r="AH13">
            <v>0</v>
          </cell>
          <cell r="AI13">
            <v>8524719.8499999996</v>
          </cell>
          <cell r="AJ13">
            <v>8524719.8499999996</v>
          </cell>
        </row>
        <row r="14">
          <cell r="A14">
            <v>3</v>
          </cell>
          <cell r="B14" t="str">
            <v>INCREASE (DECREASE) REVENUES - OTHER UTILITIES</v>
          </cell>
          <cell r="E14">
            <v>0</v>
          </cell>
          <cell r="AF14">
            <v>3</v>
          </cell>
        </row>
        <row r="15">
          <cell r="A15">
            <v>4</v>
          </cell>
          <cell r="AF15">
            <v>4</v>
          </cell>
        </row>
        <row r="16">
          <cell r="A16">
            <v>5</v>
          </cell>
          <cell r="B16" t="str">
            <v>PROFORMA REV. - WHEELING FOR OTHERS</v>
          </cell>
          <cell r="AF16">
            <v>5</v>
          </cell>
        </row>
        <row r="17">
          <cell r="A17">
            <v>6</v>
          </cell>
          <cell r="B17" t="str">
            <v>RESTATED REV. - WHEELING FOR OTHERS - in revenue adj.</v>
          </cell>
          <cell r="AF17">
            <v>6</v>
          </cell>
        </row>
        <row r="18">
          <cell r="A18">
            <v>7</v>
          </cell>
          <cell r="B18" t="str">
            <v>INCREASE (DECREASE) OTHER OPERATING REVENUES</v>
          </cell>
          <cell r="E18">
            <v>0</v>
          </cell>
          <cell r="AF18">
            <v>7</v>
          </cell>
          <cell r="AG18" t="str">
            <v>SUBTOTAL MERGER COSTS EXPENSED</v>
          </cell>
          <cell r="AH18">
            <v>0</v>
          </cell>
          <cell r="AI18">
            <v>8524719.8499999996</v>
          </cell>
          <cell r="AJ18">
            <v>8524719.8499999996</v>
          </cell>
        </row>
        <row r="19">
          <cell r="A19">
            <v>8</v>
          </cell>
          <cell r="B19" t="str">
            <v>INCREASE (DECREASE) REVENUE</v>
          </cell>
          <cell r="E19">
            <v>0</v>
          </cell>
          <cell r="AF19">
            <v>8</v>
          </cell>
        </row>
        <row r="20">
          <cell r="A20">
            <v>9</v>
          </cell>
          <cell r="AF20">
            <v>9</v>
          </cell>
        </row>
        <row r="21">
          <cell r="A21">
            <v>10</v>
          </cell>
          <cell r="B21" t="str">
            <v>STATE UTILITY TAX</v>
          </cell>
          <cell r="AF21">
            <v>10</v>
          </cell>
        </row>
        <row r="22">
          <cell r="A22">
            <v>11</v>
          </cell>
          <cell r="B22" t="str">
            <v>(APPLICABLE TO LINE 7)</v>
          </cell>
          <cell r="C22">
            <v>0</v>
          </cell>
          <cell r="D22">
            <v>0</v>
          </cell>
          <cell r="AF22">
            <v>11</v>
          </cell>
        </row>
        <row r="23">
          <cell r="A23">
            <v>12</v>
          </cell>
          <cell r="B23" t="str">
            <v>INCREASE (DECREASE) STATE UTILITY TAX</v>
          </cell>
          <cell r="E23">
            <v>0</v>
          </cell>
          <cell r="AF23">
            <v>12</v>
          </cell>
        </row>
        <row r="24">
          <cell r="A24">
            <v>13</v>
          </cell>
          <cell r="B24" t="str">
            <v>INCREASE (DECREASE) INCOME</v>
          </cell>
          <cell r="E24">
            <v>0</v>
          </cell>
          <cell r="AF24">
            <v>13</v>
          </cell>
          <cell r="AG24" t="str">
            <v>INCREASE(DECREASE) INCOME</v>
          </cell>
          <cell r="AJ24">
            <v>-8524719.8499999996</v>
          </cell>
        </row>
        <row r="25">
          <cell r="A25">
            <v>14</v>
          </cell>
          <cell r="AF25">
            <v>14</v>
          </cell>
          <cell r="AG25" t="str">
            <v>INCREASE(DECREASE) FIT@</v>
          </cell>
          <cell r="AH25">
            <v>0.35</v>
          </cell>
          <cell r="AJ25">
            <v>-2983651.9474999998</v>
          </cell>
        </row>
        <row r="26">
          <cell r="A26">
            <v>15</v>
          </cell>
          <cell r="B26" t="str">
            <v>INCREASE (DECREASE) FIT @</v>
          </cell>
          <cell r="D26">
            <v>0</v>
          </cell>
          <cell r="E26">
            <v>0</v>
          </cell>
          <cell r="AF26">
            <v>15</v>
          </cell>
        </row>
        <row r="27">
          <cell r="A27">
            <v>16</v>
          </cell>
          <cell r="B27" t="str">
            <v>INCREASE (DECREASE) NOI</v>
          </cell>
          <cell r="E27">
            <v>0</v>
          </cell>
          <cell r="AF27">
            <v>16</v>
          </cell>
          <cell r="AG27" t="str">
            <v>INCREASE (DECREASE) NOI</v>
          </cell>
          <cell r="AJ27">
            <v>-5541067.9024999999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_Flow"/>
      <sheetName val="Escalation"/>
      <sheetName val="Adders"/>
      <sheetName val="Summary"/>
      <sheetName val="Project Summary "/>
      <sheetName val="AOC"/>
      <sheetName val="Lab"/>
      <sheetName val="Security &amp; Change Room"/>
      <sheetName val="MAC"/>
      <sheetName val="MSC"/>
      <sheetName val="Auto Shop"/>
      <sheetName val="Paint Shop"/>
      <sheetName val="Fire Hall "/>
      <sheetName val="Warehouse"/>
      <sheetName val="Sitework"/>
      <sheetName val="Electrical Bldg."/>
      <sheetName val="Demolition"/>
      <sheetName val="Abatement"/>
      <sheetName val="FF &amp; E"/>
      <sheetName val="Migration Cost"/>
      <sheetName val="Warehouse Racking"/>
      <sheetName val="Photo Voltaic - Warehouse"/>
      <sheetName val="Photo Voltaic - MS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0">
          <cell r="C50">
            <v>1</v>
          </cell>
          <cell r="D50" t="str">
            <v>Substructure</v>
          </cell>
          <cell r="I50">
            <v>1735639.4566600001</v>
          </cell>
        </row>
        <row r="52">
          <cell r="D52">
            <v>1.01</v>
          </cell>
          <cell r="E52" t="str">
            <v xml:space="preserve">Site Clearing, Grading </v>
          </cell>
          <cell r="F52">
            <v>67911</v>
          </cell>
          <cell r="G52" t="str">
            <v>sf</v>
          </cell>
          <cell r="H52">
            <v>2.1240000000000001</v>
          </cell>
          <cell r="I52">
            <v>144242.96400000001</v>
          </cell>
        </row>
        <row r="53">
          <cell r="D53">
            <v>1.02</v>
          </cell>
          <cell r="E53" t="str">
            <v>Spread Footings</v>
          </cell>
          <cell r="F53">
            <v>169.7775</v>
          </cell>
          <cell r="G53" t="str">
            <v>ea</v>
          </cell>
          <cell r="H53">
            <v>642.20000000000005</v>
          </cell>
          <cell r="I53">
            <v>109031.11050000001</v>
          </cell>
        </row>
        <row r="54">
          <cell r="D54">
            <v>1.03</v>
          </cell>
          <cell r="E54" t="str">
            <v>Continuous Footings</v>
          </cell>
          <cell r="F54">
            <v>10140</v>
          </cell>
          <cell r="G54" t="str">
            <v>lf</v>
          </cell>
          <cell r="H54">
            <v>88.92</v>
          </cell>
          <cell r="I54">
            <v>901648.8</v>
          </cell>
        </row>
        <row r="55">
          <cell r="D55">
            <v>1.04</v>
          </cell>
          <cell r="E55" t="str">
            <v>Slab on Grade - 8" thick</v>
          </cell>
          <cell r="F55">
            <v>67911</v>
          </cell>
          <cell r="G55" t="str">
            <v>sf</v>
          </cell>
          <cell r="H55">
            <v>7.3112000000000004</v>
          </cell>
          <cell r="I55">
            <v>496510.9032</v>
          </cell>
        </row>
        <row r="56">
          <cell r="D56">
            <v>1.05</v>
          </cell>
          <cell r="E56" t="str">
            <v>4" Sand, Compaction</v>
          </cell>
          <cell r="F56">
            <v>996.02800000000002</v>
          </cell>
          <cell r="G56" t="str">
            <v>cy</v>
          </cell>
          <cell r="H56">
            <v>34.58</v>
          </cell>
          <cell r="I56">
            <v>34442.648240000002</v>
          </cell>
        </row>
        <row r="57">
          <cell r="D57">
            <v>1.06</v>
          </cell>
          <cell r="E57" t="str">
            <v>6 mil membrane</v>
          </cell>
          <cell r="F57">
            <v>67911</v>
          </cell>
          <cell r="G57" t="str">
            <v>sf</v>
          </cell>
          <cell r="H57">
            <v>0.23712</v>
          </cell>
          <cell r="I57">
            <v>16103.05632</v>
          </cell>
        </row>
        <row r="58">
          <cell r="D58">
            <v>1.07</v>
          </cell>
          <cell r="E58" t="str">
            <v>Structural excavation, Backfill</v>
          </cell>
          <cell r="F58">
            <v>1703.4399999999998</v>
          </cell>
          <cell r="G58" t="str">
            <v>cy</v>
          </cell>
          <cell r="H58">
            <v>19.759999999999998</v>
          </cell>
          <cell r="I58">
            <v>33659.974399999992</v>
          </cell>
        </row>
        <row r="60">
          <cell r="C60">
            <v>2</v>
          </cell>
          <cell r="D60" t="str">
            <v>Superstructure</v>
          </cell>
          <cell r="I60">
            <v>4041105.36</v>
          </cell>
        </row>
        <row r="62">
          <cell r="D62">
            <v>2.0099999999999998</v>
          </cell>
          <cell r="E62" t="str">
            <v>Pre-Engineered Metal Bldg.</v>
          </cell>
          <cell r="F62">
            <v>89411</v>
          </cell>
          <cell r="G62" t="str">
            <v>sf</v>
          </cell>
          <cell r="H62">
            <v>38.76</v>
          </cell>
          <cell r="I62">
            <v>3465570.36</v>
          </cell>
        </row>
        <row r="63">
          <cell r="D63">
            <v>2.0199999999999996</v>
          </cell>
          <cell r="E63" t="str">
            <v>Structural Steel - Additional Steel for Cranes</v>
          </cell>
          <cell r="F63">
            <v>120</v>
          </cell>
          <cell r="G63" t="str">
            <v>tons</v>
          </cell>
          <cell r="H63">
            <v>3060</v>
          </cell>
          <cell r="I63">
            <v>367200</v>
          </cell>
        </row>
        <row r="64">
          <cell r="D64">
            <v>2.0299999999999994</v>
          </cell>
          <cell r="E64" t="str">
            <v>Roof Framing</v>
          </cell>
          <cell r="G64" t="str">
            <v>tons</v>
          </cell>
          <cell r="H64">
            <v>3264</v>
          </cell>
          <cell r="I64">
            <v>0</v>
          </cell>
        </row>
        <row r="65">
          <cell r="D65">
            <v>2.0399999999999991</v>
          </cell>
          <cell r="E65" t="str">
            <v>Misc. Steel - Connections, Plates etc</v>
          </cell>
          <cell r="G65" t="str">
            <v>tons</v>
          </cell>
          <cell r="H65">
            <v>4080</v>
          </cell>
          <cell r="I65">
            <v>0</v>
          </cell>
        </row>
        <row r="66">
          <cell r="D66">
            <v>2.0499999999999989</v>
          </cell>
          <cell r="E66" t="str">
            <v>Roof Deck - 11/2" Deck</v>
          </cell>
          <cell r="G66" t="str">
            <v>sf</v>
          </cell>
          <cell r="H66">
            <v>3.8250000000000002</v>
          </cell>
          <cell r="I66">
            <v>0</v>
          </cell>
        </row>
        <row r="67">
          <cell r="D67">
            <v>2.0599999999999987</v>
          </cell>
          <cell r="E67" t="str">
            <v>2nd Floor Metal Deck - 3" Deck</v>
          </cell>
          <cell r="F67">
            <v>10750</v>
          </cell>
          <cell r="G67" t="str">
            <v>sf</v>
          </cell>
          <cell r="H67">
            <v>4.59</v>
          </cell>
          <cell r="I67">
            <v>49342.5</v>
          </cell>
        </row>
        <row r="68">
          <cell r="D68">
            <v>2.0699999999999985</v>
          </cell>
          <cell r="E68" t="str">
            <v>2nd Floor Concrete Floor</v>
          </cell>
          <cell r="F68">
            <v>10750</v>
          </cell>
          <cell r="G68" t="str">
            <v>sf</v>
          </cell>
          <cell r="H68">
            <v>5.0999999999999996</v>
          </cell>
          <cell r="I68">
            <v>54824.999999999993</v>
          </cell>
        </row>
        <row r="69">
          <cell r="D69">
            <v>2.0799999999999983</v>
          </cell>
          <cell r="E69" t="str">
            <v>3rd Floor Metal Deck - 3" Deck</v>
          </cell>
          <cell r="F69">
            <v>10750</v>
          </cell>
          <cell r="G69" t="str">
            <v>sf</v>
          </cell>
          <cell r="H69">
            <v>4.59</v>
          </cell>
          <cell r="I69">
            <v>49342.5</v>
          </cell>
        </row>
        <row r="70">
          <cell r="D70">
            <v>2.0899999999999981</v>
          </cell>
          <cell r="E70" t="str">
            <v>2rd Floor Concrete Floor</v>
          </cell>
          <cell r="F70">
            <v>10750</v>
          </cell>
          <cell r="G70" t="str">
            <v>sf</v>
          </cell>
          <cell r="H70">
            <v>5.0999999999999996</v>
          </cell>
          <cell r="I70">
            <v>54824.999999999993</v>
          </cell>
        </row>
        <row r="71">
          <cell r="D71">
            <v>2.0999999999999979</v>
          </cell>
          <cell r="E71" t="str">
            <v>Stairs</v>
          </cell>
          <cell r="G71" t="str">
            <v>ea</v>
          </cell>
          <cell r="H71">
            <v>8670</v>
          </cell>
          <cell r="I71">
            <v>0</v>
          </cell>
        </row>
        <row r="72">
          <cell r="D72">
            <v>2.1099999999999977</v>
          </cell>
          <cell r="E72" t="str">
            <v>Fireproofing - Steel</v>
          </cell>
          <cell r="G72" t="str">
            <v>tons</v>
          </cell>
          <cell r="H72">
            <v>484.5</v>
          </cell>
          <cell r="I72">
            <v>0</v>
          </cell>
        </row>
        <row r="74">
          <cell r="C74">
            <v>3</v>
          </cell>
          <cell r="D74" t="str">
            <v>Exterior Closure</v>
          </cell>
          <cell r="I74">
            <v>596866.07999999996</v>
          </cell>
        </row>
        <row r="76">
          <cell r="D76">
            <v>3.01</v>
          </cell>
          <cell r="E76" t="str">
            <v>Exterior Metal Stud Framing, Gyp. Bd, Insulation</v>
          </cell>
          <cell r="G76" t="str">
            <v>sf</v>
          </cell>
          <cell r="H76">
            <v>10.241999999999999</v>
          </cell>
          <cell r="I76">
            <v>0</v>
          </cell>
        </row>
        <row r="77">
          <cell r="D77">
            <v>3.0199999999999996</v>
          </cell>
          <cell r="E77" t="str">
            <v>Exterior Concrete Walls - 6" thick, 8' high</v>
          </cell>
          <cell r="F77">
            <v>9440</v>
          </cell>
          <cell r="G77" t="str">
            <v>sf</v>
          </cell>
          <cell r="H77">
            <v>28.449999999999996</v>
          </cell>
          <cell r="I77">
            <v>268567.99999999994</v>
          </cell>
        </row>
        <row r="78">
          <cell r="D78">
            <v>3.0299999999999994</v>
          </cell>
          <cell r="E78" t="str">
            <v>Alum Glass Windows, Storefronts - 10%</v>
          </cell>
          <cell r="F78">
            <v>944</v>
          </cell>
          <cell r="G78" t="str">
            <v>sf</v>
          </cell>
          <cell r="H78">
            <v>73.97</v>
          </cell>
          <cell r="I78">
            <v>69827.679999999993</v>
          </cell>
        </row>
        <row r="79">
          <cell r="D79">
            <v>3.0399999999999991</v>
          </cell>
          <cell r="E79" t="str">
            <v xml:space="preserve">Metal Panel Systems </v>
          </cell>
          <cell r="G79" t="str">
            <v>sf</v>
          </cell>
          <cell r="H79">
            <v>20.483999999999998</v>
          </cell>
          <cell r="I79">
            <v>0</v>
          </cell>
        </row>
        <row r="80">
          <cell r="D80">
            <v>3.0499999999999989</v>
          </cell>
          <cell r="E80" t="str">
            <v>Coping</v>
          </cell>
          <cell r="G80" t="str">
            <v>lf</v>
          </cell>
          <cell r="H80">
            <v>25.4</v>
          </cell>
          <cell r="I80">
            <v>0</v>
          </cell>
        </row>
        <row r="81">
          <cell r="D81">
            <v>3.0599999999999987</v>
          </cell>
          <cell r="E81" t="str">
            <v xml:space="preserve">Exterior Double Doors 6080 </v>
          </cell>
          <cell r="F81">
            <v>4</v>
          </cell>
          <cell r="G81" t="str">
            <v>ea</v>
          </cell>
          <cell r="H81">
            <v>7721.6</v>
          </cell>
          <cell r="I81">
            <v>30886.400000000001</v>
          </cell>
        </row>
        <row r="82">
          <cell r="D82">
            <v>3.0699999999999985</v>
          </cell>
          <cell r="E82" t="str">
            <v>Exterior Single Doors 3070</v>
          </cell>
          <cell r="F82">
            <v>10</v>
          </cell>
          <cell r="G82" t="str">
            <v>ea</v>
          </cell>
          <cell r="H82">
            <v>3860.8</v>
          </cell>
          <cell r="I82">
            <v>38608</v>
          </cell>
        </row>
        <row r="83">
          <cell r="D83">
            <v>3.0799999999999983</v>
          </cell>
          <cell r="E83" t="str">
            <v>Roll-up Doors</v>
          </cell>
          <cell r="F83">
            <v>20</v>
          </cell>
          <cell r="G83" t="str">
            <v>ea</v>
          </cell>
          <cell r="H83">
            <v>8636</v>
          </cell>
          <cell r="I83">
            <v>172720</v>
          </cell>
        </row>
        <row r="84">
          <cell r="D84">
            <v>3.0899999999999981</v>
          </cell>
          <cell r="E84" t="str">
            <v>Exterior Building Sign</v>
          </cell>
          <cell r="F84">
            <v>1</v>
          </cell>
          <cell r="G84" t="str">
            <v>ls</v>
          </cell>
          <cell r="H84">
            <v>4064</v>
          </cell>
          <cell r="I84">
            <v>4064</v>
          </cell>
        </row>
        <row r="85">
          <cell r="D85">
            <v>3.0999999999999979</v>
          </cell>
          <cell r="E85" t="str">
            <v>Exterior Paint</v>
          </cell>
          <cell r="F85">
            <v>1</v>
          </cell>
          <cell r="G85" t="str">
            <v>ls</v>
          </cell>
          <cell r="H85">
            <v>12192</v>
          </cell>
          <cell r="I85">
            <v>12192</v>
          </cell>
        </row>
        <row r="87">
          <cell r="C87">
            <v>4</v>
          </cell>
          <cell r="D87" t="str">
            <v>Roofing</v>
          </cell>
          <cell r="I87">
            <v>223920.16499999998</v>
          </cell>
        </row>
        <row r="89">
          <cell r="D89">
            <v>4.01</v>
          </cell>
          <cell r="E89" t="str">
            <v>Roof Coverings - Built-Up Flat Roof Cover</v>
          </cell>
          <cell r="F89">
            <v>0</v>
          </cell>
          <cell r="G89" t="str">
            <v>sf</v>
          </cell>
          <cell r="H89">
            <v>7.1049999999999995</v>
          </cell>
          <cell r="I89">
            <v>0</v>
          </cell>
        </row>
        <row r="90">
          <cell r="D90">
            <v>4.0199999999999996</v>
          </cell>
          <cell r="E90" t="str">
            <v>Insulation</v>
          </cell>
          <cell r="F90">
            <v>0</v>
          </cell>
          <cell r="G90" t="str">
            <v>sf</v>
          </cell>
          <cell r="H90">
            <v>2.0299999999999998</v>
          </cell>
          <cell r="I90">
            <v>0</v>
          </cell>
        </row>
        <row r="91">
          <cell r="D91">
            <v>4.0299999999999994</v>
          </cell>
          <cell r="E91" t="str">
            <v>Flashing and Trim</v>
          </cell>
          <cell r="F91">
            <v>2360</v>
          </cell>
          <cell r="G91" t="str">
            <v>lf</v>
          </cell>
          <cell r="H91">
            <v>8.1199999999999992</v>
          </cell>
          <cell r="I91">
            <v>19163.199999999997</v>
          </cell>
        </row>
        <row r="92">
          <cell r="D92">
            <v>4.0399999999999991</v>
          </cell>
          <cell r="E92" t="str">
            <v>Roof Drains</v>
          </cell>
          <cell r="F92">
            <v>720</v>
          </cell>
          <cell r="G92" t="str">
            <v>lf</v>
          </cell>
          <cell r="H92">
            <v>77.139999999999986</v>
          </cell>
          <cell r="I92">
            <v>55540.799999999988</v>
          </cell>
        </row>
        <row r="93">
          <cell r="D93">
            <v>4.0499999999999989</v>
          </cell>
          <cell r="E93" t="str">
            <v>Misc. Roof Openings, Hatches</v>
          </cell>
          <cell r="F93">
            <v>89411</v>
          </cell>
          <cell r="G93" t="str">
            <v>sf</v>
          </cell>
          <cell r="H93">
            <v>1.0149999999999999</v>
          </cell>
          <cell r="I93">
            <v>90752.164999999994</v>
          </cell>
        </row>
        <row r="94">
          <cell r="D94">
            <v>4.0599999999999987</v>
          </cell>
          <cell r="E94" t="str">
            <v>Skylights - 3 x 8</v>
          </cell>
          <cell r="F94">
            <v>60</v>
          </cell>
          <cell r="G94" t="str">
            <v>ea</v>
          </cell>
          <cell r="H94">
            <v>974.39999999999986</v>
          </cell>
          <cell r="I94">
            <v>58463.999999999993</v>
          </cell>
        </row>
        <row r="96">
          <cell r="C96">
            <v>5</v>
          </cell>
          <cell r="D96" t="str">
            <v>Interior Construction</v>
          </cell>
          <cell r="I96">
            <v>1358926.6047</v>
          </cell>
        </row>
        <row r="98">
          <cell r="D98">
            <v>5.01</v>
          </cell>
          <cell r="E98" t="str">
            <v>Int. Partitions Full Ht.- Framing, Gypboard, Insulation</v>
          </cell>
          <cell r="F98">
            <v>13411.65</v>
          </cell>
          <cell r="G98" t="str">
            <v>sf</v>
          </cell>
          <cell r="H98">
            <v>10.709999999999999</v>
          </cell>
          <cell r="I98">
            <v>143638.77149999997</v>
          </cell>
        </row>
        <row r="99">
          <cell r="D99">
            <v>5.0199999999999996</v>
          </cell>
          <cell r="E99" t="str">
            <v xml:space="preserve">Int. Partitions 10' - Framing, Gypboard, Insulation </v>
          </cell>
          <cell r="F99">
            <v>20862.566666666666</v>
          </cell>
          <cell r="G99" t="str">
            <v>sf</v>
          </cell>
          <cell r="H99">
            <v>8.5679999999999996</v>
          </cell>
          <cell r="I99">
            <v>178750.47119999997</v>
          </cell>
        </row>
        <row r="100">
          <cell r="D100">
            <v>5.0299999999999994</v>
          </cell>
          <cell r="E100" t="str">
            <v>Translucent Walls</v>
          </cell>
          <cell r="F100">
            <v>15540</v>
          </cell>
          <cell r="G100" t="str">
            <v>sf</v>
          </cell>
          <cell r="H100">
            <v>23.561999999999998</v>
          </cell>
          <cell r="I100">
            <v>366153.48</v>
          </cell>
        </row>
        <row r="101">
          <cell r="D101">
            <v>5.0399999999999991</v>
          </cell>
          <cell r="E101" t="str">
            <v xml:space="preserve">Interior Doors - Double </v>
          </cell>
          <cell r="F101">
            <v>10</v>
          </cell>
          <cell r="G101" t="str">
            <v>ea</v>
          </cell>
          <cell r="H101">
            <v>2356.1999999999998</v>
          </cell>
          <cell r="I101">
            <v>23562</v>
          </cell>
        </row>
        <row r="102">
          <cell r="D102">
            <v>5.0499999999999989</v>
          </cell>
          <cell r="E102" t="str">
            <v>Interior Doors - Single</v>
          </cell>
          <cell r="F102">
            <v>60</v>
          </cell>
          <cell r="G102" t="str">
            <v>ea</v>
          </cell>
          <cell r="H102">
            <v>1392.3</v>
          </cell>
          <cell r="I102">
            <v>83538</v>
          </cell>
        </row>
        <row r="103">
          <cell r="D103">
            <v>5.0599999999999987</v>
          </cell>
          <cell r="E103" t="str">
            <v>Interior Roll-Up Doors</v>
          </cell>
          <cell r="F103">
            <v>4</v>
          </cell>
          <cell r="G103" t="str">
            <v>ea</v>
          </cell>
          <cell r="H103">
            <v>13387.5</v>
          </cell>
          <cell r="I103">
            <v>53550</v>
          </cell>
        </row>
        <row r="104">
          <cell r="D104">
            <v>5.0599999999999987</v>
          </cell>
          <cell r="E104" t="str">
            <v>Cabinets, Uppers, Lowers, Contertops - Breakrooms etc</v>
          </cell>
          <cell r="F104">
            <v>200</v>
          </cell>
          <cell r="G104" t="str">
            <v>lf</v>
          </cell>
          <cell r="H104">
            <v>428.4</v>
          </cell>
          <cell r="I104">
            <v>85680</v>
          </cell>
        </row>
        <row r="105">
          <cell r="D105">
            <v>5.0699999999999985</v>
          </cell>
          <cell r="E105" t="str">
            <v>Storage, Shelving</v>
          </cell>
          <cell r="F105">
            <v>160</v>
          </cell>
          <cell r="G105" t="str">
            <v>lf</v>
          </cell>
          <cell r="H105">
            <v>214.2</v>
          </cell>
          <cell r="I105">
            <v>34272</v>
          </cell>
        </row>
        <row r="106">
          <cell r="D106">
            <v>5.0799999999999983</v>
          </cell>
          <cell r="E106" t="str">
            <v>HC Toilet Compartments - Plastic Laminated</v>
          </cell>
          <cell r="F106">
            <v>4</v>
          </cell>
          <cell r="G106" t="str">
            <v>ea</v>
          </cell>
          <cell r="H106">
            <v>1071</v>
          </cell>
          <cell r="I106">
            <v>4284</v>
          </cell>
        </row>
        <row r="107">
          <cell r="D107">
            <v>5.0899999999999981</v>
          </cell>
          <cell r="E107" t="str">
            <v>Toilet Compartments - Plastic Laminated</v>
          </cell>
          <cell r="F107">
            <v>16</v>
          </cell>
          <cell r="G107" t="str">
            <v>ea</v>
          </cell>
          <cell r="H107">
            <v>963.9</v>
          </cell>
          <cell r="I107">
            <v>15422.4</v>
          </cell>
        </row>
        <row r="108">
          <cell r="D108">
            <v>5.0999999999999979</v>
          </cell>
          <cell r="E108" t="str">
            <v>Urinal Screens - Plastic Laminated</v>
          </cell>
          <cell r="F108">
            <v>12</v>
          </cell>
          <cell r="G108" t="str">
            <v>ea</v>
          </cell>
          <cell r="H108">
            <v>481.95</v>
          </cell>
          <cell r="I108">
            <v>5783.4</v>
          </cell>
        </row>
        <row r="109">
          <cell r="D109">
            <v>5.0999999999999979</v>
          </cell>
          <cell r="E109" t="str">
            <v>Lockers</v>
          </cell>
          <cell r="F109">
            <v>60</v>
          </cell>
          <cell r="G109" t="str">
            <v>ea</v>
          </cell>
          <cell r="H109">
            <v>492.65999999999997</v>
          </cell>
          <cell r="I109">
            <v>29559.599999999999</v>
          </cell>
        </row>
        <row r="110">
          <cell r="D110">
            <v>5.1099999999999977</v>
          </cell>
          <cell r="E110" t="str">
            <v>Locker Benches</v>
          </cell>
          <cell r="F110">
            <v>48</v>
          </cell>
          <cell r="G110" t="str">
            <v>lf</v>
          </cell>
          <cell r="H110">
            <v>58.904999999999994</v>
          </cell>
          <cell r="I110">
            <v>2827.4399999999996</v>
          </cell>
        </row>
        <row r="111">
          <cell r="D111">
            <v>5.1199999999999974</v>
          </cell>
          <cell r="E111" t="str">
            <v>Grab Bars - 36"</v>
          </cell>
          <cell r="F111">
            <v>8</v>
          </cell>
          <cell r="G111" t="str">
            <v>ea</v>
          </cell>
          <cell r="H111">
            <v>428.4</v>
          </cell>
          <cell r="I111">
            <v>3427.2</v>
          </cell>
        </row>
        <row r="112">
          <cell r="D112">
            <v>5.1299999999999972</v>
          </cell>
          <cell r="E112" t="str">
            <v>Grab Bars - 42"</v>
          </cell>
          <cell r="F112">
            <v>8</v>
          </cell>
          <cell r="G112" t="str">
            <v>ea</v>
          </cell>
          <cell r="H112">
            <v>481.95</v>
          </cell>
          <cell r="I112">
            <v>3855.6</v>
          </cell>
        </row>
        <row r="113">
          <cell r="D113">
            <v>5.139999999999997</v>
          </cell>
          <cell r="E113" t="str">
            <v>Toilet Seat Cover/Paper Dispenser - Recessed</v>
          </cell>
          <cell r="F113">
            <v>20</v>
          </cell>
          <cell r="G113" t="str">
            <v>ea</v>
          </cell>
          <cell r="H113">
            <v>83.537999999999997</v>
          </cell>
          <cell r="I113">
            <v>1670.76</v>
          </cell>
        </row>
        <row r="114">
          <cell r="D114">
            <v>5.1499999999999968</v>
          </cell>
          <cell r="E114" t="str">
            <v>Soap Dispenser</v>
          </cell>
          <cell r="F114">
            <v>20</v>
          </cell>
          <cell r="G114" t="str">
            <v>ea</v>
          </cell>
          <cell r="H114">
            <v>124.23599999999999</v>
          </cell>
          <cell r="I114">
            <v>2484.7199999999998</v>
          </cell>
        </row>
        <row r="115">
          <cell r="D115">
            <v>5.1599999999999966</v>
          </cell>
          <cell r="E115" t="str">
            <v xml:space="preserve">Paper Towel Dispenser </v>
          </cell>
          <cell r="F115">
            <v>20</v>
          </cell>
          <cell r="G115" t="str">
            <v>ea</v>
          </cell>
          <cell r="H115">
            <v>265.608</v>
          </cell>
          <cell r="I115">
            <v>5312.16</v>
          </cell>
        </row>
        <row r="116">
          <cell r="D116">
            <v>5.1699999999999964</v>
          </cell>
          <cell r="E116" t="str">
            <v>Trash Receptacle</v>
          </cell>
          <cell r="F116">
            <v>20</v>
          </cell>
          <cell r="G116" t="str">
            <v>ea</v>
          </cell>
          <cell r="H116">
            <v>104.958</v>
          </cell>
          <cell r="I116">
            <v>2099.16</v>
          </cell>
        </row>
        <row r="117">
          <cell r="D117">
            <v>5.1799999999999962</v>
          </cell>
          <cell r="E117" t="str">
            <v>Mirrors</v>
          </cell>
          <cell r="F117">
            <v>48</v>
          </cell>
          <cell r="G117" t="str">
            <v>ea</v>
          </cell>
          <cell r="H117">
            <v>299.88</v>
          </cell>
          <cell r="I117">
            <v>14394.24</v>
          </cell>
        </row>
        <row r="118">
          <cell r="D118">
            <v>5.1899999999999959</v>
          </cell>
          <cell r="E118" t="str">
            <v>Mop Rack</v>
          </cell>
          <cell r="F118">
            <v>2</v>
          </cell>
          <cell r="G118" t="str">
            <v>ea</v>
          </cell>
          <cell r="H118">
            <v>128.51999999999998</v>
          </cell>
          <cell r="I118">
            <v>257.03999999999996</v>
          </cell>
        </row>
        <row r="119">
          <cell r="D119">
            <v>5.1999999999999957</v>
          </cell>
          <cell r="E119" t="str">
            <v>Interior Signage</v>
          </cell>
          <cell r="F119">
            <v>10</v>
          </cell>
          <cell r="G119" t="str">
            <v>ea</v>
          </cell>
          <cell r="H119">
            <v>214.2</v>
          </cell>
          <cell r="I119">
            <v>2142</v>
          </cell>
        </row>
        <row r="120">
          <cell r="D120">
            <v>5.2099999999999955</v>
          </cell>
          <cell r="E120" t="str">
            <v>Fire Extinguishers</v>
          </cell>
          <cell r="F120">
            <v>12</v>
          </cell>
          <cell r="G120" t="str">
            <v>ea</v>
          </cell>
          <cell r="H120">
            <v>481.95</v>
          </cell>
          <cell r="I120">
            <v>5783.4</v>
          </cell>
        </row>
        <row r="121">
          <cell r="D121">
            <v>5.2199999999999953</v>
          </cell>
          <cell r="E121" t="str">
            <v>Interior Glass/Fixed Glass</v>
          </cell>
          <cell r="F121">
            <v>480</v>
          </cell>
          <cell r="G121" t="str">
            <v>sf</v>
          </cell>
          <cell r="H121">
            <v>48.195</v>
          </cell>
          <cell r="I121">
            <v>23133.599999999999</v>
          </cell>
        </row>
        <row r="122">
          <cell r="D122">
            <v>5.2299999999999951</v>
          </cell>
          <cell r="E122" t="str">
            <v>Grated Entry</v>
          </cell>
          <cell r="F122">
            <v>420</v>
          </cell>
          <cell r="G122" t="str">
            <v>lf</v>
          </cell>
          <cell r="H122">
            <v>107.1</v>
          </cell>
          <cell r="I122">
            <v>44982</v>
          </cell>
        </row>
        <row r="123">
          <cell r="D123">
            <v>5.2399999999999949</v>
          </cell>
          <cell r="E123" t="str">
            <v>Corner Guards</v>
          </cell>
          <cell r="F123">
            <v>0</v>
          </cell>
          <cell r="G123" t="str">
            <v>ea</v>
          </cell>
          <cell r="H123">
            <v>37.484999999999999</v>
          </cell>
          <cell r="I123">
            <v>0</v>
          </cell>
        </row>
        <row r="124">
          <cell r="D124">
            <v>5.2499999999999947</v>
          </cell>
          <cell r="E124" t="str">
            <v>Projector Screen and Clg Hung Projector</v>
          </cell>
          <cell r="F124">
            <v>4</v>
          </cell>
          <cell r="G124" t="str">
            <v>ea</v>
          </cell>
          <cell r="H124">
            <v>7711.2</v>
          </cell>
          <cell r="I124">
            <v>30844.799999999999</v>
          </cell>
        </row>
        <row r="125">
          <cell r="D125">
            <v>5.2599999999999945</v>
          </cell>
          <cell r="E125" t="str">
            <v>Misc. Specialties</v>
          </cell>
          <cell r="F125">
            <v>89411</v>
          </cell>
          <cell r="G125" t="str">
            <v>sf</v>
          </cell>
          <cell r="H125">
            <v>2.1419999999999999</v>
          </cell>
          <cell r="I125">
            <v>191518.36199999999</v>
          </cell>
        </row>
        <row r="127">
          <cell r="C127">
            <v>6</v>
          </cell>
          <cell r="D127" t="str">
            <v>Interior Finishes</v>
          </cell>
          <cell r="I127">
            <v>808763.08705850004</v>
          </cell>
        </row>
        <row r="129">
          <cell r="D129">
            <v>6.01</v>
          </cell>
          <cell r="E129" t="str">
            <v>Walls- Paint</v>
          </cell>
          <cell r="F129">
            <v>92252.123333333322</v>
          </cell>
          <cell r="G129" t="str">
            <v>sf</v>
          </cell>
          <cell r="H129">
            <v>0.69615000000000005</v>
          </cell>
          <cell r="I129">
            <v>64221.315658499996</v>
          </cell>
        </row>
        <row r="130">
          <cell r="D130">
            <v>6.02</v>
          </cell>
          <cell r="E130" t="str">
            <v>Paint - Doors</v>
          </cell>
          <cell r="F130">
            <v>70</v>
          </cell>
          <cell r="G130" t="str">
            <v>ea</v>
          </cell>
          <cell r="H130">
            <v>133.875</v>
          </cell>
          <cell r="I130">
            <v>9371.25</v>
          </cell>
        </row>
        <row r="131">
          <cell r="D131">
            <v>6.0299999999999994</v>
          </cell>
          <cell r="E131" t="str">
            <v xml:space="preserve">Floor Finishes - Epoxy, VCT </v>
          </cell>
          <cell r="F131">
            <v>78069.900000000009</v>
          </cell>
          <cell r="G131" t="str">
            <v>sf</v>
          </cell>
          <cell r="H131">
            <v>4.2839999999999998</v>
          </cell>
          <cell r="I131">
            <v>334451.45160000003</v>
          </cell>
        </row>
        <row r="132">
          <cell r="D132">
            <v>6.0399999999999991</v>
          </cell>
          <cell r="E132" t="str">
            <v>Ceramic Tile - Walls - Bathrooms</v>
          </cell>
          <cell r="F132">
            <v>2600</v>
          </cell>
          <cell r="G132" t="str">
            <v>sf</v>
          </cell>
          <cell r="H132">
            <v>13.387499999999999</v>
          </cell>
          <cell r="I132">
            <v>34807.5</v>
          </cell>
        </row>
        <row r="133">
          <cell r="D133">
            <v>6.0499999999999989</v>
          </cell>
          <cell r="E133" t="str">
            <v>Ceramic Tile - Floors - Bathrooms</v>
          </cell>
          <cell r="F133">
            <v>2400</v>
          </cell>
          <cell r="G133" t="str">
            <v>sf</v>
          </cell>
          <cell r="H133">
            <v>11.2455</v>
          </cell>
          <cell r="I133">
            <v>26989.200000000001</v>
          </cell>
        </row>
        <row r="134">
          <cell r="D134">
            <v>6.0599999999999987</v>
          </cell>
          <cell r="E134" t="str">
            <v>Ceiling - Open, Painted Black</v>
          </cell>
          <cell r="F134">
            <v>77269.900000000009</v>
          </cell>
          <cell r="G134" t="str">
            <v>sf</v>
          </cell>
          <cell r="H134">
            <v>2.1419999999999999</v>
          </cell>
          <cell r="I134">
            <v>165512.12580000001</v>
          </cell>
        </row>
        <row r="135">
          <cell r="D135">
            <v>6.0699999999999985</v>
          </cell>
          <cell r="E135" t="str">
            <v xml:space="preserve">Hard Lid Ceiling </v>
          </cell>
          <cell r="F135">
            <v>3200</v>
          </cell>
          <cell r="G135" t="str">
            <v>sf</v>
          </cell>
          <cell r="H135">
            <v>8.5679999999999996</v>
          </cell>
          <cell r="I135">
            <v>27417.599999999999</v>
          </cell>
        </row>
        <row r="136">
          <cell r="D136">
            <v>6.0799999999999983</v>
          </cell>
          <cell r="E136" t="str">
            <v>Front Counters</v>
          </cell>
          <cell r="F136">
            <v>80</v>
          </cell>
          <cell r="G136" t="str">
            <v>lf</v>
          </cell>
          <cell r="H136">
            <v>602.4</v>
          </cell>
          <cell r="I136">
            <v>48192</v>
          </cell>
        </row>
        <row r="137">
          <cell r="D137">
            <v>6.0899999999999981</v>
          </cell>
          <cell r="E137" t="str">
            <v>Lobby additional finishes</v>
          </cell>
          <cell r="F137">
            <v>400</v>
          </cell>
          <cell r="G137" t="str">
            <v>sf</v>
          </cell>
          <cell r="H137">
            <v>20.079999999999998</v>
          </cell>
          <cell r="I137">
            <v>8031.9999999999991</v>
          </cell>
        </row>
        <row r="138">
          <cell r="D138">
            <v>6.0999999999999979</v>
          </cell>
          <cell r="E138" t="str">
            <v>Millwork, Finish Carpentry</v>
          </cell>
          <cell r="F138">
            <v>89411</v>
          </cell>
          <cell r="G138" t="str">
            <v>sf</v>
          </cell>
          <cell r="H138">
            <v>1.004</v>
          </cell>
          <cell r="I138">
            <v>89768.644</v>
          </cell>
        </row>
        <row r="140">
          <cell r="C140">
            <v>7</v>
          </cell>
          <cell r="D140" t="str">
            <v>Conveying</v>
          </cell>
          <cell r="I140">
            <v>206422.39999999999</v>
          </cell>
        </row>
        <row r="142">
          <cell r="D142">
            <v>7.01</v>
          </cell>
          <cell r="E142" t="str">
            <v>Hydraulic Elevator - 3 Stops, 3500 lbs</v>
          </cell>
          <cell r="F142">
            <v>2</v>
          </cell>
          <cell r="G142" t="str">
            <v>ea</v>
          </cell>
          <cell r="H142">
            <v>103211.2</v>
          </cell>
          <cell r="I142">
            <v>206422.39999999999</v>
          </cell>
        </row>
        <row r="144">
          <cell r="C144">
            <v>8</v>
          </cell>
          <cell r="D144" t="str">
            <v>Plumbing</v>
          </cell>
          <cell r="I144">
            <v>579983.36599999992</v>
          </cell>
        </row>
        <row r="146">
          <cell r="D146">
            <v>8.01</v>
          </cell>
          <cell r="E146" t="str">
            <v>Plumbing Fixtures</v>
          </cell>
          <cell r="F146">
            <v>62</v>
          </cell>
          <cell r="G146" t="str">
            <v>sf</v>
          </cell>
          <cell r="H146">
            <v>2133.6</v>
          </cell>
          <cell r="I146">
            <v>132283.19999999998</v>
          </cell>
        </row>
        <row r="147">
          <cell r="D147">
            <v>8.02</v>
          </cell>
          <cell r="E147" t="str">
            <v>Water Heaters - 200 MBH</v>
          </cell>
          <cell r="F147">
            <v>2</v>
          </cell>
          <cell r="G147" t="str">
            <v>ea</v>
          </cell>
          <cell r="H147">
            <v>16064</v>
          </cell>
          <cell r="I147">
            <v>32128</v>
          </cell>
        </row>
        <row r="148">
          <cell r="D148">
            <v>8.0299999999999994</v>
          </cell>
          <cell r="E148" t="str">
            <v>Boilers - 3000 MBH</v>
          </cell>
          <cell r="F148">
            <v>2</v>
          </cell>
          <cell r="G148" t="str">
            <v>ea</v>
          </cell>
          <cell r="H148">
            <v>20080</v>
          </cell>
          <cell r="I148">
            <v>40160</v>
          </cell>
        </row>
        <row r="149">
          <cell r="D149">
            <v>8.0399999999999991</v>
          </cell>
          <cell r="E149" t="str">
            <v>Hot and Cold Water Piping</v>
          </cell>
          <cell r="F149">
            <v>89411</v>
          </cell>
          <cell r="G149" t="str">
            <v>sf</v>
          </cell>
          <cell r="H149">
            <v>1.506</v>
          </cell>
          <cell r="I149">
            <v>134652.96600000001</v>
          </cell>
        </row>
        <row r="150">
          <cell r="D150">
            <v>8.0499999999999989</v>
          </cell>
          <cell r="E150" t="str">
            <v>Air Lines</v>
          </cell>
          <cell r="F150">
            <v>3200</v>
          </cell>
          <cell r="G150" t="str">
            <v>lf</v>
          </cell>
          <cell r="H150">
            <v>35.14</v>
          </cell>
          <cell r="I150">
            <v>112448</v>
          </cell>
        </row>
        <row r="151">
          <cell r="D151">
            <v>8.0599999999999987</v>
          </cell>
          <cell r="E151" t="str">
            <v>Gas Piping - 2"</v>
          </cell>
          <cell r="F151">
            <v>400</v>
          </cell>
          <cell r="G151" t="str">
            <v>lf</v>
          </cell>
          <cell r="H151">
            <v>35.14</v>
          </cell>
          <cell r="I151">
            <v>14056</v>
          </cell>
        </row>
        <row r="152">
          <cell r="D152">
            <v>8.0699999999999985</v>
          </cell>
          <cell r="E152" t="str">
            <v>Misc. Piping</v>
          </cell>
          <cell r="F152">
            <v>2200</v>
          </cell>
          <cell r="G152" t="str">
            <v>lf</v>
          </cell>
          <cell r="H152">
            <v>25.1</v>
          </cell>
          <cell r="I152">
            <v>55220</v>
          </cell>
        </row>
        <row r="153">
          <cell r="D153">
            <v>8.0799999999999983</v>
          </cell>
          <cell r="E153" t="str">
            <v>Emergency Showers</v>
          </cell>
          <cell r="F153">
            <v>4</v>
          </cell>
          <cell r="G153" t="str">
            <v>ea</v>
          </cell>
          <cell r="H153">
            <v>1606.4</v>
          </cell>
          <cell r="I153">
            <v>6425.6</v>
          </cell>
        </row>
        <row r="154">
          <cell r="D154">
            <v>8.0899999999999981</v>
          </cell>
          <cell r="E154" t="str">
            <v>Eye Washes</v>
          </cell>
          <cell r="F154">
            <v>6</v>
          </cell>
          <cell r="G154" t="str">
            <v>ea</v>
          </cell>
          <cell r="H154">
            <v>1405.6</v>
          </cell>
          <cell r="I154">
            <v>8433.5999999999985</v>
          </cell>
        </row>
        <row r="155">
          <cell r="D155">
            <v>8.0799999999999983</v>
          </cell>
          <cell r="E155" t="str">
            <v>Exhaust Hoods</v>
          </cell>
          <cell r="F155">
            <v>2</v>
          </cell>
          <cell r="G155" t="str">
            <v>ea</v>
          </cell>
          <cell r="H155">
            <v>22088</v>
          </cell>
          <cell r="I155">
            <v>44176</v>
          </cell>
        </row>
        <row r="157">
          <cell r="C157">
            <v>9</v>
          </cell>
          <cell r="D157" t="str">
            <v>HVAC</v>
          </cell>
          <cell r="I157">
            <v>2568153.2864000001</v>
          </cell>
        </row>
        <row r="159">
          <cell r="D159">
            <v>9.01</v>
          </cell>
          <cell r="E159" t="str">
            <v>Heating and Cooling Systems</v>
          </cell>
          <cell r="F159">
            <v>89411</v>
          </cell>
          <cell r="G159" t="str">
            <v>sf</v>
          </cell>
          <cell r="H159">
            <v>14.056000000000001</v>
          </cell>
          <cell r="I159">
            <v>1256761.0160000001</v>
          </cell>
        </row>
        <row r="160">
          <cell r="D160">
            <v>9.02</v>
          </cell>
          <cell r="E160" t="str">
            <v>Package Units Units</v>
          </cell>
          <cell r="F160">
            <v>89411</v>
          </cell>
          <cell r="G160" t="str">
            <v>sf</v>
          </cell>
          <cell r="H160">
            <v>3.012</v>
          </cell>
          <cell r="I160">
            <v>269305.93200000003</v>
          </cell>
        </row>
        <row r="161">
          <cell r="D161">
            <v>9.0299999999999994</v>
          </cell>
          <cell r="E161" t="str">
            <v>Distribution - Ducts, Registers, Diffusers</v>
          </cell>
          <cell r="F161">
            <v>89411</v>
          </cell>
          <cell r="G161" t="str">
            <v>sf</v>
          </cell>
          <cell r="H161">
            <v>8.032</v>
          </cell>
          <cell r="I161">
            <v>718149.152</v>
          </cell>
        </row>
        <row r="162">
          <cell r="D162">
            <v>9.0399999999999991</v>
          </cell>
          <cell r="E162" t="str">
            <v>Insulation</v>
          </cell>
          <cell r="F162">
            <v>1</v>
          </cell>
          <cell r="G162" t="str">
            <v>ls</v>
          </cell>
          <cell r="H162">
            <v>25100</v>
          </cell>
          <cell r="I162">
            <v>25100</v>
          </cell>
        </row>
        <row r="163">
          <cell r="D163">
            <v>9.0499999999999989</v>
          </cell>
          <cell r="E163" t="str">
            <v>VAV Boxes</v>
          </cell>
          <cell r="F163">
            <v>120</v>
          </cell>
          <cell r="G163" t="str">
            <v>ea</v>
          </cell>
          <cell r="H163">
            <v>451.8</v>
          </cell>
          <cell r="I163">
            <v>54216</v>
          </cell>
        </row>
        <row r="164">
          <cell r="D164">
            <v>9.0599999999999987</v>
          </cell>
          <cell r="E164" t="str">
            <v>Controls</v>
          </cell>
          <cell r="F164">
            <v>200</v>
          </cell>
          <cell r="G164" t="str">
            <v>ea</v>
          </cell>
          <cell r="H164">
            <v>953.8</v>
          </cell>
          <cell r="I164">
            <v>190760</v>
          </cell>
        </row>
        <row r="165">
          <cell r="D165">
            <v>9.0699999999999985</v>
          </cell>
          <cell r="E165" t="str">
            <v>Test Balance</v>
          </cell>
          <cell r="F165">
            <v>89411</v>
          </cell>
          <cell r="G165" t="str">
            <v>sf</v>
          </cell>
          <cell r="H165">
            <v>0.60239999999999994</v>
          </cell>
          <cell r="I165">
            <v>53861.186399999991</v>
          </cell>
        </row>
        <row r="167">
          <cell r="C167">
            <v>10</v>
          </cell>
          <cell r="D167" t="str">
            <v>Fire Protection</v>
          </cell>
          <cell r="I167">
            <v>648083.03200000001</v>
          </cell>
        </row>
        <row r="169">
          <cell r="D169">
            <v>10.01</v>
          </cell>
          <cell r="E169" t="str">
            <v>Fire Protection</v>
          </cell>
          <cell r="F169">
            <v>89411</v>
          </cell>
          <cell r="H169">
            <v>4.0640000000000001</v>
          </cell>
          <cell r="I169">
            <v>363366.304</v>
          </cell>
        </row>
        <row r="170">
          <cell r="D170">
            <v>10.02</v>
          </cell>
          <cell r="E170" t="str">
            <v>Stand Pipe</v>
          </cell>
          <cell r="F170">
            <v>2</v>
          </cell>
          <cell r="G170" t="str">
            <v>ea</v>
          </cell>
          <cell r="H170">
            <v>6096</v>
          </cell>
          <cell r="I170">
            <v>12192</v>
          </cell>
        </row>
        <row r="171">
          <cell r="D171">
            <v>10.029999999999999</v>
          </cell>
          <cell r="E171" t="str">
            <v>Fire Pumps</v>
          </cell>
          <cell r="G171" t="str">
            <v>ea</v>
          </cell>
          <cell r="H171">
            <v>15240</v>
          </cell>
          <cell r="I171">
            <v>0</v>
          </cell>
        </row>
        <row r="172">
          <cell r="D172">
            <v>10.039999999999999</v>
          </cell>
          <cell r="E172" t="str">
            <v>Fire Alarm System, Mass Notification - 3.00</v>
          </cell>
          <cell r="F172">
            <v>89411</v>
          </cell>
          <cell r="G172" t="str">
            <v>sf</v>
          </cell>
          <cell r="H172">
            <v>3.048</v>
          </cell>
          <cell r="I172">
            <v>272524.728</v>
          </cell>
        </row>
        <row r="174">
          <cell r="C174">
            <v>11</v>
          </cell>
          <cell r="D174" t="str">
            <v>Electrical</v>
          </cell>
          <cell r="I174">
            <v>1975804.2779999999</v>
          </cell>
        </row>
        <row r="176">
          <cell r="D176">
            <v>11.01</v>
          </cell>
          <cell r="E176" t="str">
            <v>Service and Distribution</v>
          </cell>
          <cell r="F176">
            <v>89411</v>
          </cell>
          <cell r="H176">
            <v>7.1120000000000001</v>
          </cell>
          <cell r="I176">
            <v>635891.03200000001</v>
          </cell>
        </row>
        <row r="177">
          <cell r="D177">
            <v>11.02</v>
          </cell>
          <cell r="E177" t="str">
            <v>Feeders, Cables, Wiring</v>
          </cell>
          <cell r="F177">
            <v>89411</v>
          </cell>
          <cell r="H177">
            <v>3.048</v>
          </cell>
          <cell r="I177">
            <v>272524.728</v>
          </cell>
        </row>
        <row r="178">
          <cell r="D178">
            <v>11.03</v>
          </cell>
          <cell r="E178" t="str">
            <v>Lighting and power</v>
          </cell>
          <cell r="F178">
            <v>89411</v>
          </cell>
          <cell r="H178">
            <v>8.1280000000000001</v>
          </cell>
          <cell r="I178">
            <v>726732.60800000001</v>
          </cell>
        </row>
        <row r="179">
          <cell r="D179">
            <v>11.04</v>
          </cell>
          <cell r="E179" t="str">
            <v>Switches</v>
          </cell>
          <cell r="F179">
            <v>89411</v>
          </cell>
          <cell r="H179">
            <v>3.048</v>
          </cell>
          <cell r="I179">
            <v>272524.728</v>
          </cell>
        </row>
        <row r="180">
          <cell r="D180">
            <v>11.049999999999999</v>
          </cell>
          <cell r="E180" t="str">
            <v>Grounding</v>
          </cell>
          <cell r="F180">
            <v>89411</v>
          </cell>
          <cell r="H180">
            <v>0.76200000000000001</v>
          </cell>
          <cell r="I180">
            <v>68131.182000000001</v>
          </cell>
        </row>
        <row r="182">
          <cell r="C182">
            <v>12</v>
          </cell>
          <cell r="D182" t="str">
            <v>Electrical Systems</v>
          </cell>
          <cell r="I182">
            <v>726732.60800000001</v>
          </cell>
        </row>
        <row r="184">
          <cell r="D184">
            <v>12.1</v>
          </cell>
          <cell r="E184" t="str">
            <v>Data/Communications, Security</v>
          </cell>
          <cell r="F184">
            <v>89411</v>
          </cell>
          <cell r="H184">
            <v>8.1280000000000001</v>
          </cell>
          <cell r="I184">
            <v>726732.60800000001</v>
          </cell>
        </row>
        <row r="186">
          <cell r="C186">
            <v>13</v>
          </cell>
          <cell r="D186" t="str">
            <v xml:space="preserve">Equipment </v>
          </cell>
          <cell r="I186">
            <v>1417188</v>
          </cell>
        </row>
        <row r="188">
          <cell r="D188">
            <v>13.01</v>
          </cell>
          <cell r="E188" t="str">
            <v>Compressors</v>
          </cell>
          <cell r="F188">
            <v>6</v>
          </cell>
          <cell r="G188" t="str">
            <v>ea</v>
          </cell>
          <cell r="H188">
            <v>25500</v>
          </cell>
          <cell r="I188">
            <v>153000</v>
          </cell>
        </row>
        <row r="189">
          <cell r="D189">
            <v>13.02</v>
          </cell>
          <cell r="E189" t="str">
            <v xml:space="preserve">Bridge Crane - 20 Ton </v>
          </cell>
          <cell r="F189">
            <v>2</v>
          </cell>
          <cell r="G189" t="str">
            <v>ea</v>
          </cell>
          <cell r="H189">
            <v>168300</v>
          </cell>
          <cell r="I189">
            <v>336600</v>
          </cell>
        </row>
        <row r="190">
          <cell r="D190">
            <v>13.03</v>
          </cell>
          <cell r="E190" t="str">
            <v xml:space="preserve">Bridge Crane - 30 Ton </v>
          </cell>
          <cell r="F190">
            <v>1</v>
          </cell>
          <cell r="G190" t="str">
            <v>ea</v>
          </cell>
          <cell r="H190">
            <v>188700</v>
          </cell>
          <cell r="I190">
            <v>188700</v>
          </cell>
        </row>
        <row r="191">
          <cell r="D191">
            <v>13.04</v>
          </cell>
          <cell r="E191" t="str">
            <v xml:space="preserve">Jib Cranes - 2 Ton </v>
          </cell>
          <cell r="F191">
            <v>23</v>
          </cell>
          <cell r="G191" t="str">
            <v>ea</v>
          </cell>
          <cell r="H191">
            <v>28560</v>
          </cell>
          <cell r="I191">
            <v>656880</v>
          </cell>
        </row>
        <row r="192">
          <cell r="D192">
            <v>13.049999999999999</v>
          </cell>
          <cell r="E192" t="str">
            <v xml:space="preserve">Workstation Cranes - 1 Ton </v>
          </cell>
          <cell r="F192">
            <v>1</v>
          </cell>
          <cell r="G192" t="str">
            <v>ea</v>
          </cell>
          <cell r="H192">
            <v>67320</v>
          </cell>
          <cell r="I192">
            <v>67320</v>
          </cell>
        </row>
        <row r="193">
          <cell r="D193">
            <v>13.049999999999999</v>
          </cell>
          <cell r="E193" t="str">
            <v>Breakroom Appliances</v>
          </cell>
          <cell r="F193">
            <v>12</v>
          </cell>
          <cell r="G193" t="str">
            <v>ea</v>
          </cell>
          <cell r="H193">
            <v>1224</v>
          </cell>
          <cell r="I193">
            <v>14688</v>
          </cell>
        </row>
        <row r="195">
          <cell r="C195">
            <v>14</v>
          </cell>
          <cell r="D195" t="str">
            <v>Furnishings</v>
          </cell>
          <cell r="I195">
            <v>45599.61</v>
          </cell>
        </row>
        <row r="197">
          <cell r="D197">
            <v>14.01</v>
          </cell>
          <cell r="E197" t="str">
            <v>Furnishings</v>
          </cell>
          <cell r="F197">
            <v>89411</v>
          </cell>
          <cell r="G197" t="str">
            <v>sf</v>
          </cell>
          <cell r="H197">
            <v>0.51</v>
          </cell>
          <cell r="I197">
            <v>45599.61</v>
          </cell>
        </row>
        <row r="200">
          <cell r="C200">
            <v>15</v>
          </cell>
          <cell r="D200" t="str">
            <v>Special Construction</v>
          </cell>
          <cell r="I200">
            <v>24480</v>
          </cell>
        </row>
        <row r="202">
          <cell r="D202">
            <v>15.01</v>
          </cell>
          <cell r="E202" t="str">
            <v>Entry Canopy/Structure</v>
          </cell>
          <cell r="F202">
            <v>1200</v>
          </cell>
          <cell r="G202" t="str">
            <v>sf</v>
          </cell>
          <cell r="H202">
            <v>20.399999999999999</v>
          </cell>
          <cell r="I202">
            <v>24480</v>
          </cell>
        </row>
        <row r="204">
          <cell r="C204">
            <v>16</v>
          </cell>
          <cell r="D204" t="str">
            <v>Building Sitework</v>
          </cell>
          <cell r="I204">
            <v>46136.076000000001</v>
          </cell>
        </row>
        <row r="206">
          <cell r="D206">
            <v>16.010000000000002</v>
          </cell>
          <cell r="E206" t="str">
            <v>Building Sitework</v>
          </cell>
          <cell r="F206">
            <v>89411</v>
          </cell>
          <cell r="G206" t="str">
            <v>sf</v>
          </cell>
          <cell r="H206">
            <v>0.51600000000000001</v>
          </cell>
          <cell r="I206">
            <v>46136.076000000001</v>
          </cell>
        </row>
        <row r="209">
          <cell r="C209">
            <v>17</v>
          </cell>
          <cell r="D209" t="str">
            <v>Landscaping</v>
          </cell>
          <cell r="I209">
            <v>27681.6456</v>
          </cell>
        </row>
        <row r="211">
          <cell r="D211">
            <v>17.010000000000002</v>
          </cell>
          <cell r="E211" t="str">
            <v>Landscaping and Irrigation</v>
          </cell>
          <cell r="F211">
            <v>89411</v>
          </cell>
          <cell r="G211" t="str">
            <v>sf</v>
          </cell>
          <cell r="H211">
            <v>0.30959999999999999</v>
          </cell>
          <cell r="I211">
            <v>27681.6456</v>
          </cell>
        </row>
        <row r="215">
          <cell r="C215">
            <v>31</v>
          </cell>
          <cell r="E215" t="str">
            <v>Subtotal A</v>
          </cell>
          <cell r="H215">
            <v>190.48534358656653</v>
          </cell>
          <cell r="I215">
            <v>17031485.055418499</v>
          </cell>
        </row>
        <row r="216">
          <cell r="C216">
            <v>32</v>
          </cell>
          <cell r="E216" t="str">
            <v>General Conditions OH &amp; P</v>
          </cell>
          <cell r="F216">
            <v>0.23</v>
          </cell>
          <cell r="H216">
            <v>43.811629024910296</v>
          </cell>
          <cell r="I216">
            <v>3917241.5627462547</v>
          </cell>
        </row>
        <row r="218">
          <cell r="E218" t="str">
            <v>Subtotal B</v>
          </cell>
          <cell r="H218">
            <v>234.29697261147683</v>
          </cell>
          <cell r="I218">
            <v>20948726.618164755</v>
          </cell>
        </row>
        <row r="219">
          <cell r="C219">
            <v>33</v>
          </cell>
          <cell r="E219" t="str">
            <v>Local Sales Tax</v>
          </cell>
          <cell r="F219">
            <v>8.4000000000000005E-2</v>
          </cell>
          <cell r="H219">
            <v>19.680945699364056</v>
          </cell>
          <cell r="I219">
            <v>1759693.0359258396</v>
          </cell>
        </row>
        <row r="221">
          <cell r="C221">
            <v>34</v>
          </cell>
          <cell r="E221" t="str">
            <v>Permits, Bonds &amp; Insurance</v>
          </cell>
          <cell r="F221">
            <v>2.5000000000000001E-2</v>
          </cell>
          <cell r="H221">
            <v>5.857424315286921</v>
          </cell>
          <cell r="I221">
            <v>523718.16545411892</v>
          </cell>
        </row>
        <row r="223">
          <cell r="E223" t="str">
            <v>Subtotal C</v>
          </cell>
          <cell r="H223">
            <v>259.83534262612784</v>
          </cell>
          <cell r="I223">
            <v>23232137.819544714</v>
          </cell>
        </row>
        <row r="224">
          <cell r="C224">
            <v>35</v>
          </cell>
          <cell r="E224" t="str">
            <v>Design Contingency</v>
          </cell>
          <cell r="F224">
            <v>0.2</v>
          </cell>
          <cell r="H224">
            <v>51.967068525225564</v>
          </cell>
          <cell r="I224">
            <v>4646427.563908943</v>
          </cell>
        </row>
        <row r="226">
          <cell r="E226" t="str">
            <v>Subtotal D</v>
          </cell>
          <cell r="H226">
            <v>311.80241115135334</v>
          </cell>
          <cell r="I226">
            <v>27878565.383453656</v>
          </cell>
        </row>
        <row r="227">
          <cell r="C227">
            <v>36</v>
          </cell>
          <cell r="E227" t="str">
            <v>Escalation MOC June 2009</v>
          </cell>
          <cell r="F227">
            <v>0.12</v>
          </cell>
          <cell r="H227">
            <v>37.4162893381624</v>
          </cell>
          <cell r="I227">
            <v>3345427.8460144387</v>
          </cell>
        </row>
        <row r="229">
          <cell r="E229" t="str">
            <v>Subtotal E</v>
          </cell>
          <cell r="H229">
            <v>349.21870048951581</v>
          </cell>
          <cell r="I229">
            <v>31223993.229468096</v>
          </cell>
        </row>
        <row r="230">
          <cell r="C230">
            <v>37</v>
          </cell>
          <cell r="E230" t="str">
            <v>LEED</v>
          </cell>
          <cell r="F230">
            <v>0.02</v>
          </cell>
          <cell r="H230">
            <v>6.984374009790316</v>
          </cell>
          <cell r="I230">
            <v>624479.86458936194</v>
          </cell>
        </row>
        <row r="232">
          <cell r="E232" t="str">
            <v>Subtoal F</v>
          </cell>
          <cell r="H232">
            <v>356.20307449930613</v>
          </cell>
          <cell r="I232">
            <v>31848473.094057459</v>
          </cell>
        </row>
        <row r="233">
          <cell r="C233">
            <v>38</v>
          </cell>
          <cell r="E233" t="str">
            <v>Construction Contingency</v>
          </cell>
          <cell r="F233">
            <v>0.1</v>
          </cell>
          <cell r="H233">
            <v>35.620307449930614</v>
          </cell>
          <cell r="I233">
            <v>3184847.3094057459</v>
          </cell>
        </row>
        <row r="235">
          <cell r="E235" t="str">
            <v>Subtotal H</v>
          </cell>
          <cell r="H235">
            <v>391.82338194923676</v>
          </cell>
          <cell r="I235">
            <v>35033320.403463207</v>
          </cell>
        </row>
        <row r="236">
          <cell r="C236">
            <v>39</v>
          </cell>
          <cell r="E236" t="str">
            <v>Design/Engineering Fee</v>
          </cell>
          <cell r="F236">
            <v>0.1</v>
          </cell>
          <cell r="H236">
            <v>39.182338194923673</v>
          </cell>
          <cell r="I236">
            <v>3503332.0403463207</v>
          </cell>
        </row>
        <row r="238">
          <cell r="C238">
            <v>40</v>
          </cell>
          <cell r="E238" t="str">
            <v>Total Cost</v>
          </cell>
          <cell r="H238">
            <v>431.00572014416036</v>
          </cell>
          <cell r="I238">
            <v>38536652.443809524</v>
          </cell>
        </row>
        <row r="244">
          <cell r="C244">
            <v>51</v>
          </cell>
          <cell r="E244" t="str">
            <v>Civil</v>
          </cell>
          <cell r="I244">
            <v>5822880.8926600004</v>
          </cell>
        </row>
        <row r="245">
          <cell r="D245">
            <v>1</v>
          </cell>
          <cell r="E245" t="str">
            <v>Substructure</v>
          </cell>
          <cell r="H245">
            <v>1735639.4566600001</v>
          </cell>
        </row>
        <row r="246">
          <cell r="D246">
            <v>2</v>
          </cell>
          <cell r="E246" t="str">
            <v>Superstructure</v>
          </cell>
          <cell r="H246">
            <v>4041105.36</v>
          </cell>
        </row>
        <row r="247">
          <cell r="D247">
            <v>16</v>
          </cell>
          <cell r="E247" t="str">
            <v>Building Sitework</v>
          </cell>
          <cell r="H247">
            <v>46136.076000000001</v>
          </cell>
        </row>
        <row r="249">
          <cell r="C249">
            <v>52</v>
          </cell>
          <cell r="E249" t="str">
            <v>Shell &amp; Core</v>
          </cell>
          <cell r="I249">
            <v>3867461.3687585001</v>
          </cell>
        </row>
        <row r="250">
          <cell r="D250">
            <v>3</v>
          </cell>
          <cell r="E250" t="str">
            <v>Exterior Closure</v>
          </cell>
          <cell r="H250">
            <v>596866.07999999996</v>
          </cell>
        </row>
        <row r="251">
          <cell r="D251">
            <v>4</v>
          </cell>
          <cell r="E251" t="str">
            <v>Roofing</v>
          </cell>
          <cell r="H251">
            <v>223920.16499999998</v>
          </cell>
        </row>
        <row r="252">
          <cell r="D252">
            <v>5</v>
          </cell>
          <cell r="E252" t="str">
            <v>Interior Construction</v>
          </cell>
          <cell r="H252">
            <v>1358926.6047</v>
          </cell>
        </row>
        <row r="253">
          <cell r="D253">
            <v>6</v>
          </cell>
          <cell r="E253" t="str">
            <v>Interior Finishes</v>
          </cell>
          <cell r="H253">
            <v>808763.08705850004</v>
          </cell>
        </row>
        <row r="254">
          <cell r="D254">
            <v>7</v>
          </cell>
          <cell r="E254" t="str">
            <v>Conveying</v>
          </cell>
          <cell r="H254">
            <v>206422.39999999999</v>
          </cell>
        </row>
        <row r="255">
          <cell r="D255">
            <v>10</v>
          </cell>
          <cell r="E255" t="str">
            <v>Fire Protection</v>
          </cell>
          <cell r="H255">
            <v>648083.03200000001</v>
          </cell>
        </row>
        <row r="256">
          <cell r="D256">
            <v>15</v>
          </cell>
          <cell r="E256" t="str">
            <v>Special Construction</v>
          </cell>
          <cell r="H256">
            <v>24480</v>
          </cell>
        </row>
        <row r="258">
          <cell r="C258">
            <v>53</v>
          </cell>
          <cell r="E258" t="str">
            <v>Mechanical</v>
          </cell>
          <cell r="I258">
            <v>3148136.6524</v>
          </cell>
        </row>
        <row r="259">
          <cell r="D259">
            <v>8</v>
          </cell>
          <cell r="E259" t="str">
            <v>Plumbing</v>
          </cell>
          <cell r="H259">
            <v>579983.36599999992</v>
          </cell>
        </row>
        <row r="260">
          <cell r="D260">
            <v>9</v>
          </cell>
          <cell r="E260" t="str">
            <v>HVAC</v>
          </cell>
          <cell r="H260">
            <v>2568153.2864000001</v>
          </cell>
        </row>
        <row r="262">
          <cell r="C262">
            <v>54</v>
          </cell>
          <cell r="E262" t="str">
            <v>Electrical</v>
          </cell>
          <cell r="I262">
            <v>2702536.8859999999</v>
          </cell>
        </row>
        <row r="263">
          <cell r="D263">
            <v>11</v>
          </cell>
          <cell r="E263" t="str">
            <v>Electrical</v>
          </cell>
          <cell r="H263">
            <v>1975804.2779999999</v>
          </cell>
        </row>
        <row r="264">
          <cell r="D264">
            <v>12</v>
          </cell>
          <cell r="E264" t="str">
            <v>Electrical Systems</v>
          </cell>
          <cell r="H264">
            <v>726732.60800000001</v>
          </cell>
        </row>
        <row r="266">
          <cell r="C266">
            <v>55</v>
          </cell>
          <cell r="E266" t="str">
            <v>Furnishing</v>
          </cell>
          <cell r="I266">
            <v>1490469.2556</v>
          </cell>
        </row>
        <row r="267">
          <cell r="D267">
            <v>13</v>
          </cell>
          <cell r="E267" t="str">
            <v xml:space="preserve">Equipment </v>
          </cell>
          <cell r="H267">
            <v>1417188</v>
          </cell>
        </row>
        <row r="268">
          <cell r="D268">
            <v>14</v>
          </cell>
          <cell r="E268" t="str">
            <v>Furnishings</v>
          </cell>
          <cell r="H268">
            <v>45599.61</v>
          </cell>
        </row>
        <row r="269">
          <cell r="D269">
            <v>17</v>
          </cell>
          <cell r="E269" t="str">
            <v>Landscaping</v>
          </cell>
          <cell r="H269">
            <v>27681.6456</v>
          </cell>
        </row>
        <row r="271">
          <cell r="C271">
            <v>56</v>
          </cell>
          <cell r="E271" t="str">
            <v>General Conditions &amp; Contingency</v>
          </cell>
          <cell r="I271">
            <v>18001835.348044701</v>
          </cell>
        </row>
        <row r="272">
          <cell r="D272">
            <v>32</v>
          </cell>
          <cell r="E272" t="str">
            <v>General Conditions OH &amp; P</v>
          </cell>
          <cell r="H272">
            <v>3917241.5627462547</v>
          </cell>
        </row>
        <row r="273">
          <cell r="D273">
            <v>33</v>
          </cell>
          <cell r="E273" t="str">
            <v>Local Sales Tax</v>
          </cell>
          <cell r="H273">
            <v>1759693.0359258396</v>
          </cell>
        </row>
        <row r="274">
          <cell r="D274">
            <v>34</v>
          </cell>
          <cell r="E274" t="str">
            <v>Permits, Bonds &amp; Insurance</v>
          </cell>
          <cell r="H274">
            <v>523718.16545411892</v>
          </cell>
        </row>
        <row r="275">
          <cell r="D275">
            <v>35</v>
          </cell>
          <cell r="E275" t="str">
            <v>Design Contingency</v>
          </cell>
          <cell r="H275">
            <v>4646427.563908943</v>
          </cell>
        </row>
        <row r="276">
          <cell r="D276">
            <v>36</v>
          </cell>
          <cell r="E276" t="str">
            <v>Escalation MOC June 2009</v>
          </cell>
          <cell r="H276">
            <v>3345427.8460144387</v>
          </cell>
        </row>
        <row r="277">
          <cell r="D277">
            <v>37</v>
          </cell>
          <cell r="E277" t="str">
            <v>LEED</v>
          </cell>
          <cell r="H277">
            <v>624479.86458936194</v>
          </cell>
        </row>
        <row r="278">
          <cell r="D278">
            <v>38</v>
          </cell>
          <cell r="E278" t="str">
            <v>Construction Contingency</v>
          </cell>
          <cell r="H278">
            <v>3184847.3094057459</v>
          </cell>
        </row>
        <row r="280">
          <cell r="C280">
            <v>57</v>
          </cell>
          <cell r="E280" t="str">
            <v>Design/Engineering Fee</v>
          </cell>
          <cell r="I280">
            <v>3503332.0403463207</v>
          </cell>
        </row>
        <row r="281">
          <cell r="D281">
            <v>39</v>
          </cell>
          <cell r="E281" t="str">
            <v>Design/Engineering Fee</v>
          </cell>
          <cell r="H281">
            <v>3503332.0403463207</v>
          </cell>
        </row>
        <row r="283">
          <cell r="H283">
            <v>38536652.443809524</v>
          </cell>
          <cell r="I283">
            <v>38536652.443809524</v>
          </cell>
        </row>
        <row r="284">
          <cell r="H284" t="str">
            <v>OK</v>
          </cell>
          <cell r="I284" t="str">
            <v>OK</v>
          </cell>
        </row>
      </sheetData>
      <sheetData sheetId="10" refreshError="1"/>
      <sheetData sheetId="11" refreshError="1"/>
      <sheetData sheetId="12" refreshError="1"/>
      <sheetData sheetId="13" refreshError="1">
        <row r="50">
          <cell r="C50">
            <v>1</v>
          </cell>
          <cell r="D50" t="str">
            <v>Substructure</v>
          </cell>
          <cell r="I50">
            <v>503320.65818666667</v>
          </cell>
        </row>
        <row r="52">
          <cell r="D52">
            <v>1.01</v>
          </cell>
          <cell r="E52" t="str">
            <v xml:space="preserve">Site Clearing, Grading </v>
          </cell>
          <cell r="F52">
            <v>27872</v>
          </cell>
          <cell r="G52" t="str">
            <v>sf</v>
          </cell>
          <cell r="H52">
            <v>2.1240000000000001</v>
          </cell>
          <cell r="I52">
            <v>59200.128000000004</v>
          </cell>
        </row>
        <row r="53">
          <cell r="D53">
            <v>1.02</v>
          </cell>
          <cell r="E53" t="str">
            <v>Spread Footings - 6x6x 2- Exc. Forms, Rebar, Conc</v>
          </cell>
          <cell r="F53">
            <v>40</v>
          </cell>
          <cell r="G53" t="str">
            <v>ea</v>
          </cell>
          <cell r="H53">
            <v>839.8</v>
          </cell>
          <cell r="I53">
            <v>33592</v>
          </cell>
        </row>
        <row r="54">
          <cell r="D54">
            <v>1.03</v>
          </cell>
          <cell r="E54" t="str">
            <v>Cont. Footings -1.5x1.5 - Exc., Forms, Rebar, Conc</v>
          </cell>
          <cell r="F54">
            <v>3423</v>
          </cell>
          <cell r="G54" t="str">
            <v>lf</v>
          </cell>
          <cell r="H54">
            <v>54.339999999999996</v>
          </cell>
          <cell r="I54">
            <v>186005.81999999998</v>
          </cell>
        </row>
        <row r="55">
          <cell r="D55">
            <v>1.04</v>
          </cell>
          <cell r="E55" t="str">
            <v>Addl. Spread Footings For Mezzanine</v>
          </cell>
          <cell r="G55" t="str">
            <v>ea</v>
          </cell>
          <cell r="H55">
            <v>642.20000000000005</v>
          </cell>
          <cell r="I55">
            <v>0</v>
          </cell>
        </row>
        <row r="56">
          <cell r="D56">
            <v>1.05</v>
          </cell>
          <cell r="E56" t="str">
            <v>Addl. Cont. Footings for Mezzanine</v>
          </cell>
          <cell r="G56" t="str">
            <v>lf</v>
          </cell>
          <cell r="H56">
            <v>49.4</v>
          </cell>
          <cell r="I56">
            <v>0</v>
          </cell>
        </row>
        <row r="57">
          <cell r="D57">
            <v>1.06</v>
          </cell>
          <cell r="E57" t="str">
            <v>Slab on Grade - 8" thick</v>
          </cell>
          <cell r="F57">
            <v>27872</v>
          </cell>
          <cell r="G57" t="str">
            <v>sf</v>
          </cell>
          <cell r="H57">
            <v>7.3112000000000004</v>
          </cell>
          <cell r="I57">
            <v>203777.76640000002</v>
          </cell>
        </row>
        <row r="58">
          <cell r="D58">
            <v>1.07</v>
          </cell>
          <cell r="E58" t="str">
            <v>4" Sand, Compaction</v>
          </cell>
          <cell r="F58">
            <v>408.78933333333339</v>
          </cell>
          <cell r="G58" t="str">
            <v>cy</v>
          </cell>
          <cell r="H58">
            <v>34.58</v>
          </cell>
          <cell r="I58">
            <v>14135.935146666669</v>
          </cell>
        </row>
        <row r="59">
          <cell r="D59">
            <v>1.08</v>
          </cell>
          <cell r="E59" t="str">
            <v>6 mil membrane</v>
          </cell>
          <cell r="F59">
            <v>27872</v>
          </cell>
          <cell r="G59" t="str">
            <v>sf</v>
          </cell>
          <cell r="H59">
            <v>0.23712</v>
          </cell>
          <cell r="I59">
            <v>6609.00864</v>
          </cell>
        </row>
        <row r="61">
          <cell r="C61">
            <v>2</v>
          </cell>
          <cell r="D61" t="str">
            <v>Superstructure</v>
          </cell>
          <cell r="I61">
            <v>1023459.84</v>
          </cell>
        </row>
        <row r="63">
          <cell r="D63">
            <v>2.0099999999999998</v>
          </cell>
          <cell r="E63" t="str">
            <v>Pre-Engineered Metal Bldg.</v>
          </cell>
          <cell r="F63">
            <v>27872</v>
          </cell>
          <cell r="G63" t="str">
            <v>sf</v>
          </cell>
          <cell r="H63">
            <v>36.72</v>
          </cell>
          <cell r="I63">
            <v>1023459.84</v>
          </cell>
        </row>
        <row r="64">
          <cell r="D64">
            <v>2.0199999999999996</v>
          </cell>
          <cell r="E64" t="str">
            <v>Heavy Mezzanine - Structural Steel - 9600 sf</v>
          </cell>
          <cell r="G64" t="str">
            <v>tons</v>
          </cell>
          <cell r="H64">
            <v>3060</v>
          </cell>
          <cell r="I64">
            <v>0</v>
          </cell>
        </row>
        <row r="65">
          <cell r="D65">
            <v>2.0299999999999994</v>
          </cell>
          <cell r="E65" t="str">
            <v>Heavy Mezzanine - Steel Deck</v>
          </cell>
          <cell r="G65" t="str">
            <v>sf</v>
          </cell>
          <cell r="H65">
            <v>4.08</v>
          </cell>
          <cell r="I65">
            <v>0</v>
          </cell>
        </row>
        <row r="66">
          <cell r="D66">
            <v>2.0399999999999991</v>
          </cell>
          <cell r="E66" t="str">
            <v>Heavy Mezzanine - Concrete Slab</v>
          </cell>
          <cell r="G66" t="str">
            <v>sf</v>
          </cell>
          <cell r="H66">
            <v>5.0999999999999996</v>
          </cell>
          <cell r="I66">
            <v>0</v>
          </cell>
        </row>
        <row r="67">
          <cell r="D67">
            <v>2.0499999999999989</v>
          </cell>
          <cell r="E67" t="str">
            <v>Heavy Mezzanine - Finishes, Misc. items</v>
          </cell>
          <cell r="G67" t="str">
            <v>sf</v>
          </cell>
          <cell r="H67">
            <v>6.12</v>
          </cell>
          <cell r="I67">
            <v>0</v>
          </cell>
        </row>
        <row r="68">
          <cell r="D68">
            <v>2.0599999999999987</v>
          </cell>
          <cell r="E68" t="str">
            <v>Light Mezzanine - Structural Steel - 9600 sf</v>
          </cell>
          <cell r="G68" t="str">
            <v>tons</v>
          </cell>
          <cell r="H68">
            <v>3060</v>
          </cell>
          <cell r="I68">
            <v>0</v>
          </cell>
        </row>
        <row r="69">
          <cell r="D69">
            <v>2.0699999999999985</v>
          </cell>
          <cell r="E69" t="str">
            <v>Light Mezzanine - Steel Deck</v>
          </cell>
          <cell r="G69" t="str">
            <v>sf</v>
          </cell>
          <cell r="H69">
            <v>3.5700000000000003</v>
          </cell>
          <cell r="I69">
            <v>0</v>
          </cell>
        </row>
        <row r="70">
          <cell r="D70">
            <v>2.0799999999999983</v>
          </cell>
          <cell r="E70" t="str">
            <v>Light Mezzanine - Concrete Slab</v>
          </cell>
          <cell r="G70" t="str">
            <v>sf</v>
          </cell>
          <cell r="H70">
            <v>5.0999999999999996</v>
          </cell>
          <cell r="I70">
            <v>0</v>
          </cell>
        </row>
        <row r="71">
          <cell r="D71">
            <v>2.0899999999999981</v>
          </cell>
          <cell r="E71" t="str">
            <v>Light Mezzanine - Finishes, Misc. items</v>
          </cell>
          <cell r="G71" t="str">
            <v>sf</v>
          </cell>
          <cell r="H71">
            <v>5.0999999999999996</v>
          </cell>
          <cell r="I71">
            <v>0</v>
          </cell>
        </row>
        <row r="72">
          <cell r="D72">
            <v>2.0999999999999979</v>
          </cell>
          <cell r="E72" t="str">
            <v>Roof Deck</v>
          </cell>
          <cell r="G72" t="str">
            <v>sf</v>
          </cell>
          <cell r="H72">
            <v>3.8250000000000002</v>
          </cell>
          <cell r="I72">
            <v>0</v>
          </cell>
        </row>
        <row r="74">
          <cell r="C74">
            <v>3</v>
          </cell>
          <cell r="D74" t="str">
            <v>Exterior Closure</v>
          </cell>
          <cell r="I74">
            <v>116184.08999999998</v>
          </cell>
        </row>
        <row r="76">
          <cell r="D76">
            <v>3.01</v>
          </cell>
          <cell r="E76" t="str">
            <v>Roll-up Doors</v>
          </cell>
          <cell r="F76">
            <v>7</v>
          </cell>
          <cell r="G76" t="str">
            <v>ea</v>
          </cell>
          <cell r="H76">
            <v>7924.8</v>
          </cell>
          <cell r="I76">
            <v>55473.599999999999</v>
          </cell>
        </row>
        <row r="77">
          <cell r="D77">
            <v>3.0199999999999996</v>
          </cell>
          <cell r="E77" t="str">
            <v>Improved Insulation</v>
          </cell>
          <cell r="F77">
            <v>28920</v>
          </cell>
          <cell r="G77" t="str">
            <v>sf</v>
          </cell>
          <cell r="H77">
            <v>1.2687499999999998</v>
          </cell>
          <cell r="I77">
            <v>36692.249999999993</v>
          </cell>
        </row>
        <row r="78">
          <cell r="D78">
            <v>3.0299999999999994</v>
          </cell>
          <cell r="E78" t="str">
            <v>Windows &amp; Glazed Walls</v>
          </cell>
          <cell r="F78">
            <v>480</v>
          </cell>
          <cell r="G78" t="str">
            <v>sf</v>
          </cell>
          <cell r="H78">
            <v>45.72</v>
          </cell>
          <cell r="I78">
            <v>21945.599999999999</v>
          </cell>
        </row>
        <row r="79">
          <cell r="D79">
            <v>3.0399999999999991</v>
          </cell>
          <cell r="E79" t="str">
            <v>Glass Blocks</v>
          </cell>
          <cell r="F79">
            <v>120</v>
          </cell>
          <cell r="G79" t="str">
            <v>ea</v>
          </cell>
          <cell r="H79">
            <v>17.271999999999998</v>
          </cell>
          <cell r="I79">
            <v>2072.64</v>
          </cell>
        </row>
        <row r="80">
          <cell r="D80">
            <v>3.0499999999999989</v>
          </cell>
          <cell r="E80" t="str">
            <v>Anti Graffiti Paint - 10' High</v>
          </cell>
          <cell r="G80" t="str">
            <v>sf</v>
          </cell>
          <cell r="H80">
            <v>1.8796000000000002</v>
          </cell>
          <cell r="I80">
            <v>0</v>
          </cell>
        </row>
        <row r="83">
          <cell r="C83">
            <v>4</v>
          </cell>
          <cell r="D83" t="str">
            <v>Roofing</v>
          </cell>
          <cell r="I83">
            <v>181575.37999999998</v>
          </cell>
        </row>
        <row r="85">
          <cell r="D85">
            <v>4.01</v>
          </cell>
          <cell r="E85" t="str">
            <v xml:space="preserve">Roof Coverings - Modify Standard </v>
          </cell>
          <cell r="F85">
            <v>27872</v>
          </cell>
          <cell r="G85" t="str">
            <v>sf</v>
          </cell>
          <cell r="H85">
            <v>1.7762499999999999</v>
          </cell>
          <cell r="I85">
            <v>49507.64</v>
          </cell>
        </row>
        <row r="86">
          <cell r="D86">
            <v>4.0199999999999996</v>
          </cell>
          <cell r="E86" t="str">
            <v>Insulation</v>
          </cell>
          <cell r="F86">
            <v>27872</v>
          </cell>
          <cell r="G86" t="str">
            <v>sf</v>
          </cell>
          <cell r="H86">
            <v>2.0299999999999998</v>
          </cell>
          <cell r="I86">
            <v>56580.159999999996</v>
          </cell>
        </row>
        <row r="87">
          <cell r="D87">
            <v>4.0299999999999994</v>
          </cell>
          <cell r="E87" t="str">
            <v>Gutters</v>
          </cell>
          <cell r="F87">
            <v>723</v>
          </cell>
          <cell r="G87" t="str">
            <v>lf</v>
          </cell>
          <cell r="H87">
            <v>14.209999999999999</v>
          </cell>
          <cell r="I87">
            <v>10273.83</v>
          </cell>
        </row>
        <row r="88">
          <cell r="D88">
            <v>4.0399999999999991</v>
          </cell>
          <cell r="E88" t="str">
            <v>Down Pipes</v>
          </cell>
          <cell r="F88">
            <v>500</v>
          </cell>
          <cell r="G88" t="str">
            <v>lf</v>
          </cell>
          <cell r="H88">
            <v>14.717499999999999</v>
          </cell>
          <cell r="I88">
            <v>7358.75</v>
          </cell>
        </row>
        <row r="89">
          <cell r="D89">
            <v>4.0499999999999989</v>
          </cell>
          <cell r="E89" t="str">
            <v>Skylights 5'x10'</v>
          </cell>
          <cell r="F89">
            <v>30</v>
          </cell>
          <cell r="G89" t="str">
            <v>ea</v>
          </cell>
          <cell r="H89">
            <v>1928.4999999999998</v>
          </cell>
          <cell r="I89">
            <v>57854.999999999993</v>
          </cell>
        </row>
        <row r="91">
          <cell r="C91">
            <v>5</v>
          </cell>
          <cell r="D91" t="str">
            <v>Interior Construction</v>
          </cell>
          <cell r="I91">
            <v>188439.552</v>
          </cell>
        </row>
        <row r="93">
          <cell r="D93">
            <v>5.01</v>
          </cell>
          <cell r="E93" t="str">
            <v>Metal Stud Framing - Interior</v>
          </cell>
          <cell r="F93">
            <v>11250</v>
          </cell>
          <cell r="G93" t="str">
            <v>sf</v>
          </cell>
          <cell r="H93">
            <v>5.08</v>
          </cell>
          <cell r="I93">
            <v>89733.119999999995</v>
          </cell>
        </row>
        <row r="94">
          <cell r="D94">
            <v>5.0199999999999996</v>
          </cell>
          <cell r="E94" t="str">
            <v>Gyp.Board Walls - Interior, Insulation, Paint</v>
          </cell>
          <cell r="F94">
            <v>11250</v>
          </cell>
          <cell r="G94" t="str">
            <v>sf</v>
          </cell>
          <cell r="H94">
            <v>5.5880000000000001</v>
          </cell>
          <cell r="I94">
            <v>98706.432000000001</v>
          </cell>
        </row>
        <row r="96">
          <cell r="C96">
            <v>6</v>
          </cell>
          <cell r="D96" t="str">
            <v>Interior Finishes</v>
          </cell>
          <cell r="I96">
            <v>48476.137499999997</v>
          </cell>
        </row>
        <row r="98">
          <cell r="D98">
            <v>6.01</v>
          </cell>
          <cell r="E98" t="str">
            <v>Floor Finishes - Seal Concrete</v>
          </cell>
          <cell r="F98">
            <v>27872</v>
          </cell>
          <cell r="G98" t="str">
            <v>sf</v>
          </cell>
          <cell r="H98">
            <v>1.3387499999999999</v>
          </cell>
          <cell r="I98">
            <v>37313.64</v>
          </cell>
        </row>
        <row r="99">
          <cell r="E99" t="str">
            <v>Floor Finishes - Corridors - VCT</v>
          </cell>
          <cell r="F99">
            <v>800</v>
          </cell>
          <cell r="G99" t="str">
            <v>sf</v>
          </cell>
          <cell r="H99">
            <v>2.6774999999999998</v>
          </cell>
          <cell r="I99">
            <v>2142</v>
          </cell>
        </row>
        <row r="100">
          <cell r="E100" t="str">
            <v>Floor Finishes - Offices - Carpet</v>
          </cell>
          <cell r="F100">
            <v>1125</v>
          </cell>
          <cell r="G100" t="str">
            <v>sf</v>
          </cell>
          <cell r="H100">
            <v>4.8194999999999997</v>
          </cell>
          <cell r="I100">
            <v>5421.9375</v>
          </cell>
        </row>
        <row r="101">
          <cell r="E101" t="str">
            <v>Floor Finishes - Restrooms - Ceramic Tiles</v>
          </cell>
          <cell r="F101">
            <v>240</v>
          </cell>
          <cell r="G101" t="str">
            <v>sf</v>
          </cell>
          <cell r="H101">
            <v>14.994</v>
          </cell>
          <cell r="I101">
            <v>3598.56</v>
          </cell>
        </row>
        <row r="104">
          <cell r="C104">
            <v>7</v>
          </cell>
          <cell r="D104" t="str">
            <v>Conveying</v>
          </cell>
          <cell r="I104">
            <v>0</v>
          </cell>
        </row>
        <row r="107">
          <cell r="C107">
            <v>8</v>
          </cell>
          <cell r="D107" t="str">
            <v>Plumbing</v>
          </cell>
          <cell r="I107">
            <v>35397.440000000002</v>
          </cell>
        </row>
        <row r="109">
          <cell r="D109">
            <v>8.01</v>
          </cell>
          <cell r="E109" t="str">
            <v xml:space="preserve">Plumbing </v>
          </cell>
          <cell r="F109">
            <v>27872</v>
          </cell>
          <cell r="G109" t="str">
            <v>sf</v>
          </cell>
          <cell r="H109">
            <v>1.27</v>
          </cell>
          <cell r="I109">
            <v>35397.440000000002</v>
          </cell>
        </row>
        <row r="111">
          <cell r="C111">
            <v>9</v>
          </cell>
          <cell r="D111" t="str">
            <v>HVAC</v>
          </cell>
          <cell r="I111">
            <v>126863.856</v>
          </cell>
        </row>
        <row r="113">
          <cell r="D113">
            <v>9.01</v>
          </cell>
          <cell r="E113" t="str">
            <v>Heating and Air Conditioning</v>
          </cell>
          <cell r="F113">
            <v>1050</v>
          </cell>
          <cell r="G113" t="str">
            <v>sf</v>
          </cell>
          <cell r="H113">
            <v>25.4</v>
          </cell>
          <cell r="I113">
            <v>26670</v>
          </cell>
        </row>
        <row r="114">
          <cell r="D114">
            <v>9.02</v>
          </cell>
          <cell r="E114" t="str">
            <v>Ventililating and Radiant Heating</v>
          </cell>
          <cell r="F114">
            <v>1000</v>
          </cell>
          <cell r="G114" t="str">
            <v>sf</v>
          </cell>
          <cell r="H114">
            <v>15.24</v>
          </cell>
          <cell r="I114">
            <v>15240</v>
          </cell>
        </row>
        <row r="115">
          <cell r="D115">
            <v>9.0299999999999994</v>
          </cell>
          <cell r="E115" t="str">
            <v>HVAC - Ventilating Fans</v>
          </cell>
          <cell r="F115">
            <v>27872</v>
          </cell>
          <cell r="G115" t="str">
            <v>sf</v>
          </cell>
          <cell r="H115">
            <v>3.048</v>
          </cell>
          <cell r="I115">
            <v>84953.856</v>
          </cell>
        </row>
        <row r="118">
          <cell r="C118">
            <v>10</v>
          </cell>
          <cell r="D118" t="str">
            <v>Fire Protection</v>
          </cell>
          <cell r="I118">
            <v>86408.767999999996</v>
          </cell>
        </row>
        <row r="120">
          <cell r="D120">
            <v>10.01</v>
          </cell>
          <cell r="E120" t="str">
            <v>Fire Protection</v>
          </cell>
          <cell r="F120">
            <v>27872</v>
          </cell>
          <cell r="G120" t="str">
            <v>sf</v>
          </cell>
          <cell r="H120">
            <v>2.794</v>
          </cell>
          <cell r="I120">
            <v>77874.368000000002</v>
          </cell>
        </row>
        <row r="121">
          <cell r="D121">
            <v>10.02</v>
          </cell>
          <cell r="E121" t="str">
            <v>Mass Notification Alarm System</v>
          </cell>
          <cell r="F121">
            <v>1050</v>
          </cell>
          <cell r="G121" t="str">
            <v>sf</v>
          </cell>
          <cell r="H121">
            <v>8.1280000000000001</v>
          </cell>
          <cell r="I121">
            <v>8534.4</v>
          </cell>
        </row>
        <row r="123">
          <cell r="C123">
            <v>11</v>
          </cell>
          <cell r="D123" t="str">
            <v>Electrical</v>
          </cell>
          <cell r="I123">
            <v>436096.4608</v>
          </cell>
        </row>
        <row r="125">
          <cell r="D125">
            <v>11.01</v>
          </cell>
          <cell r="E125" t="str">
            <v>Service and Distribution</v>
          </cell>
          <cell r="F125">
            <v>27872</v>
          </cell>
          <cell r="H125">
            <v>7.1120000000000001</v>
          </cell>
          <cell r="I125">
            <v>198225.66399999999</v>
          </cell>
        </row>
        <row r="126">
          <cell r="D126">
            <v>11.02</v>
          </cell>
          <cell r="E126" t="str">
            <v>Lighting and Power</v>
          </cell>
          <cell r="F126">
            <v>27872</v>
          </cell>
          <cell r="H126">
            <v>8.1280000000000001</v>
          </cell>
          <cell r="I126">
            <v>226543.61600000001</v>
          </cell>
        </row>
        <row r="127">
          <cell r="D127">
            <v>11.03</v>
          </cell>
          <cell r="E127" t="str">
            <v>Grounding</v>
          </cell>
          <cell r="F127">
            <v>27872</v>
          </cell>
          <cell r="H127">
            <v>0.40640000000000004</v>
          </cell>
          <cell r="I127">
            <v>11327.180800000002</v>
          </cell>
        </row>
        <row r="129">
          <cell r="C129">
            <v>12</v>
          </cell>
          <cell r="D129" t="str">
            <v>Electrical Systems</v>
          </cell>
          <cell r="I129">
            <v>226543.61600000001</v>
          </cell>
        </row>
        <row r="131">
          <cell r="D131">
            <v>12.1</v>
          </cell>
          <cell r="E131" t="str">
            <v>Data/Communications, Fire Alarm, Security</v>
          </cell>
          <cell r="F131">
            <v>27872</v>
          </cell>
          <cell r="H131">
            <v>8.1280000000000001</v>
          </cell>
          <cell r="I131">
            <v>226543.61600000001</v>
          </cell>
        </row>
        <row r="133">
          <cell r="C133">
            <v>13</v>
          </cell>
          <cell r="D133" t="str">
            <v xml:space="preserve">Equipment </v>
          </cell>
          <cell r="I133">
            <v>35113.5</v>
          </cell>
        </row>
        <row r="135">
          <cell r="D135">
            <v>13.01</v>
          </cell>
          <cell r="E135" t="str">
            <v>Dock Bumpers</v>
          </cell>
          <cell r="F135">
            <v>3</v>
          </cell>
          <cell r="G135" t="str">
            <v>sets</v>
          </cell>
          <cell r="H135">
            <v>265.2</v>
          </cell>
          <cell r="I135">
            <v>795.59999999999991</v>
          </cell>
        </row>
        <row r="136">
          <cell r="D136">
            <v>13.02</v>
          </cell>
          <cell r="E136" t="str">
            <v>Dock Levellers/Locks</v>
          </cell>
          <cell r="F136">
            <v>3</v>
          </cell>
          <cell r="G136" t="str">
            <v>ea</v>
          </cell>
          <cell r="H136">
            <v>10786.5</v>
          </cell>
          <cell r="I136">
            <v>32359.5</v>
          </cell>
        </row>
        <row r="137">
          <cell r="D137">
            <v>13.03</v>
          </cell>
          <cell r="E137" t="str">
            <v>Vehicle Restraints</v>
          </cell>
          <cell r="F137">
            <v>3</v>
          </cell>
          <cell r="G137" t="str">
            <v>sets</v>
          </cell>
          <cell r="H137">
            <v>652.79999999999995</v>
          </cell>
          <cell r="I137">
            <v>1958.3999999999999</v>
          </cell>
        </row>
        <row r="139">
          <cell r="C139">
            <v>14</v>
          </cell>
          <cell r="D139" t="str">
            <v>Furnishings</v>
          </cell>
          <cell r="I139">
            <v>0</v>
          </cell>
        </row>
        <row r="142">
          <cell r="C142">
            <v>15</v>
          </cell>
          <cell r="D142" t="str">
            <v>Special Construction</v>
          </cell>
          <cell r="I142">
            <v>127500</v>
          </cell>
        </row>
        <row r="144">
          <cell r="D144">
            <v>15.01</v>
          </cell>
          <cell r="E144" t="str">
            <v>Loading Docks</v>
          </cell>
          <cell r="F144">
            <v>1</v>
          </cell>
          <cell r="G144" t="str">
            <v>ea</v>
          </cell>
          <cell r="H144">
            <v>45900</v>
          </cell>
          <cell r="I144">
            <v>45900</v>
          </cell>
        </row>
        <row r="145">
          <cell r="D145">
            <v>15.02</v>
          </cell>
          <cell r="E145" t="str">
            <v xml:space="preserve">Canopy over Loading Dock </v>
          </cell>
          <cell r="F145">
            <v>4000</v>
          </cell>
          <cell r="G145" t="str">
            <v>sf</v>
          </cell>
          <cell r="H145">
            <v>20.399999999999999</v>
          </cell>
          <cell r="I145">
            <v>81600</v>
          </cell>
        </row>
        <row r="147">
          <cell r="C147">
            <v>16</v>
          </cell>
          <cell r="D147" t="str">
            <v>Building Sitework</v>
          </cell>
          <cell r="I147">
            <v>14158.976000000001</v>
          </cell>
        </row>
        <row r="149">
          <cell r="D149">
            <v>16.010000000000002</v>
          </cell>
          <cell r="E149" t="str">
            <v>Building Sitework</v>
          </cell>
          <cell r="F149">
            <v>27872</v>
          </cell>
          <cell r="H149">
            <v>0.50800000000000001</v>
          </cell>
          <cell r="I149">
            <v>14158.976000000001</v>
          </cell>
        </row>
        <row r="151">
          <cell r="C151">
            <v>17</v>
          </cell>
          <cell r="D151" t="str">
            <v>Landscaping</v>
          </cell>
          <cell r="I151">
            <v>14158.976000000001</v>
          </cell>
        </row>
        <row r="153">
          <cell r="D153">
            <v>17.010000000000002</v>
          </cell>
          <cell r="E153" t="str">
            <v>Landscaping</v>
          </cell>
          <cell r="F153">
            <v>27872</v>
          </cell>
          <cell r="H153">
            <v>0.50800000000000001</v>
          </cell>
          <cell r="I153">
            <v>14158.976000000001</v>
          </cell>
        </row>
        <row r="156">
          <cell r="C156">
            <v>31</v>
          </cell>
          <cell r="E156" t="str">
            <v>Subtotal A</v>
          </cell>
          <cell r="H156">
            <v>113.50808160471681</v>
          </cell>
          <cell r="I156">
            <v>3163697.2504866668</v>
          </cell>
        </row>
        <row r="157">
          <cell r="C157">
            <v>32</v>
          </cell>
          <cell r="E157" t="str">
            <v>General Conditions OH &amp; P</v>
          </cell>
          <cell r="F157">
            <v>0.23</v>
          </cell>
          <cell r="H157">
            <v>26.106858769084866</v>
          </cell>
          <cell r="I157">
            <v>727650.36761193338</v>
          </cell>
        </row>
        <row r="159">
          <cell r="E159" t="str">
            <v>Subtotal B</v>
          </cell>
          <cell r="H159">
            <v>139.61494037380169</v>
          </cell>
          <cell r="I159">
            <v>3891347.6180986003</v>
          </cell>
        </row>
        <row r="160">
          <cell r="C160">
            <v>33</v>
          </cell>
          <cell r="E160" t="str">
            <v>Local Sales Tax</v>
          </cell>
          <cell r="F160">
            <v>8.4000000000000005E-2</v>
          </cell>
          <cell r="H160">
            <v>11.727654991399342</v>
          </cell>
          <cell r="I160">
            <v>326873.19992028247</v>
          </cell>
        </row>
        <row r="162">
          <cell r="C162">
            <v>34</v>
          </cell>
          <cell r="E162" t="str">
            <v>Permits, Bonds &amp; Insurance</v>
          </cell>
          <cell r="F162">
            <v>2.5000000000000001E-2</v>
          </cell>
          <cell r="H162">
            <v>3.4903735093450421</v>
          </cell>
          <cell r="I162">
            <v>97283.690452465016</v>
          </cell>
        </row>
        <row r="164">
          <cell r="E164" t="str">
            <v>Subtotal C</v>
          </cell>
          <cell r="H164">
            <v>154.83296887454605</v>
          </cell>
          <cell r="I164">
            <v>4315504.5084713474</v>
          </cell>
        </row>
        <row r="165">
          <cell r="C165">
            <v>35</v>
          </cell>
          <cell r="E165" t="str">
            <v>Design Contingency</v>
          </cell>
          <cell r="F165">
            <v>0.2</v>
          </cell>
          <cell r="H165">
            <v>30.96659377490921</v>
          </cell>
          <cell r="I165">
            <v>863100.9016942695</v>
          </cell>
        </row>
        <row r="167">
          <cell r="E167" t="str">
            <v>Subtotal D</v>
          </cell>
          <cell r="H167">
            <v>185.79956264945528</v>
          </cell>
          <cell r="I167">
            <v>5178605.4101656172</v>
          </cell>
        </row>
        <row r="168">
          <cell r="C168">
            <v>36</v>
          </cell>
          <cell r="E168" t="str">
            <v>Escalation MOC June 2009</v>
          </cell>
          <cell r="F168">
            <v>0.12</v>
          </cell>
          <cell r="H168">
            <v>22.295947517934632</v>
          </cell>
          <cell r="I168">
            <v>621432.64921987406</v>
          </cell>
        </row>
        <row r="170">
          <cell r="E170" t="str">
            <v>Subtotal E</v>
          </cell>
          <cell r="H170">
            <v>208.0955101673899</v>
          </cell>
          <cell r="I170">
            <v>5800038.0593854915</v>
          </cell>
        </row>
        <row r="171">
          <cell r="C171">
            <v>37</v>
          </cell>
          <cell r="E171" t="str">
            <v>LEED</v>
          </cell>
          <cell r="F171">
            <v>0.02</v>
          </cell>
          <cell r="H171">
            <v>4.1619102033477988</v>
          </cell>
          <cell r="I171">
            <v>116000.76118770984</v>
          </cell>
        </row>
        <row r="173">
          <cell r="E173" t="str">
            <v>Subtoal F</v>
          </cell>
          <cell r="H173">
            <v>212.25742037073772</v>
          </cell>
          <cell r="I173">
            <v>5916038.8205732014</v>
          </cell>
        </row>
        <row r="174">
          <cell r="C174">
            <v>38</v>
          </cell>
          <cell r="E174" t="str">
            <v>Construction Contingency</v>
          </cell>
          <cell r="F174">
            <v>0.1</v>
          </cell>
          <cell r="H174">
            <v>21.225742037073772</v>
          </cell>
          <cell r="I174">
            <v>591603.88205732021</v>
          </cell>
        </row>
        <row r="176">
          <cell r="E176" t="str">
            <v>Subtotal H</v>
          </cell>
          <cell r="H176">
            <v>233.48316240781148</v>
          </cell>
          <cell r="I176">
            <v>6507642.7026305217</v>
          </cell>
        </row>
        <row r="177">
          <cell r="C177">
            <v>39</v>
          </cell>
          <cell r="E177" t="str">
            <v>Design/Engineering Fee</v>
          </cell>
          <cell r="F177">
            <v>0.1</v>
          </cell>
          <cell r="H177">
            <v>23.348316240781148</v>
          </cell>
          <cell r="I177">
            <v>650764.2702630522</v>
          </cell>
        </row>
        <row r="179">
          <cell r="C179">
            <v>40</v>
          </cell>
          <cell r="E179" t="str">
            <v>Total Cost</v>
          </cell>
          <cell r="H179">
            <v>256.83147864859262</v>
          </cell>
          <cell r="I179">
            <v>7158406.9728935743</v>
          </cell>
        </row>
        <row r="185">
          <cell r="C185">
            <v>51</v>
          </cell>
          <cell r="E185" t="str">
            <v>Civil</v>
          </cell>
          <cell r="I185">
            <v>1540939.4741866665</v>
          </cell>
        </row>
        <row r="186">
          <cell r="D186">
            <v>1</v>
          </cell>
          <cell r="E186" t="str">
            <v>Substructure</v>
          </cell>
          <cell r="H186">
            <v>503320.65818666667</v>
          </cell>
        </row>
        <row r="187">
          <cell r="D187">
            <v>2</v>
          </cell>
          <cell r="E187" t="str">
            <v>Superstructure</v>
          </cell>
          <cell r="H187">
            <v>1023459.84</v>
          </cell>
        </row>
        <row r="188">
          <cell r="D188">
            <v>16</v>
          </cell>
          <cell r="E188" t="str">
            <v>Building Sitework</v>
          </cell>
          <cell r="H188">
            <v>14158.976000000001</v>
          </cell>
        </row>
        <row r="190">
          <cell r="C190">
            <v>52</v>
          </cell>
          <cell r="E190" t="str">
            <v>Shell &amp; Core</v>
          </cell>
          <cell r="I190">
            <v>748583.92749999999</v>
          </cell>
        </row>
        <row r="191">
          <cell r="D191">
            <v>3</v>
          </cell>
          <cell r="E191" t="str">
            <v>Exterior Closure</v>
          </cell>
          <cell r="H191">
            <v>116184.08999999998</v>
          </cell>
        </row>
        <row r="192">
          <cell r="D192">
            <v>4</v>
          </cell>
          <cell r="E192" t="str">
            <v>Roofing</v>
          </cell>
          <cell r="H192">
            <v>181575.37999999998</v>
          </cell>
        </row>
        <row r="193">
          <cell r="D193">
            <v>5</v>
          </cell>
          <cell r="E193" t="str">
            <v>Interior Construction</v>
          </cell>
          <cell r="H193">
            <v>188439.552</v>
          </cell>
        </row>
        <row r="194">
          <cell r="D194">
            <v>6</v>
          </cell>
          <cell r="E194" t="str">
            <v>Interior Finishes</v>
          </cell>
          <cell r="H194">
            <v>48476.137499999997</v>
          </cell>
        </row>
        <row r="195">
          <cell r="D195">
            <v>7</v>
          </cell>
          <cell r="E195" t="str">
            <v>Conveying</v>
          </cell>
          <cell r="H195">
            <v>0</v>
          </cell>
        </row>
        <row r="196">
          <cell r="D196">
            <v>10</v>
          </cell>
          <cell r="E196" t="str">
            <v>Fire Protection</v>
          </cell>
          <cell r="H196">
            <v>86408.767999999996</v>
          </cell>
        </row>
        <row r="197">
          <cell r="D197">
            <v>15</v>
          </cell>
          <cell r="E197" t="str">
            <v>Special Construction</v>
          </cell>
          <cell r="H197">
            <v>127500</v>
          </cell>
        </row>
        <row r="199">
          <cell r="C199">
            <v>53</v>
          </cell>
          <cell r="E199" t="str">
            <v>Mechanical</v>
          </cell>
          <cell r="I199">
            <v>162261.296</v>
          </cell>
        </row>
        <row r="200">
          <cell r="D200">
            <v>8</v>
          </cell>
          <cell r="E200" t="str">
            <v>Plumbing</v>
          </cell>
          <cell r="H200">
            <v>35397.440000000002</v>
          </cell>
        </row>
        <row r="201">
          <cell r="D201">
            <v>9</v>
          </cell>
          <cell r="E201" t="str">
            <v>HVAC</v>
          </cell>
          <cell r="H201">
            <v>126863.856</v>
          </cell>
        </row>
        <row r="203">
          <cell r="C203">
            <v>54</v>
          </cell>
          <cell r="E203" t="str">
            <v>Electrical</v>
          </cell>
          <cell r="I203">
            <v>662640.07680000004</v>
          </cell>
        </row>
        <row r="204">
          <cell r="D204">
            <v>11</v>
          </cell>
          <cell r="E204" t="str">
            <v>Electrical</v>
          </cell>
          <cell r="H204">
            <v>436096.4608</v>
          </cell>
        </row>
        <row r="205">
          <cell r="D205">
            <v>12</v>
          </cell>
          <cell r="E205" t="str">
            <v>Electrical Systems</v>
          </cell>
          <cell r="H205">
            <v>226543.61600000001</v>
          </cell>
        </row>
        <row r="207">
          <cell r="C207">
            <v>55</v>
          </cell>
          <cell r="E207" t="str">
            <v>Furnishing</v>
          </cell>
          <cell r="I207">
            <v>49272.476000000002</v>
          </cell>
        </row>
        <row r="208">
          <cell r="D208">
            <v>13</v>
          </cell>
          <cell r="E208" t="str">
            <v xml:space="preserve">Equipment </v>
          </cell>
          <cell r="H208">
            <v>35113.5</v>
          </cell>
        </row>
        <row r="209">
          <cell r="D209">
            <v>14</v>
          </cell>
          <cell r="E209" t="str">
            <v>Furnishings</v>
          </cell>
          <cell r="H209">
            <v>0</v>
          </cell>
        </row>
        <row r="210">
          <cell r="D210">
            <v>17</v>
          </cell>
          <cell r="E210" t="str">
            <v>Landscaping</v>
          </cell>
          <cell r="H210">
            <v>14158.976000000001</v>
          </cell>
        </row>
        <row r="212">
          <cell r="C212">
            <v>56</v>
          </cell>
          <cell r="E212" t="str">
            <v>General Conditions &amp; Contingency</v>
          </cell>
          <cell r="I212">
            <v>3343945.4521438545</v>
          </cell>
        </row>
        <row r="213">
          <cell r="D213">
            <v>32</v>
          </cell>
          <cell r="E213" t="str">
            <v>General Conditions OH &amp; P</v>
          </cell>
          <cell r="H213">
            <v>727650.36761193338</v>
          </cell>
        </row>
        <row r="214">
          <cell r="D214">
            <v>33</v>
          </cell>
          <cell r="E214" t="str">
            <v>Local Sales Tax</v>
          </cell>
          <cell r="H214">
            <v>326873.19992028247</v>
          </cell>
        </row>
        <row r="215">
          <cell r="D215">
            <v>34</v>
          </cell>
          <cell r="E215" t="str">
            <v>Permits, Bonds &amp; Insurance</v>
          </cell>
          <cell r="H215">
            <v>97283.690452465016</v>
          </cell>
        </row>
        <row r="216">
          <cell r="D216">
            <v>35</v>
          </cell>
          <cell r="E216" t="str">
            <v>Design Contingency</v>
          </cell>
          <cell r="H216">
            <v>863100.9016942695</v>
          </cell>
        </row>
        <row r="217">
          <cell r="D217">
            <v>36</v>
          </cell>
          <cell r="E217" t="str">
            <v>Escalation MOC June 2009</v>
          </cell>
          <cell r="H217">
            <v>621432.64921987406</v>
          </cell>
        </row>
        <row r="218">
          <cell r="D218">
            <v>37</v>
          </cell>
          <cell r="E218" t="str">
            <v>LEED</v>
          </cell>
          <cell r="H218">
            <v>116000.76118770984</v>
          </cell>
        </row>
        <row r="219">
          <cell r="D219">
            <v>38</v>
          </cell>
          <cell r="E219" t="str">
            <v>Construction Contingency</v>
          </cell>
          <cell r="H219">
            <v>591603.88205732021</v>
          </cell>
        </row>
        <row r="221">
          <cell r="C221">
            <v>57</v>
          </cell>
          <cell r="E221" t="str">
            <v>Design/Engineering Fee</v>
          </cell>
          <cell r="I221">
            <v>650764.2702630522</v>
          </cell>
        </row>
        <row r="222">
          <cell r="D222">
            <v>39</v>
          </cell>
          <cell r="E222" t="str">
            <v>Design/Engineering Fee</v>
          </cell>
          <cell r="H222">
            <v>650764.2702630522</v>
          </cell>
        </row>
        <row r="224">
          <cell r="H224">
            <v>7158406.9728935743</v>
          </cell>
          <cell r="I224">
            <v>7158406.9728935733</v>
          </cell>
        </row>
        <row r="225">
          <cell r="H225" t="str">
            <v>OK</v>
          </cell>
          <cell r="I225" t="str">
            <v>OK</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with Sept 30"/>
      <sheetName val="Vs Prior"/>
      <sheetName val="Amounts v BOD 8-1"/>
      <sheetName val="MWH v BOD 8-1"/>
      <sheetName val="Amounts v 2002"/>
      <sheetName val="MWH v 2002"/>
      <sheetName val="datamwh"/>
      <sheetName val="pivot"/>
      <sheetName val="pivoted data"/>
      <sheetName val="dataamounts"/>
      <sheetName val="pivot amounts"/>
      <sheetName val="pivoted amounts"/>
    </sheetNames>
    <sheetDataSet>
      <sheetData sheetId="0"/>
      <sheetData sheetId="1"/>
      <sheetData sheetId="2"/>
      <sheetData sheetId="3"/>
      <sheetData sheetId="4"/>
      <sheetData sheetId="5"/>
      <sheetData sheetId="6"/>
      <sheetData sheetId="7"/>
      <sheetData sheetId="8" refreshError="1">
        <row r="3">
          <cell r="D3" t="str">
            <v>System Load</v>
          </cell>
          <cell r="E3">
            <v>2169059.4329817998</v>
          </cell>
          <cell r="F3">
            <v>1828113.0907570799</v>
          </cell>
          <cell r="G3">
            <v>1879661.3270938301</v>
          </cell>
          <cell r="H3">
            <v>1617039.768805</v>
          </cell>
          <cell r="I3">
            <v>1557605.31231483</v>
          </cell>
          <cell r="J3">
            <v>1464758.78510336</v>
          </cell>
          <cell r="K3">
            <v>1482934.4591310199</v>
          </cell>
          <cell r="L3">
            <v>1515097.7818616901</v>
          </cell>
          <cell r="M3">
            <v>1496389.61866799</v>
          </cell>
          <cell r="N3">
            <v>1722035.1056880001</v>
          </cell>
          <cell r="O3">
            <v>1876095.6903393101</v>
          </cell>
          <cell r="P3">
            <v>2190998.1612300598</v>
          </cell>
        </row>
        <row r="4">
          <cell r="D4" t="str">
            <v>New Turbines</v>
          </cell>
          <cell r="E4">
            <v>8461.4746063911807</v>
          </cell>
          <cell r="F4">
            <v>7857.0659803868903</v>
          </cell>
          <cell r="G4">
            <v>7453.2269189113003</v>
          </cell>
          <cell r="H4">
            <v>3687.0772964504499</v>
          </cell>
          <cell r="I4">
            <v>1067.12344125654</v>
          </cell>
          <cell r="J4">
            <v>1567.0537423913099</v>
          </cell>
          <cell r="K4">
            <v>16483.881752741599</v>
          </cell>
          <cell r="L4">
            <v>20462.0824179683</v>
          </cell>
          <cell r="M4">
            <v>25301.404855093599</v>
          </cell>
          <cell r="N4">
            <v>33521.1363336184</v>
          </cell>
          <cell r="O4">
            <v>20368.928977152998</v>
          </cell>
          <cell r="P4">
            <v>18183.8629366315</v>
          </cell>
        </row>
        <row r="5">
          <cell r="D5" t="str">
            <v>Colstrip 1&amp;2</v>
          </cell>
          <cell r="E5">
            <v>198648</v>
          </cell>
          <cell r="F5">
            <v>179424</v>
          </cell>
          <cell r="G5">
            <v>198648</v>
          </cell>
          <cell r="H5">
            <v>172560</v>
          </cell>
          <cell r="I5">
            <v>105648</v>
          </cell>
          <cell r="J5">
            <v>121680</v>
          </cell>
          <cell r="K5">
            <v>198648</v>
          </cell>
          <cell r="L5">
            <v>198648</v>
          </cell>
          <cell r="M5">
            <v>192240</v>
          </cell>
          <cell r="N5">
            <v>198915</v>
          </cell>
          <cell r="O5">
            <v>192240</v>
          </cell>
          <cell r="P5">
            <v>198648</v>
          </cell>
        </row>
        <row r="6">
          <cell r="D6" t="str">
            <v>Colstrip 3&amp;4</v>
          </cell>
          <cell r="E6">
            <v>246264</v>
          </cell>
          <cell r="F6">
            <v>222432</v>
          </cell>
          <cell r="G6">
            <v>151032</v>
          </cell>
          <cell r="H6">
            <v>118635</v>
          </cell>
          <cell r="I6">
            <v>230640</v>
          </cell>
          <cell r="J6">
            <v>238320</v>
          </cell>
          <cell r="K6">
            <v>246264</v>
          </cell>
          <cell r="L6">
            <v>246264</v>
          </cell>
          <cell r="M6">
            <v>238320</v>
          </cell>
          <cell r="N6">
            <v>246595</v>
          </cell>
          <cell r="O6">
            <v>238320</v>
          </cell>
          <cell r="P6">
            <v>246264</v>
          </cell>
        </row>
        <row r="7">
          <cell r="D7" t="str">
            <v>Encogen CCCT</v>
          </cell>
          <cell r="E7">
            <v>98750.744768590797</v>
          </cell>
          <cell r="F7">
            <v>85741.5958919533</v>
          </cell>
          <cell r="G7">
            <v>96655.053309506402</v>
          </cell>
          <cell r="H7">
            <v>73857.076608487405</v>
          </cell>
          <cell r="I7">
            <v>58807.511979832801</v>
          </cell>
          <cell r="J7">
            <v>64533.640530937002</v>
          </cell>
          <cell r="K7">
            <v>106250.29199277599</v>
          </cell>
          <cell r="L7">
            <v>114686.546744746</v>
          </cell>
          <cell r="M7">
            <v>112845.606482456</v>
          </cell>
          <cell r="N7">
            <v>110591.62748671899</v>
          </cell>
          <cell r="O7">
            <v>97347.812855949596</v>
          </cell>
          <cell r="P7">
            <v>96427.505899668104</v>
          </cell>
        </row>
        <row r="8">
          <cell r="D8" t="str">
            <v>CT Total for Load</v>
          </cell>
          <cell r="E8">
            <v>16743.172492879999</v>
          </cell>
          <cell r="F8">
            <v>15522.777889884201</v>
          </cell>
          <cell r="G8">
            <v>13731.8301860421</v>
          </cell>
          <cell r="H8">
            <v>7373.2704506308301</v>
          </cell>
          <cell r="I8">
            <v>0</v>
          </cell>
          <cell r="J8">
            <v>1764.67665193272</v>
          </cell>
          <cell r="K8">
            <v>46644.985516511202</v>
          </cell>
          <cell r="L8">
            <v>62265.0795522021</v>
          </cell>
          <cell r="M8">
            <v>80835.862015166902</v>
          </cell>
          <cell r="N8">
            <v>114280.63840600599</v>
          </cell>
          <cell r="O8">
            <v>62896.809058547202</v>
          </cell>
          <cell r="P8">
            <v>50345.606342280902</v>
          </cell>
        </row>
        <row r="9">
          <cell r="D9" t="str">
            <v>PSPL Hydro</v>
          </cell>
          <cell r="E9">
            <v>111434.44784132</v>
          </cell>
          <cell r="F9">
            <v>101367.39441851201</v>
          </cell>
          <cell r="G9">
            <v>113457.89971386699</v>
          </cell>
          <cell r="H9">
            <v>97592.246186799995</v>
          </cell>
          <cell r="I9">
            <v>128521.354983667</v>
          </cell>
          <cell r="J9">
            <v>156598.90412633299</v>
          </cell>
          <cell r="K9">
            <v>148927.155065</v>
          </cell>
          <cell r="L9">
            <v>87823.782790800004</v>
          </cell>
          <cell r="M9">
            <v>52673.504000000001</v>
          </cell>
          <cell r="N9">
            <v>90601.804000000004</v>
          </cell>
          <cell r="O9">
            <v>134578.1243236</v>
          </cell>
          <cell r="P9">
            <v>138751.67965559999</v>
          </cell>
        </row>
        <row r="10">
          <cell r="D10" t="str">
            <v>Mid-Columbia</v>
          </cell>
          <cell r="E10">
            <v>676705.2</v>
          </cell>
          <cell r="F10">
            <v>497795.2</v>
          </cell>
          <cell r="G10">
            <v>597580.80000000005</v>
          </cell>
          <cell r="H10">
            <v>563130</v>
          </cell>
          <cell r="I10">
            <v>657708.4</v>
          </cell>
          <cell r="J10">
            <v>668016</v>
          </cell>
          <cell r="K10">
            <v>574058</v>
          </cell>
          <cell r="L10">
            <v>464932</v>
          </cell>
          <cell r="M10">
            <v>346164</v>
          </cell>
          <cell r="N10">
            <v>384052.8</v>
          </cell>
          <cell r="O10">
            <v>452700</v>
          </cell>
          <cell r="P10">
            <v>509020</v>
          </cell>
        </row>
        <row r="11">
          <cell r="D11" t="str">
            <v>Canadian Allocation</v>
          </cell>
          <cell r="E11">
            <v>-20832</v>
          </cell>
          <cell r="F11">
            <v>-19488</v>
          </cell>
          <cell r="G11">
            <v>-21576</v>
          </cell>
          <cell r="H11">
            <v>-30198</v>
          </cell>
          <cell r="I11">
            <v>-31248</v>
          </cell>
          <cell r="J11">
            <v>-30240</v>
          </cell>
          <cell r="K11">
            <v>-31248</v>
          </cell>
          <cell r="L11">
            <v>-28272</v>
          </cell>
          <cell r="M11">
            <v>-27360</v>
          </cell>
          <cell r="N11">
            <v>-28310</v>
          </cell>
          <cell r="O11">
            <v>-27360</v>
          </cell>
          <cell r="P11">
            <v>-28272</v>
          </cell>
        </row>
        <row r="12">
          <cell r="D12" t="str">
            <v>Baker Replacement</v>
          </cell>
          <cell r="E12">
            <v>1750</v>
          </cell>
          <cell r="F12">
            <v>1750</v>
          </cell>
          <cell r="G12">
            <v>0</v>
          </cell>
          <cell r="H12">
            <v>0</v>
          </cell>
          <cell r="I12">
            <v>0</v>
          </cell>
          <cell r="J12">
            <v>0</v>
          </cell>
          <cell r="K12">
            <v>0</v>
          </cell>
          <cell r="L12">
            <v>0</v>
          </cell>
          <cell r="M12">
            <v>0</v>
          </cell>
          <cell r="N12">
            <v>0</v>
          </cell>
          <cell r="O12">
            <v>1750</v>
          </cell>
          <cell r="P12">
            <v>1750</v>
          </cell>
        </row>
        <row r="13">
          <cell r="D13" t="str">
            <v>BC Hydro Point Roberts</v>
          </cell>
          <cell r="E13">
            <v>2455.1999999999998</v>
          </cell>
          <cell r="F13">
            <v>2150.4</v>
          </cell>
          <cell r="G13">
            <v>1934.4</v>
          </cell>
          <cell r="H13">
            <v>1725.6</v>
          </cell>
          <cell r="I13">
            <v>1413.6</v>
          </cell>
          <cell r="J13">
            <v>1224</v>
          </cell>
          <cell r="K13">
            <v>1339.2</v>
          </cell>
          <cell r="L13">
            <v>1413.6</v>
          </cell>
          <cell r="M13">
            <v>1296</v>
          </cell>
          <cell r="N13">
            <v>1564.5</v>
          </cell>
          <cell r="O13">
            <v>2088</v>
          </cell>
          <cell r="P13">
            <v>2827.2</v>
          </cell>
        </row>
        <row r="14">
          <cell r="D14" t="str">
            <v>BPA Snohomish Conservation</v>
          </cell>
          <cell r="E14">
            <v>7616</v>
          </cell>
          <cell r="F14">
            <v>6912</v>
          </cell>
          <cell r="G14">
            <v>7616</v>
          </cell>
          <cell r="H14">
            <v>7424</v>
          </cell>
          <cell r="I14">
            <v>7616</v>
          </cell>
          <cell r="J14">
            <v>7360</v>
          </cell>
          <cell r="K14">
            <v>7616</v>
          </cell>
          <cell r="L14">
            <v>7680</v>
          </cell>
          <cell r="M14">
            <v>7296</v>
          </cell>
          <cell r="N14">
            <v>7680</v>
          </cell>
          <cell r="O14">
            <v>7360</v>
          </cell>
          <cell r="P14">
            <v>7552</v>
          </cell>
        </row>
        <row r="15">
          <cell r="D15" t="str">
            <v>Capacity Purchase</v>
          </cell>
          <cell r="E15">
            <v>0</v>
          </cell>
          <cell r="F15">
            <v>0</v>
          </cell>
          <cell r="G15">
            <v>0</v>
          </cell>
          <cell r="H15">
            <v>0</v>
          </cell>
          <cell r="I15">
            <v>0</v>
          </cell>
          <cell r="J15">
            <v>0</v>
          </cell>
          <cell r="K15">
            <v>0</v>
          </cell>
          <cell r="L15">
            <v>0</v>
          </cell>
          <cell r="M15">
            <v>0</v>
          </cell>
          <cell r="N15">
            <v>0</v>
          </cell>
          <cell r="O15">
            <v>0</v>
          </cell>
          <cell r="P15">
            <v>0</v>
          </cell>
        </row>
        <row r="16">
          <cell r="D16" t="str">
            <v>CSPE</v>
          </cell>
          <cell r="E16">
            <v>11904</v>
          </cell>
          <cell r="F16">
            <v>10012.799999999999</v>
          </cell>
          <cell r="G16">
            <v>11904</v>
          </cell>
        </row>
        <row r="17">
          <cell r="D17" t="str">
            <v>MPC Firm Contract</v>
          </cell>
          <cell r="E17">
            <v>66216</v>
          </cell>
          <cell r="F17">
            <v>59808</v>
          </cell>
          <cell r="G17">
            <v>40920</v>
          </cell>
          <cell r="H17">
            <v>32355</v>
          </cell>
          <cell r="I17">
            <v>61752</v>
          </cell>
          <cell r="J17">
            <v>64080</v>
          </cell>
          <cell r="K17">
            <v>66216</v>
          </cell>
          <cell r="L17">
            <v>66216</v>
          </cell>
          <cell r="M17">
            <v>64080</v>
          </cell>
          <cell r="N17">
            <v>66305</v>
          </cell>
          <cell r="O17">
            <v>64080</v>
          </cell>
          <cell r="P17">
            <v>66216</v>
          </cell>
        </row>
        <row r="18">
          <cell r="D18" t="str">
            <v>North Wasco</v>
          </cell>
          <cell r="E18">
            <v>2889.1</v>
          </cell>
          <cell r="F18">
            <v>2800.2</v>
          </cell>
          <cell r="G18">
            <v>3382.4</v>
          </cell>
          <cell r="H18">
            <v>3271.2</v>
          </cell>
          <cell r="I18">
            <v>3486.8</v>
          </cell>
          <cell r="J18">
            <v>3370.6</v>
          </cell>
          <cell r="K18">
            <v>3603</v>
          </cell>
          <cell r="L18">
            <v>3577.2</v>
          </cell>
          <cell r="M18">
            <v>3548.1</v>
          </cell>
          <cell r="N18">
            <v>3703.8333333333298</v>
          </cell>
          <cell r="O18">
            <v>3452.9333333333302</v>
          </cell>
          <cell r="P18">
            <v>1942.4749999999999</v>
          </cell>
        </row>
        <row r="19">
          <cell r="D19" t="str">
            <v>PG&amp;E Exchange Storage Acctg</v>
          </cell>
          <cell r="E19">
            <v>86400</v>
          </cell>
          <cell r="F19">
            <v>81000</v>
          </cell>
          <cell r="G19">
            <v>0</v>
          </cell>
          <cell r="H19">
            <v>0</v>
          </cell>
          <cell r="I19">
            <v>0</v>
          </cell>
          <cell r="J19">
            <v>-10800</v>
          </cell>
          <cell r="K19">
            <v>-66600</v>
          </cell>
          <cell r="L19">
            <v>-189000</v>
          </cell>
          <cell r="M19">
            <v>-146600</v>
          </cell>
          <cell r="N19">
            <v>0</v>
          </cell>
          <cell r="O19">
            <v>97200</v>
          </cell>
          <cell r="P19">
            <v>148400</v>
          </cell>
        </row>
        <row r="20">
          <cell r="D20" t="str">
            <v>PPL Contract 15 yr</v>
          </cell>
          <cell r="E20">
            <v>98885.6</v>
          </cell>
          <cell r="F20">
            <v>87945.600000000006</v>
          </cell>
          <cell r="G20">
            <v>98699.199999999997</v>
          </cell>
          <cell r="H20">
            <v>78194.399999999994</v>
          </cell>
          <cell r="I20">
            <v>76808</v>
          </cell>
          <cell r="J20">
            <v>74920</v>
          </cell>
          <cell r="K20">
            <v>94923.199999999997</v>
          </cell>
          <cell r="L20">
            <v>82751.199999999997</v>
          </cell>
          <cell r="M20">
            <v>85128</v>
          </cell>
          <cell r="N20">
            <v>97185.1</v>
          </cell>
        </row>
        <row r="21">
          <cell r="D21" t="str">
            <v>QF Koma Kulshan Hydro</v>
          </cell>
          <cell r="E21">
            <v>1621.3333333333301</v>
          </cell>
          <cell r="F21">
            <v>133</v>
          </cell>
          <cell r="G21">
            <v>503</v>
          </cell>
          <cell r="H21">
            <v>1350</v>
          </cell>
          <cell r="I21">
            <v>3583.3333333333298</v>
          </cell>
          <cell r="J21">
            <v>8683.6666666666697</v>
          </cell>
          <cell r="K21">
            <v>6824.3333333333303</v>
          </cell>
          <cell r="L21">
            <v>3325</v>
          </cell>
          <cell r="M21">
            <v>1128.7722222222201</v>
          </cell>
          <cell r="N21">
            <v>1744</v>
          </cell>
          <cell r="O21">
            <v>3958.5596296296299</v>
          </cell>
          <cell r="P21">
            <v>2678.6666666666702</v>
          </cell>
        </row>
        <row r="22">
          <cell r="D22" t="str">
            <v>QF March Point Cogen Phase 1</v>
          </cell>
          <cell r="E22">
            <v>63113.52</v>
          </cell>
          <cell r="F22">
            <v>55781.760000000002</v>
          </cell>
          <cell r="G22">
            <v>63113.52</v>
          </cell>
          <cell r="H22">
            <v>59037.599999999999</v>
          </cell>
          <cell r="I22">
            <v>49853.52</v>
          </cell>
          <cell r="J22">
            <v>61077.599999999999</v>
          </cell>
          <cell r="K22">
            <v>63113.52</v>
          </cell>
          <cell r="L22">
            <v>61889.52</v>
          </cell>
          <cell r="M22">
            <v>61077.599999999999</v>
          </cell>
          <cell r="N22">
            <v>63113.52</v>
          </cell>
          <cell r="O22">
            <v>61077.599999999999</v>
          </cell>
          <cell r="P22">
            <v>63113.52</v>
          </cell>
        </row>
        <row r="23">
          <cell r="D23" t="str">
            <v>QF March Point Cogen Phase 2</v>
          </cell>
          <cell r="E23">
            <v>37611.308350027502</v>
          </cell>
          <cell r="F23">
            <v>33598.937036176801</v>
          </cell>
          <cell r="G23">
            <v>37830.754633342898</v>
          </cell>
          <cell r="H23">
            <v>34461.591989947003</v>
          </cell>
          <cell r="I23">
            <v>32211.314285714299</v>
          </cell>
          <cell r="J23">
            <v>35928</v>
          </cell>
          <cell r="K23">
            <v>38504.846279659498</v>
          </cell>
          <cell r="L23">
            <v>38905.496510678597</v>
          </cell>
          <cell r="M23">
            <v>39209.837478468602</v>
          </cell>
          <cell r="N23">
            <v>41268.680308400202</v>
          </cell>
          <cell r="O23">
            <v>38187.751928383303</v>
          </cell>
          <cell r="P23">
            <v>38848.875059648701</v>
          </cell>
        </row>
        <row r="24">
          <cell r="D24" t="str">
            <v>QF Port Townsend Hydro</v>
          </cell>
          <cell r="E24">
            <v>248.92</v>
          </cell>
          <cell r="F24">
            <v>225.65992592592599</v>
          </cell>
          <cell r="G24">
            <v>274.80007407407402</v>
          </cell>
          <cell r="H24">
            <v>258.06</v>
          </cell>
          <cell r="I24">
            <v>246.34</v>
          </cell>
          <cell r="J24">
            <v>259.27333333333303</v>
          </cell>
          <cell r="K24">
            <v>258.81333333333299</v>
          </cell>
          <cell r="L24">
            <v>262.48666666666702</v>
          </cell>
          <cell r="M24">
            <v>167.74666666666701</v>
          </cell>
          <cell r="N24">
            <v>166.76666666666699</v>
          </cell>
          <cell r="O24">
            <v>161.891111111111</v>
          </cell>
          <cell r="P24">
            <v>162.76740740740701</v>
          </cell>
        </row>
        <row r="25">
          <cell r="D25" t="str">
            <v>QF Shipp Hutch Creek</v>
          </cell>
          <cell r="E25">
            <v>122.069</v>
          </cell>
          <cell r="F25">
            <v>0</v>
          </cell>
          <cell r="G25">
            <v>48.722999999999999</v>
          </cell>
          <cell r="H25">
            <v>137.28399999999999</v>
          </cell>
          <cell r="I25">
            <v>209.81100000000001</v>
          </cell>
          <cell r="J25">
            <v>374.70100000000002</v>
          </cell>
          <cell r="K25">
            <v>282.74299999999999</v>
          </cell>
          <cell r="L25">
            <v>281.77600000000001</v>
          </cell>
          <cell r="M25">
            <v>0</v>
          </cell>
          <cell r="N25">
            <v>25.204000000000001</v>
          </cell>
          <cell r="O25">
            <v>190.74199999999999</v>
          </cell>
          <cell r="P25">
            <v>58.033999999999999</v>
          </cell>
        </row>
        <row r="26">
          <cell r="D26" t="str">
            <v>QF PERC Puyallup</v>
          </cell>
          <cell r="E26">
            <v>1302</v>
          </cell>
          <cell r="F26">
            <v>1176</v>
          </cell>
          <cell r="G26">
            <v>1302</v>
          </cell>
          <cell r="H26">
            <v>1260</v>
          </cell>
          <cell r="I26">
            <v>1302</v>
          </cell>
          <cell r="J26">
            <v>1260</v>
          </cell>
          <cell r="K26">
            <v>1302</v>
          </cell>
          <cell r="L26">
            <v>1302</v>
          </cell>
          <cell r="M26">
            <v>1260</v>
          </cell>
          <cell r="N26">
            <v>1302</v>
          </cell>
          <cell r="O26">
            <v>1260</v>
          </cell>
          <cell r="P26">
            <v>1302</v>
          </cell>
        </row>
        <row r="27">
          <cell r="D27" t="str">
            <v>QF Spokane MSW</v>
          </cell>
          <cell r="E27">
            <v>12033</v>
          </cell>
          <cell r="F27">
            <v>7718</v>
          </cell>
          <cell r="G27">
            <v>12385</v>
          </cell>
          <cell r="H27">
            <v>12913</v>
          </cell>
          <cell r="I27">
            <v>12105</v>
          </cell>
          <cell r="J27">
            <v>12307</v>
          </cell>
          <cell r="K27">
            <v>11912</v>
          </cell>
          <cell r="L27">
            <v>12753</v>
          </cell>
          <cell r="M27">
            <v>12301.5789473684</v>
          </cell>
          <cell r="N27">
            <v>9912</v>
          </cell>
          <cell r="O27">
            <v>12240</v>
          </cell>
          <cell r="P27">
            <v>12602</v>
          </cell>
        </row>
        <row r="28">
          <cell r="D28" t="str">
            <v>QF Sumas</v>
          </cell>
          <cell r="E28">
            <v>65303.357239475001</v>
          </cell>
          <cell r="F28">
            <v>54826.493821491596</v>
          </cell>
          <cell r="G28">
            <v>63344.185743877402</v>
          </cell>
          <cell r="H28">
            <v>38225.0904979396</v>
          </cell>
          <cell r="I28">
            <v>27273.158667087198</v>
          </cell>
          <cell r="J28">
            <v>25787.041095046399</v>
          </cell>
          <cell r="K28">
            <v>74572.930287018302</v>
          </cell>
          <cell r="L28">
            <v>84858.994806610994</v>
          </cell>
          <cell r="M28">
            <v>84644.248545231894</v>
          </cell>
          <cell r="N28">
            <v>80614.094692817496</v>
          </cell>
          <cell r="O28">
            <v>66561.0175921833</v>
          </cell>
          <cell r="P28">
            <v>63912.475938638898</v>
          </cell>
        </row>
        <row r="29">
          <cell r="D29" t="str">
            <v>QF Sygitowicz</v>
          </cell>
          <cell r="E29">
            <v>225</v>
          </cell>
          <cell r="F29">
            <v>251</v>
          </cell>
          <cell r="G29">
            <v>255</v>
          </cell>
          <cell r="H29">
            <v>182</v>
          </cell>
          <cell r="I29">
            <v>80</v>
          </cell>
          <cell r="J29">
            <v>35</v>
          </cell>
          <cell r="K29">
            <v>13</v>
          </cell>
          <cell r="L29">
            <v>1</v>
          </cell>
          <cell r="M29">
            <v>7</v>
          </cell>
          <cell r="N29">
            <v>49</v>
          </cell>
          <cell r="O29">
            <v>118</v>
          </cell>
          <cell r="P29">
            <v>205</v>
          </cell>
        </row>
        <row r="30">
          <cell r="D30" t="str">
            <v>QF Tenaska</v>
          </cell>
          <cell r="E30">
            <v>120063.99183491799</v>
          </cell>
          <cell r="F30">
            <v>101917.370241471</v>
          </cell>
          <cell r="G30">
            <v>116645.25301077</v>
          </cell>
          <cell r="H30">
            <v>72266.2553144782</v>
          </cell>
          <cell r="I30">
            <v>0</v>
          </cell>
          <cell r="J30">
            <v>51480.230259994001</v>
          </cell>
          <cell r="K30">
            <v>137872.39187853399</v>
          </cell>
          <cell r="L30">
            <v>157546.85610275099</v>
          </cell>
          <cell r="M30">
            <v>157448.39469890599</v>
          </cell>
          <cell r="N30">
            <v>149865.71757899001</v>
          </cell>
          <cell r="O30">
            <v>123291.932409453</v>
          </cell>
          <cell r="P30">
            <v>118195.434134207</v>
          </cell>
        </row>
        <row r="31">
          <cell r="D31" t="str">
            <v>QF Twin Falls</v>
          </cell>
          <cell r="E31">
            <v>7581.2727272727298</v>
          </cell>
          <cell r="F31">
            <v>6831.6363636363603</v>
          </cell>
          <cell r="G31">
            <v>6760.3636363636397</v>
          </cell>
          <cell r="H31">
            <v>8090.4545454545496</v>
          </cell>
          <cell r="I31">
            <v>11196.4545454545</v>
          </cell>
          <cell r="J31">
            <v>9688.9090909090901</v>
          </cell>
          <cell r="K31">
            <v>4124.7272727272702</v>
          </cell>
          <cell r="L31">
            <v>575.81818181818198</v>
          </cell>
          <cell r="M31">
            <v>189</v>
          </cell>
          <cell r="N31">
            <v>1933.3636363636399</v>
          </cell>
          <cell r="O31">
            <v>4917.2727272727298</v>
          </cell>
          <cell r="P31">
            <v>8057.1818181818198</v>
          </cell>
        </row>
        <row r="32">
          <cell r="D32" t="str">
            <v>QF Weeks Falls</v>
          </cell>
          <cell r="E32">
            <v>1157.8</v>
          </cell>
          <cell r="F32">
            <v>1188.3454545454499</v>
          </cell>
          <cell r="G32">
            <v>1036.76363636364</v>
          </cell>
          <cell r="H32">
            <v>1387.01818181818</v>
          </cell>
          <cell r="I32">
            <v>2139.0727272727299</v>
          </cell>
          <cell r="J32">
            <v>1896.23636363636</v>
          </cell>
          <cell r="K32">
            <v>756.65454545454497</v>
          </cell>
          <cell r="L32">
            <v>283.45454545454601</v>
          </cell>
          <cell r="M32">
            <v>11.5818181818182</v>
          </cell>
          <cell r="N32">
            <v>341.21818181818202</v>
          </cell>
          <cell r="O32">
            <v>918.14545454545498</v>
          </cell>
          <cell r="P32">
            <v>1424.6909090909101</v>
          </cell>
        </row>
        <row r="33">
          <cell r="D33" t="str">
            <v>WNP-3 BPA Exchange Power</v>
          </cell>
          <cell r="E33">
            <v>79709</v>
          </cell>
          <cell r="F33">
            <v>72025</v>
          </cell>
          <cell r="G33">
            <v>39352</v>
          </cell>
          <cell r="H33">
            <v>38113</v>
          </cell>
          <cell r="I33">
            <v>0</v>
          </cell>
          <cell r="J33">
            <v>0</v>
          </cell>
          <cell r="K33">
            <v>0</v>
          </cell>
          <cell r="L33">
            <v>0</v>
          </cell>
          <cell r="M33">
            <v>0</v>
          </cell>
          <cell r="N33">
            <v>0</v>
          </cell>
          <cell r="O33">
            <v>77148</v>
          </cell>
          <cell r="P33">
            <v>79709</v>
          </cell>
        </row>
        <row r="34">
          <cell r="D34" t="str">
            <v>WNP3 Return</v>
          </cell>
          <cell r="E34">
            <v>0</v>
          </cell>
          <cell r="F34">
            <v>0</v>
          </cell>
          <cell r="G34">
            <v>0</v>
          </cell>
          <cell r="H34">
            <v>0</v>
          </cell>
          <cell r="I34">
            <v>0</v>
          </cell>
          <cell r="J34">
            <v>0</v>
          </cell>
          <cell r="K34">
            <v>0</v>
          </cell>
          <cell r="L34">
            <v>0</v>
          </cell>
          <cell r="M34">
            <v>0</v>
          </cell>
          <cell r="N34">
            <v>0</v>
          </cell>
          <cell r="O34">
            <v>0</v>
          </cell>
          <cell r="P34">
            <v>0</v>
          </cell>
        </row>
        <row r="35">
          <cell r="D35" t="str">
            <v>WWP Contract 15 yr</v>
          </cell>
          <cell r="E35">
            <v>0</v>
          </cell>
          <cell r="F35">
            <v>0</v>
          </cell>
          <cell r="G35">
            <v>0</v>
          </cell>
          <cell r="H35">
            <v>0</v>
          </cell>
          <cell r="I35">
            <v>0</v>
          </cell>
          <cell r="J35">
            <v>0</v>
          </cell>
          <cell r="K35">
            <v>0</v>
          </cell>
          <cell r="L35">
            <v>0</v>
          </cell>
          <cell r="M35">
            <v>0</v>
          </cell>
          <cell r="N35">
            <v>0</v>
          </cell>
          <cell r="O35">
            <v>0</v>
          </cell>
          <cell r="P35">
            <v>0</v>
          </cell>
        </row>
        <row r="36">
          <cell r="D36" t="str">
            <v>Interchange</v>
          </cell>
          <cell r="E36">
            <v>0</v>
          </cell>
          <cell r="F36">
            <v>0</v>
          </cell>
          <cell r="G36">
            <v>0</v>
          </cell>
          <cell r="H36">
            <v>0</v>
          </cell>
          <cell r="I36">
            <v>0</v>
          </cell>
          <cell r="J36">
            <v>0</v>
          </cell>
          <cell r="K36">
            <v>0</v>
          </cell>
          <cell r="L36">
            <v>0</v>
          </cell>
          <cell r="M36">
            <v>0</v>
          </cell>
          <cell r="N36">
            <v>0</v>
          </cell>
          <cell r="O36">
            <v>0</v>
          </cell>
          <cell r="P36">
            <v>0</v>
          </cell>
        </row>
      </sheetData>
      <sheetData sheetId="9"/>
      <sheetData sheetId="10"/>
      <sheetData sheetId="11" refreshError="1">
        <row r="3">
          <cell r="D3" t="str">
            <v>New Turbines</v>
          </cell>
          <cell r="E3">
            <v>411918.4</v>
          </cell>
          <cell r="F3">
            <v>370358.8</v>
          </cell>
          <cell r="G3">
            <v>344087.2</v>
          </cell>
          <cell r="H3">
            <v>152119.1</v>
          </cell>
          <cell r="I3">
            <v>44211.8</v>
          </cell>
          <cell r="J3">
            <v>65110.3</v>
          </cell>
          <cell r="K3">
            <v>695084.7</v>
          </cell>
          <cell r="L3">
            <v>865240.8</v>
          </cell>
          <cell r="M3">
            <v>1058853.3999999999</v>
          </cell>
          <cell r="N3">
            <v>1394295.8</v>
          </cell>
          <cell r="O3">
            <v>982691.7</v>
          </cell>
          <cell r="P3">
            <v>899082.1</v>
          </cell>
        </row>
        <row r="4">
          <cell r="D4" t="str">
            <v>Colstrip 1&amp;2</v>
          </cell>
          <cell r="E4">
            <v>1011118.3</v>
          </cell>
          <cell r="F4">
            <v>913268.2</v>
          </cell>
          <cell r="G4">
            <v>1011118.3</v>
          </cell>
          <cell r="H4">
            <v>878330.4</v>
          </cell>
          <cell r="I4">
            <v>537748.30000000005</v>
          </cell>
          <cell r="J4">
            <v>619351.19999999995</v>
          </cell>
          <cell r="K4">
            <v>1011118.3</v>
          </cell>
          <cell r="L4">
            <v>1011118.3</v>
          </cell>
          <cell r="M4">
            <v>978501.6</v>
          </cell>
          <cell r="N4">
            <v>1012477.4</v>
          </cell>
          <cell r="O4">
            <v>978501.6</v>
          </cell>
          <cell r="P4">
            <v>1011118.3</v>
          </cell>
        </row>
        <row r="5">
          <cell r="D5" t="str">
            <v>Colstrip 3&amp;4</v>
          </cell>
          <cell r="E5">
            <v>1502210.4</v>
          </cell>
          <cell r="F5">
            <v>1356835.2</v>
          </cell>
          <cell r="G5">
            <v>921295.2</v>
          </cell>
          <cell r="H5">
            <v>723673.5</v>
          </cell>
          <cell r="I5">
            <v>1406904</v>
          </cell>
          <cell r="J5">
            <v>1453752</v>
          </cell>
          <cell r="K5">
            <v>1502210.4</v>
          </cell>
          <cell r="L5">
            <v>1502210.4</v>
          </cell>
          <cell r="M5">
            <v>1453752</v>
          </cell>
          <cell r="N5">
            <v>1504229.5</v>
          </cell>
          <cell r="O5">
            <v>1453752</v>
          </cell>
          <cell r="P5">
            <v>1502210.4</v>
          </cell>
        </row>
        <row r="6">
          <cell r="D6" t="str">
            <v>Encogen CCCT</v>
          </cell>
          <cell r="E6">
            <v>3370940.2373833801</v>
          </cell>
          <cell r="F6">
            <v>2990430.0593619202</v>
          </cell>
          <cell r="G6">
            <v>3264615.20652476</v>
          </cell>
          <cell r="H6">
            <v>2565083.6710455702</v>
          </cell>
          <cell r="I6">
            <v>2071943.7297099</v>
          </cell>
          <cell r="J6">
            <v>2269514.7588315201</v>
          </cell>
          <cell r="K6">
            <v>3622147.63539617</v>
          </cell>
          <cell r="L6">
            <v>3894503.07977683</v>
          </cell>
          <cell r="M6">
            <v>3851761.3834458501</v>
          </cell>
          <cell r="N6">
            <v>3765543.64583212</v>
          </cell>
          <cell r="O6">
            <v>3425510.3199360101</v>
          </cell>
          <cell r="P6">
            <v>3389330.1502818</v>
          </cell>
        </row>
        <row r="7">
          <cell r="D7" t="str">
            <v>CT Total Fuel for Load</v>
          </cell>
          <cell r="E7">
            <v>900650.5</v>
          </cell>
          <cell r="F7">
            <v>816320.4</v>
          </cell>
          <cell r="G7">
            <v>698844.6</v>
          </cell>
          <cell r="H7">
            <v>338325.4</v>
          </cell>
          <cell r="I7">
            <v>0</v>
          </cell>
          <cell r="J7">
            <v>80498.399999999994</v>
          </cell>
          <cell r="K7">
            <v>2167492</v>
          </cell>
          <cell r="L7">
            <v>2902999.7</v>
          </cell>
          <cell r="M7">
            <v>3743705.4</v>
          </cell>
          <cell r="N7">
            <v>5289093.4000000004</v>
          </cell>
          <cell r="O7">
            <v>3360040.8</v>
          </cell>
          <cell r="P7">
            <v>2783205.2</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164500</v>
          </cell>
          <cell r="F9">
            <v>144100</v>
          </cell>
          <cell r="G9">
            <v>129600</v>
          </cell>
          <cell r="H9">
            <v>115600</v>
          </cell>
          <cell r="I9">
            <v>94700</v>
          </cell>
          <cell r="J9">
            <v>82000</v>
          </cell>
          <cell r="K9">
            <v>89700</v>
          </cell>
          <cell r="L9">
            <v>94700</v>
          </cell>
          <cell r="M9">
            <v>86800</v>
          </cell>
          <cell r="N9">
            <v>104800</v>
          </cell>
          <cell r="O9">
            <v>139900</v>
          </cell>
          <cell r="P9">
            <v>189400</v>
          </cell>
        </row>
        <row r="10">
          <cell r="D10" t="str">
            <v>BPA Snohomish Conservation</v>
          </cell>
          <cell r="E10">
            <v>310600</v>
          </cell>
          <cell r="F10">
            <v>281900</v>
          </cell>
          <cell r="G10">
            <v>310600</v>
          </cell>
          <cell r="H10">
            <v>302800</v>
          </cell>
          <cell r="I10">
            <v>310600</v>
          </cell>
          <cell r="J10">
            <v>300100</v>
          </cell>
          <cell r="K10">
            <v>310600</v>
          </cell>
          <cell r="L10">
            <v>313200</v>
          </cell>
          <cell r="M10">
            <v>297500</v>
          </cell>
          <cell r="N10">
            <v>313200</v>
          </cell>
          <cell r="O10">
            <v>300100</v>
          </cell>
          <cell r="P10">
            <v>308000</v>
          </cell>
        </row>
        <row r="11">
          <cell r="D11" t="str">
            <v>Capacity Purchase</v>
          </cell>
          <cell r="E11">
            <v>1643761</v>
          </cell>
          <cell r="F11">
            <v>1543261</v>
          </cell>
          <cell r="G11">
            <v>718300</v>
          </cell>
          <cell r="H11">
            <v>0</v>
          </cell>
          <cell r="I11">
            <v>0</v>
          </cell>
          <cell r="J11">
            <v>0</v>
          </cell>
          <cell r="K11">
            <v>0</v>
          </cell>
          <cell r="L11">
            <v>0</v>
          </cell>
          <cell r="M11">
            <v>0</v>
          </cell>
          <cell r="N11">
            <v>0</v>
          </cell>
          <cell r="O11">
            <v>2619761</v>
          </cell>
          <cell r="P11">
            <v>3901761</v>
          </cell>
        </row>
        <row r="12">
          <cell r="D12" t="str">
            <v>CSPE</v>
          </cell>
          <cell r="E12">
            <v>0</v>
          </cell>
          <cell r="F12">
            <v>0</v>
          </cell>
          <cell r="G12">
            <v>0</v>
          </cell>
        </row>
        <row r="13">
          <cell r="D13" t="str">
            <v>Mid-Columbia</v>
          </cell>
          <cell r="E13">
            <v>5919207.4006818654</v>
          </cell>
          <cell r="F13">
            <v>5833285.5704054506</v>
          </cell>
          <cell r="G13">
            <v>7003827.6602652092</v>
          </cell>
          <cell r="H13">
            <v>6007029.2470523799</v>
          </cell>
          <cell r="I13">
            <v>7264500.7798634181</v>
          </cell>
          <cell r="J13">
            <v>18673362.797216538</v>
          </cell>
          <cell r="K13">
            <v>5935161.583685115</v>
          </cell>
          <cell r="L13">
            <v>6263462.6582967173</v>
          </cell>
          <cell r="M13">
            <v>5624115.019626379</v>
          </cell>
          <cell r="N13">
            <v>5484387.7208060818</v>
          </cell>
          <cell r="O13">
            <v>5903328.2998628253</v>
          </cell>
          <cell r="P13">
            <v>11950850.683238013</v>
          </cell>
        </row>
        <row r="14">
          <cell r="D14" t="str">
            <v>MPC Firm Contract</v>
          </cell>
          <cell r="E14">
            <v>2820480.8</v>
          </cell>
          <cell r="F14">
            <v>2790652.8</v>
          </cell>
          <cell r="G14">
            <v>2694862.8</v>
          </cell>
          <cell r="H14">
            <v>2651859.7999999998</v>
          </cell>
          <cell r="I14">
            <v>2809869.8</v>
          </cell>
          <cell r="J14">
            <v>2822083.8</v>
          </cell>
          <cell r="K14">
            <v>2833000.8</v>
          </cell>
          <cell r="L14">
            <v>2832264.8</v>
          </cell>
          <cell r="M14">
            <v>2819849.8</v>
          </cell>
          <cell r="N14">
            <v>2830662.8</v>
          </cell>
          <cell r="O14">
            <v>2818408.8</v>
          </cell>
          <cell r="P14">
            <v>2829422.8</v>
          </cell>
        </row>
        <row r="15">
          <cell r="D15" t="str">
            <v>North Wasco</v>
          </cell>
          <cell r="E15">
            <v>226700</v>
          </cell>
          <cell r="F15">
            <v>219800</v>
          </cell>
          <cell r="G15">
            <v>265500</v>
          </cell>
          <cell r="H15">
            <v>142400</v>
          </cell>
          <cell r="I15">
            <v>151800</v>
          </cell>
          <cell r="J15">
            <v>146700</v>
          </cell>
          <cell r="K15">
            <v>156900</v>
          </cell>
          <cell r="L15">
            <v>155700</v>
          </cell>
          <cell r="M15">
            <v>278500</v>
          </cell>
          <cell r="N15">
            <v>290700</v>
          </cell>
          <cell r="O15">
            <v>271000</v>
          </cell>
          <cell r="P15">
            <v>152400</v>
          </cell>
        </row>
        <row r="16">
          <cell r="D16" t="str">
            <v>PG&amp;E Exchange Storage Acctg</v>
          </cell>
          <cell r="E16">
            <v>3331600</v>
          </cell>
          <cell r="F16">
            <v>3010000</v>
          </cell>
          <cell r="G16">
            <v>0</v>
          </cell>
          <cell r="H16">
            <v>0</v>
          </cell>
          <cell r="I16">
            <v>0</v>
          </cell>
          <cell r="J16">
            <v>-409100</v>
          </cell>
          <cell r="K16">
            <v>-2523000</v>
          </cell>
          <cell r="L16">
            <v>-6684400</v>
          </cell>
          <cell r="M16">
            <v>-5311300</v>
          </cell>
          <cell r="N16">
            <v>0</v>
          </cell>
          <cell r="O16">
            <v>3398100</v>
          </cell>
          <cell r="P16">
            <v>5188100</v>
          </cell>
        </row>
        <row r="17">
          <cell r="D17" t="str">
            <v>PPL Contract 15 yr</v>
          </cell>
          <cell r="E17">
            <v>5005948</v>
          </cell>
          <cell r="F17">
            <v>4809028</v>
          </cell>
          <cell r="G17">
            <v>5002582</v>
          </cell>
          <cell r="H17">
            <v>4633492</v>
          </cell>
          <cell r="I17">
            <v>4608544</v>
          </cell>
          <cell r="J17">
            <v>4574560</v>
          </cell>
          <cell r="K17">
            <v>4934614</v>
          </cell>
          <cell r="L17">
            <v>4800752</v>
          </cell>
          <cell r="M17">
            <v>4845986</v>
          </cell>
          <cell r="N17">
            <v>5075431</v>
          </cell>
        </row>
        <row r="18">
          <cell r="D18" t="str">
            <v>QF Koma Kulshan Hydro</v>
          </cell>
          <cell r="E18">
            <v>121324.4</v>
          </cell>
          <cell r="F18">
            <v>9952.4</v>
          </cell>
          <cell r="G18">
            <v>37639.5</v>
          </cell>
          <cell r="H18">
            <v>101020.5</v>
          </cell>
          <cell r="I18">
            <v>268140.79999999999</v>
          </cell>
          <cell r="J18">
            <v>649798.80000000005</v>
          </cell>
          <cell r="K18">
            <v>511552</v>
          </cell>
          <cell r="L18">
            <v>249242</v>
          </cell>
          <cell r="M18">
            <v>84612.800000000003</v>
          </cell>
          <cell r="N18">
            <v>130730.2</v>
          </cell>
          <cell r="O18">
            <v>296733.59999999998</v>
          </cell>
          <cell r="P18">
            <v>200792.9</v>
          </cell>
        </row>
        <row r="19">
          <cell r="D19" t="str">
            <v>QF March Point Cogen Phase 1</v>
          </cell>
          <cell r="E19">
            <v>3856236.1</v>
          </cell>
          <cell r="F19">
            <v>3408265.5</v>
          </cell>
          <cell r="G19">
            <v>3856236.1</v>
          </cell>
          <cell r="H19">
            <v>2579943.1</v>
          </cell>
          <cell r="I19">
            <v>2178598.7999999998</v>
          </cell>
          <cell r="J19">
            <v>2669091.1</v>
          </cell>
          <cell r="K19">
            <v>2758060.8</v>
          </cell>
          <cell r="L19">
            <v>2704572</v>
          </cell>
          <cell r="M19">
            <v>3731841.4</v>
          </cell>
          <cell r="N19">
            <v>3856236.1</v>
          </cell>
          <cell r="O19">
            <v>3731841.4</v>
          </cell>
          <cell r="P19">
            <v>3856236.1</v>
          </cell>
        </row>
        <row r="20">
          <cell r="D20" t="str">
            <v>QF March Point Cogen Phase 2</v>
          </cell>
          <cell r="E20">
            <v>2710446.6</v>
          </cell>
          <cell r="F20">
            <v>2429709.7000000002</v>
          </cell>
          <cell r="G20">
            <v>2743890.5</v>
          </cell>
          <cell r="H20">
            <v>2082557.8</v>
          </cell>
          <cell r="I20">
            <v>1960919.3</v>
          </cell>
          <cell r="J20">
            <v>2185705.7000000002</v>
          </cell>
          <cell r="K20">
            <v>2267192.1</v>
          </cell>
          <cell r="L20">
            <v>2260928</v>
          </cell>
          <cell r="M20">
            <v>2770483.9</v>
          </cell>
          <cell r="N20">
            <v>2894028.5</v>
          </cell>
          <cell r="O20">
            <v>2700476.4</v>
          </cell>
          <cell r="P20">
            <v>2757416.2</v>
          </cell>
        </row>
        <row r="21">
          <cell r="D21" t="str">
            <v>QF Port Townsend Hydro</v>
          </cell>
          <cell r="E21">
            <v>8363.7000000000007</v>
          </cell>
          <cell r="F21">
            <v>7198.6</v>
          </cell>
          <cell r="G21">
            <v>6979.9</v>
          </cell>
          <cell r="H21">
            <v>5651.5</v>
          </cell>
          <cell r="I21">
            <v>4926.8</v>
          </cell>
          <cell r="J21">
            <v>5548.4</v>
          </cell>
          <cell r="K21">
            <v>7065.6</v>
          </cell>
          <cell r="L21">
            <v>8242.1</v>
          </cell>
          <cell r="M21">
            <v>5804</v>
          </cell>
          <cell r="N21">
            <v>4936.3</v>
          </cell>
          <cell r="O21">
            <v>5002.3999999999996</v>
          </cell>
          <cell r="P21">
            <v>5550.4</v>
          </cell>
        </row>
        <row r="22">
          <cell r="D22" t="str">
            <v>QF Shipp Hutch Creek</v>
          </cell>
          <cell r="E22">
            <v>5493.1</v>
          </cell>
          <cell r="F22">
            <v>0</v>
          </cell>
          <cell r="G22">
            <v>2192.5</v>
          </cell>
          <cell r="H22">
            <v>3706.7</v>
          </cell>
          <cell r="I22">
            <v>5664.9</v>
          </cell>
          <cell r="J22">
            <v>10116.9</v>
          </cell>
          <cell r="K22">
            <v>7634.1</v>
          </cell>
          <cell r="L22">
            <v>7607.9</v>
          </cell>
          <cell r="M22">
            <v>0</v>
          </cell>
          <cell r="N22">
            <v>1134.2</v>
          </cell>
          <cell r="O22">
            <v>8583.4</v>
          </cell>
          <cell r="P22">
            <v>2611.5</v>
          </cell>
        </row>
        <row r="23">
          <cell r="D23" t="str">
            <v>QF PERC Puyallup</v>
          </cell>
          <cell r="E23">
            <v>76703.600000000006</v>
          </cell>
          <cell r="F23">
            <v>70152.100000000006</v>
          </cell>
          <cell r="G23">
            <v>73610.8</v>
          </cell>
          <cell r="H23">
            <v>60795.3</v>
          </cell>
          <cell r="I23">
            <v>59394.7</v>
          </cell>
          <cell r="J23">
            <v>58534.9</v>
          </cell>
          <cell r="K23">
            <v>71394.399999999994</v>
          </cell>
          <cell r="L23">
            <v>75496.2</v>
          </cell>
          <cell r="M23">
            <v>76480.600000000006</v>
          </cell>
          <cell r="N23">
            <v>79299.3</v>
          </cell>
          <cell r="O23">
            <v>77030.899999999994</v>
          </cell>
          <cell r="P23">
            <v>78061.3</v>
          </cell>
        </row>
        <row r="24">
          <cell r="D24" t="str">
            <v>QF Spokane MSW</v>
          </cell>
          <cell r="E24">
            <v>1290503.2</v>
          </cell>
          <cell r="F24">
            <v>827732.3</v>
          </cell>
          <cell r="G24">
            <v>1328254.1000000001</v>
          </cell>
          <cell r="H24">
            <v>821873.7</v>
          </cell>
          <cell r="I24">
            <v>770446.9</v>
          </cell>
          <cell r="J24">
            <v>783303.6</v>
          </cell>
          <cell r="K24">
            <v>758163.1</v>
          </cell>
          <cell r="L24">
            <v>811690.2</v>
          </cell>
          <cell r="M24">
            <v>1319307.3999999999</v>
          </cell>
          <cell r="N24">
            <v>1063032.3</v>
          </cell>
          <cell r="O24">
            <v>1312703.3</v>
          </cell>
          <cell r="P24">
            <v>1351526.7</v>
          </cell>
        </row>
        <row r="25">
          <cell r="D25" t="str">
            <v>QF Sumas</v>
          </cell>
          <cell r="E25">
            <v>6921465.7000000002</v>
          </cell>
          <cell r="F25">
            <v>6091341.2000000002</v>
          </cell>
          <cell r="G25">
            <v>6917109.4000000004</v>
          </cell>
          <cell r="H25">
            <v>3934434.4</v>
          </cell>
          <cell r="I25">
            <v>3873968.6</v>
          </cell>
          <cell r="J25">
            <v>3435414.8</v>
          </cell>
          <cell r="K25">
            <v>5107774.2</v>
          </cell>
          <cell r="L25">
            <v>5404617.5999999996</v>
          </cell>
          <cell r="M25">
            <v>7485468.7000000002</v>
          </cell>
          <cell r="N25">
            <v>7534459.7999999998</v>
          </cell>
          <cell r="O25">
            <v>6822689.7999999998</v>
          </cell>
          <cell r="P25">
            <v>6843202.7999999998</v>
          </cell>
        </row>
        <row r="26">
          <cell r="D26" t="str">
            <v>QF Sygitowicz</v>
          </cell>
          <cell r="E26">
            <v>11587.5</v>
          </cell>
          <cell r="F26">
            <v>12926.5</v>
          </cell>
          <cell r="G26">
            <v>13132.5</v>
          </cell>
          <cell r="H26">
            <v>9373</v>
          </cell>
          <cell r="I26">
            <v>4120</v>
          </cell>
          <cell r="J26">
            <v>1802.5</v>
          </cell>
          <cell r="K26">
            <v>669.5</v>
          </cell>
          <cell r="L26">
            <v>51.5</v>
          </cell>
          <cell r="M26">
            <v>360.5</v>
          </cell>
          <cell r="N26">
            <v>2523.5</v>
          </cell>
          <cell r="O26">
            <v>6077</v>
          </cell>
          <cell r="P26">
            <v>10557.5</v>
          </cell>
        </row>
        <row r="27">
          <cell r="D27" t="str">
            <v>QF Tenaska</v>
          </cell>
          <cell r="E27">
            <v>11192767.199999999</v>
          </cell>
          <cell r="F27">
            <v>9875802.9000000004</v>
          </cell>
          <cell r="G27">
            <v>10832995</v>
          </cell>
          <cell r="H27">
            <v>8996303.1999999993</v>
          </cell>
          <cell r="I27">
            <v>980007.2</v>
          </cell>
          <cell r="J27">
            <v>8475232.6999999993</v>
          </cell>
          <cell r="K27">
            <v>11055821.1</v>
          </cell>
          <cell r="L27">
            <v>11683312.6</v>
          </cell>
          <cell r="M27">
            <v>11488916.5</v>
          </cell>
          <cell r="N27">
            <v>11453445.699999999</v>
          </cell>
          <cell r="O27">
            <v>11069403.199999999</v>
          </cell>
          <cell r="P27">
            <v>11223437.5</v>
          </cell>
        </row>
        <row r="28">
          <cell r="D28" t="str">
            <v>QF Twin Falls</v>
          </cell>
          <cell r="E28">
            <v>568595.5</v>
          </cell>
          <cell r="F28">
            <v>512372.7</v>
          </cell>
          <cell r="G28">
            <v>507027.3</v>
          </cell>
          <cell r="H28">
            <v>606784.1</v>
          </cell>
          <cell r="I28">
            <v>839734.1</v>
          </cell>
          <cell r="J28">
            <v>726668.2</v>
          </cell>
          <cell r="K28">
            <v>309354.5</v>
          </cell>
          <cell r="L28">
            <v>43186.400000000001</v>
          </cell>
          <cell r="M28">
            <v>14175</v>
          </cell>
          <cell r="N28">
            <v>145002.29999999999</v>
          </cell>
          <cell r="O28">
            <v>368795.5</v>
          </cell>
          <cell r="P28">
            <v>604288.6</v>
          </cell>
        </row>
        <row r="29">
          <cell r="D29" t="str">
            <v>QF Weeks Falls</v>
          </cell>
          <cell r="E29">
            <v>86835</v>
          </cell>
          <cell r="F29">
            <v>89125.9</v>
          </cell>
          <cell r="G29">
            <v>77757.3</v>
          </cell>
          <cell r="H29">
            <v>104026.4</v>
          </cell>
          <cell r="I29">
            <v>160430.5</v>
          </cell>
          <cell r="J29">
            <v>142217.70000000001</v>
          </cell>
          <cell r="K29">
            <v>56749.1</v>
          </cell>
          <cell r="L29">
            <v>21259.1</v>
          </cell>
          <cell r="M29">
            <v>868.6</v>
          </cell>
          <cell r="N29">
            <v>25591.4</v>
          </cell>
          <cell r="O29">
            <v>68860.899999999994</v>
          </cell>
          <cell r="P29">
            <v>106851.8</v>
          </cell>
        </row>
        <row r="30">
          <cell r="D30" t="str">
            <v>Supplemental Entitl Cap</v>
          </cell>
          <cell r="E30">
            <v>8000</v>
          </cell>
          <cell r="F30">
            <v>8000</v>
          </cell>
          <cell r="G30">
            <v>8000</v>
          </cell>
        </row>
        <row r="31">
          <cell r="D31" t="str">
            <v>WNP-3 BPA Exchange Power</v>
          </cell>
          <cell r="E31">
            <v>2251800</v>
          </cell>
          <cell r="F31">
            <v>2034700</v>
          </cell>
          <cell r="G31">
            <v>1111700</v>
          </cell>
          <cell r="H31">
            <v>1076700</v>
          </cell>
          <cell r="I31">
            <v>0</v>
          </cell>
          <cell r="J31">
            <v>0</v>
          </cell>
          <cell r="K31">
            <v>0</v>
          </cell>
          <cell r="L31">
            <v>0</v>
          </cell>
          <cell r="M31">
            <v>0</v>
          </cell>
          <cell r="N31">
            <v>0</v>
          </cell>
          <cell r="O31">
            <v>2201200</v>
          </cell>
          <cell r="P31">
            <v>2274300</v>
          </cell>
        </row>
        <row r="32">
          <cell r="D32" t="str">
            <v>WWP Contract 15 yr</v>
          </cell>
          <cell r="E32">
            <v>0</v>
          </cell>
          <cell r="F32">
            <v>0</v>
          </cell>
          <cell r="G32">
            <v>0</v>
          </cell>
          <cell r="H32">
            <v>0</v>
          </cell>
          <cell r="I32">
            <v>0</v>
          </cell>
          <cell r="J32">
            <v>0</v>
          </cell>
          <cell r="K32">
            <v>0</v>
          </cell>
          <cell r="L32">
            <v>0</v>
          </cell>
          <cell r="M32">
            <v>0</v>
          </cell>
          <cell r="N32">
            <v>0</v>
          </cell>
          <cell r="O32">
            <v>0</v>
          </cell>
          <cell r="P32">
            <v>0</v>
          </cell>
        </row>
        <row r="33">
          <cell r="D33" t="str">
            <v>WNP3 Return</v>
          </cell>
          <cell r="E33">
            <v>0</v>
          </cell>
          <cell r="F33">
            <v>0</v>
          </cell>
          <cell r="G33">
            <v>0</v>
          </cell>
          <cell r="H33">
            <v>0</v>
          </cell>
          <cell r="I33">
            <v>0</v>
          </cell>
          <cell r="J33">
            <v>0</v>
          </cell>
          <cell r="K33">
            <v>0</v>
          </cell>
          <cell r="L33">
            <v>0</v>
          </cell>
          <cell r="M33">
            <v>0</v>
          </cell>
          <cell r="N33">
            <v>0</v>
          </cell>
          <cell r="O33">
            <v>0</v>
          </cell>
          <cell r="P33">
            <v>0</v>
          </cell>
        </row>
        <row r="34">
          <cell r="D34" t="str">
            <v>Secondary Purchase</v>
          </cell>
          <cell r="E34">
            <v>0</v>
          </cell>
          <cell r="F34">
            <v>0</v>
          </cell>
          <cell r="G34">
            <v>0</v>
          </cell>
          <cell r="H34">
            <v>0</v>
          </cell>
          <cell r="I34">
            <v>0</v>
          </cell>
          <cell r="J34">
            <v>0</v>
          </cell>
          <cell r="K34">
            <v>0</v>
          </cell>
          <cell r="L34">
            <v>0</v>
          </cell>
          <cell r="M34">
            <v>0</v>
          </cell>
          <cell r="N34">
            <v>0</v>
          </cell>
          <cell r="O34">
            <v>0</v>
          </cell>
          <cell r="P34">
            <v>0</v>
          </cell>
        </row>
        <row r="35">
          <cell r="D35" t="str">
            <v>Secondary Sales</v>
          </cell>
          <cell r="E35">
            <v>0</v>
          </cell>
          <cell r="F35">
            <v>0</v>
          </cell>
          <cell r="G35">
            <v>0</v>
          </cell>
          <cell r="H35">
            <v>0</v>
          </cell>
          <cell r="I35">
            <v>0</v>
          </cell>
          <cell r="J35">
            <v>0</v>
          </cell>
          <cell r="K35">
            <v>0</v>
          </cell>
          <cell r="L35">
            <v>0</v>
          </cell>
          <cell r="M35">
            <v>0</v>
          </cell>
          <cell r="N35">
            <v>0</v>
          </cell>
          <cell r="O35">
            <v>0</v>
          </cell>
          <cell r="P35">
            <v>0</v>
          </cell>
        </row>
        <row r="36">
          <cell r="D36" t="str">
            <v>Broker Fees</v>
          </cell>
          <cell r="E36">
            <v>23237.833333333299</v>
          </cell>
          <cell r="F36">
            <v>23237.833333333299</v>
          </cell>
          <cell r="G36">
            <v>23237.833333333299</v>
          </cell>
          <cell r="H36">
            <v>23237.833333333299</v>
          </cell>
          <cell r="I36">
            <v>23237.833333333299</v>
          </cell>
          <cell r="J36">
            <v>23237.833333333299</v>
          </cell>
          <cell r="K36">
            <v>23237.833333333299</v>
          </cell>
          <cell r="L36">
            <v>23237.833333333299</v>
          </cell>
          <cell r="M36">
            <v>23237.833333333299</v>
          </cell>
          <cell r="N36">
            <v>23237.833333333299</v>
          </cell>
          <cell r="O36">
            <v>23237.833333333299</v>
          </cell>
          <cell r="P36">
            <v>23237.833333333299</v>
          </cell>
        </row>
        <row r="37">
          <cell r="D37" t="str">
            <v>Interchange</v>
          </cell>
          <cell r="E37">
            <v>-350000</v>
          </cell>
          <cell r="F37">
            <v>-350000</v>
          </cell>
          <cell r="G37">
            <v>-350000</v>
          </cell>
          <cell r="H37">
            <v>-350000</v>
          </cell>
          <cell r="I37">
            <v>-350000</v>
          </cell>
          <cell r="J37">
            <v>-350000</v>
          </cell>
          <cell r="K37">
            <v>-350000</v>
          </cell>
          <cell r="L37">
            <v>-350000</v>
          </cell>
          <cell r="M37">
            <v>-350000</v>
          </cell>
          <cell r="N37">
            <v>-350000</v>
          </cell>
          <cell r="O37">
            <v>-350000</v>
          </cell>
          <cell r="P37">
            <v>-350000</v>
          </cell>
        </row>
        <row r="38">
          <cell r="D38" t="str">
            <v>Wheeling by Others</v>
          </cell>
          <cell r="E38">
            <v>3264587.78</v>
          </cell>
          <cell r="F38">
            <v>3373572.94</v>
          </cell>
          <cell r="G38">
            <v>3264346.28</v>
          </cell>
          <cell r="H38">
            <v>3306435.57</v>
          </cell>
          <cell r="I38">
            <v>3276770.3149999999</v>
          </cell>
          <cell r="J38">
            <v>3261664.62</v>
          </cell>
          <cell r="K38">
            <v>3444121.7749999999</v>
          </cell>
          <cell r="L38">
            <v>3614644.63</v>
          </cell>
          <cell r="M38">
            <v>3661700.07</v>
          </cell>
          <cell r="N38">
            <v>3439359.057</v>
          </cell>
          <cell r="O38">
            <v>3455758.2804999999</v>
          </cell>
          <cell r="P38">
            <v>3394513.0085</v>
          </cell>
        </row>
        <row r="39">
          <cell r="D39" t="str">
            <v>Colstrip 1&amp;2 Fixed Coal</v>
          </cell>
          <cell r="E39">
            <v>215252.7</v>
          </cell>
          <cell r="F39">
            <v>215252.7</v>
          </cell>
          <cell r="G39">
            <v>215252.7</v>
          </cell>
          <cell r="H39">
            <v>215252.7</v>
          </cell>
          <cell r="I39">
            <v>215252.7</v>
          </cell>
          <cell r="J39">
            <v>215252.7</v>
          </cell>
          <cell r="K39">
            <v>215252.7</v>
          </cell>
          <cell r="L39">
            <v>215252.7</v>
          </cell>
          <cell r="M39">
            <v>215252.7</v>
          </cell>
          <cell r="N39">
            <v>215252.7</v>
          </cell>
          <cell r="O39">
            <v>215252.7</v>
          </cell>
          <cell r="P39">
            <v>215252.7</v>
          </cell>
        </row>
        <row r="40">
          <cell r="D40" t="str">
            <v>Colstrip 3&amp;4 Fixed Coal</v>
          </cell>
          <cell r="E40">
            <v>284082.40000000002</v>
          </cell>
          <cell r="F40">
            <v>284082.40000000002</v>
          </cell>
          <cell r="G40">
            <v>284082.40000000002</v>
          </cell>
          <cell r="H40">
            <v>284082.40000000002</v>
          </cell>
          <cell r="I40">
            <v>284082.40000000002</v>
          </cell>
          <cell r="J40">
            <v>284082.40000000002</v>
          </cell>
          <cell r="K40">
            <v>284082.40000000002</v>
          </cell>
          <cell r="L40">
            <v>284082.40000000002</v>
          </cell>
          <cell r="M40">
            <v>284082.40000000002</v>
          </cell>
          <cell r="N40">
            <v>284082.40000000002</v>
          </cell>
          <cell r="O40">
            <v>284082.40000000002</v>
          </cell>
          <cell r="P40">
            <v>284082.40000000002</v>
          </cell>
        </row>
        <row r="41">
          <cell r="D41" t="str">
            <v>New Turbines Fixed Fuel</v>
          </cell>
          <cell r="E41">
            <v>13729</v>
          </cell>
          <cell r="F41">
            <v>13729</v>
          </cell>
          <cell r="G41">
            <v>13729</v>
          </cell>
          <cell r="H41">
            <v>13729</v>
          </cell>
          <cell r="I41">
            <v>13729</v>
          </cell>
          <cell r="J41">
            <v>13729</v>
          </cell>
          <cell r="K41">
            <v>13729</v>
          </cell>
          <cell r="L41">
            <v>13729</v>
          </cell>
          <cell r="M41">
            <v>13729</v>
          </cell>
          <cell r="N41">
            <v>13729</v>
          </cell>
          <cell r="O41">
            <v>13729</v>
          </cell>
          <cell r="P41">
            <v>13729</v>
          </cell>
        </row>
        <row r="42">
          <cell r="D42" t="str">
            <v>CT Pipeline</v>
          </cell>
          <cell r="E42">
            <v>127928.2</v>
          </cell>
          <cell r="F42">
            <v>127928.2</v>
          </cell>
          <cell r="G42">
            <v>127928.2</v>
          </cell>
          <cell r="H42">
            <v>127928.2</v>
          </cell>
          <cell r="I42">
            <v>127928.2</v>
          </cell>
          <cell r="J42">
            <v>127928.2</v>
          </cell>
          <cell r="K42">
            <v>127928.2</v>
          </cell>
          <cell r="L42">
            <v>127928.2</v>
          </cell>
          <cell r="M42">
            <v>127928.2</v>
          </cell>
          <cell r="N42">
            <v>127928.2</v>
          </cell>
          <cell r="O42">
            <v>127928.2</v>
          </cell>
          <cell r="P42">
            <v>127928.2</v>
          </cell>
        </row>
        <row r="43">
          <cell r="D43" t="str">
            <v>Shaping &amp; Transmission Arb</v>
          </cell>
          <cell r="E43">
            <v>-333333</v>
          </cell>
          <cell r="F43">
            <v>-333333</v>
          </cell>
          <cell r="G43">
            <v>-333333</v>
          </cell>
          <cell r="H43">
            <v>-333333</v>
          </cell>
          <cell r="I43">
            <v>-333333</v>
          </cell>
          <cell r="J43">
            <v>-333333</v>
          </cell>
          <cell r="K43">
            <v>-333333</v>
          </cell>
          <cell r="L43">
            <v>-333333</v>
          </cell>
          <cell r="M43">
            <v>-333333</v>
          </cell>
          <cell r="N43">
            <v>-333333</v>
          </cell>
          <cell r="O43">
            <v>-333333</v>
          </cell>
          <cell r="P43">
            <v>-333333</v>
          </cell>
        </row>
        <row r="44">
          <cell r="D44" t="str">
            <v>MEGA Benefits</v>
          </cell>
          <cell r="E44">
            <v>11979.166666666701</v>
          </cell>
          <cell r="F44">
            <v>11979.166666666701</v>
          </cell>
          <cell r="G44">
            <v>11979.166666666701</v>
          </cell>
          <cell r="H44">
            <v>11979.166666666701</v>
          </cell>
          <cell r="I44">
            <v>11979.166666666701</v>
          </cell>
          <cell r="J44">
            <v>11979.166666666701</v>
          </cell>
          <cell r="K44">
            <v>11979.166666666701</v>
          </cell>
          <cell r="L44">
            <v>11979.166666666701</v>
          </cell>
          <cell r="M44">
            <v>11979.166666666701</v>
          </cell>
          <cell r="N44">
            <v>11979.166666666701</v>
          </cell>
          <cell r="O44">
            <v>11979.166666666701</v>
          </cell>
          <cell r="P44">
            <v>11979.166666666701</v>
          </cell>
        </row>
        <row r="45">
          <cell r="D45" t="str">
            <v>Hedging Costs</v>
          </cell>
          <cell r="E45">
            <v>0</v>
          </cell>
          <cell r="F45">
            <v>0</v>
          </cell>
          <cell r="G45">
            <v>0</v>
          </cell>
          <cell r="H45">
            <v>0</v>
          </cell>
          <cell r="I45">
            <v>0</v>
          </cell>
          <cell r="J45">
            <v>0</v>
          </cell>
          <cell r="K45">
            <v>0</v>
          </cell>
          <cell r="L45">
            <v>0</v>
          </cell>
          <cell r="M45">
            <v>0</v>
          </cell>
          <cell r="N45">
            <v>0</v>
          </cell>
          <cell r="O45">
            <v>0</v>
          </cell>
          <cell r="P45">
            <v>0</v>
          </cell>
        </row>
        <row r="46">
          <cell r="D46" t="str">
            <v>Contract Restructure</v>
          </cell>
          <cell r="E46">
            <v>0</v>
          </cell>
          <cell r="F46">
            <v>0</v>
          </cell>
          <cell r="G46">
            <v>0</v>
          </cell>
          <cell r="H46">
            <v>0</v>
          </cell>
          <cell r="I46">
            <v>0</v>
          </cell>
          <cell r="J46">
            <v>0</v>
          </cell>
          <cell r="K46">
            <v>0</v>
          </cell>
          <cell r="L46">
            <v>0</v>
          </cell>
          <cell r="M46">
            <v>0</v>
          </cell>
          <cell r="N46">
            <v>0</v>
          </cell>
          <cell r="O46">
            <v>0</v>
          </cell>
          <cell r="P46">
            <v>0</v>
          </cell>
        </row>
        <row r="47">
          <cell r="D47" t="str">
            <v>Douglas Settlement</v>
          </cell>
          <cell r="E47">
            <v>0</v>
          </cell>
          <cell r="F47">
            <v>0</v>
          </cell>
          <cell r="G47">
            <v>0</v>
          </cell>
          <cell r="H47">
            <v>0</v>
          </cell>
          <cell r="I47">
            <v>0</v>
          </cell>
          <cell r="J47">
            <v>0</v>
          </cell>
          <cell r="K47">
            <v>0</v>
          </cell>
          <cell r="L47">
            <v>-3844895</v>
          </cell>
          <cell r="M47">
            <v>0</v>
          </cell>
          <cell r="N47">
            <v>0</v>
          </cell>
          <cell r="O47">
            <v>0</v>
          </cell>
          <cell r="P47">
            <v>0</v>
          </cell>
        </row>
        <row r="48">
          <cell r="D48" t="str">
            <v>BEP Amort</v>
          </cell>
          <cell r="E48">
            <v>293885</v>
          </cell>
          <cell r="F48">
            <v>293885</v>
          </cell>
          <cell r="G48">
            <v>293885</v>
          </cell>
          <cell r="H48">
            <v>293885</v>
          </cell>
          <cell r="I48">
            <v>293885</v>
          </cell>
          <cell r="J48">
            <v>293885</v>
          </cell>
          <cell r="K48">
            <v>293885</v>
          </cell>
          <cell r="L48">
            <v>293885</v>
          </cell>
          <cell r="M48">
            <v>293885</v>
          </cell>
          <cell r="N48">
            <v>293885</v>
          </cell>
          <cell r="O48">
            <v>293885</v>
          </cell>
          <cell r="P48">
            <v>293885</v>
          </cell>
        </row>
        <row r="49">
          <cell r="D49" t="str">
            <v>Other Power Costs</v>
          </cell>
          <cell r="E49">
            <v>590706.53333333298</v>
          </cell>
          <cell r="F49">
            <v>590706.53333333298</v>
          </cell>
          <cell r="G49">
            <v>590706.53333333298</v>
          </cell>
          <cell r="H49">
            <v>590706.53333333298</v>
          </cell>
          <cell r="I49">
            <v>590706.53333333298</v>
          </cell>
          <cell r="J49">
            <v>590706.53333333298</v>
          </cell>
          <cell r="K49">
            <v>590706.53333333298</v>
          </cell>
          <cell r="L49">
            <v>590706.53333333298</v>
          </cell>
          <cell r="M49">
            <v>590706.53333333298</v>
          </cell>
          <cell r="N49">
            <v>590706.53333333298</v>
          </cell>
          <cell r="O49">
            <v>590706.53333333298</v>
          </cell>
          <cell r="P49">
            <v>590706.53333333298</v>
          </cell>
        </row>
        <row r="50">
          <cell r="D50" t="str">
            <v>NonCore Gas</v>
          </cell>
          <cell r="E50">
            <v>7595</v>
          </cell>
          <cell r="F50">
            <v>-64540</v>
          </cell>
          <cell r="G50">
            <v>48670</v>
          </cell>
          <cell r="H50">
            <v>-53400</v>
          </cell>
          <cell r="I50">
            <v>0</v>
          </cell>
          <cell r="J50">
            <v>0</v>
          </cell>
          <cell r="K50">
            <v>0</v>
          </cell>
          <cell r="L50">
            <v>0</v>
          </cell>
          <cell r="M50">
            <v>0</v>
          </cell>
          <cell r="N50">
            <v>0</v>
          </cell>
          <cell r="O50">
            <v>0</v>
          </cell>
          <cell r="P50">
            <v>0</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Title Page"/>
      <sheetName val="Pro Forma Income Statement"/>
      <sheetName val="Pro Forma IS Summary"/>
      <sheetName val="BS-INPUT"/>
      <sheetName val="CF-Input"/>
      <sheetName val="Assumptions (Input)"/>
      <sheetName val="Crystal Ball In Out"/>
      <sheetName val="Sensitivity"/>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DT_A_AMW93"/>
      <sheetName val="DT_A_DOL9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16"/>
      <sheetData sheetId="17"/>
      <sheetData sheetId="18"/>
      <sheetData sheetId="19"/>
      <sheetData sheetId="20" refreshError="1"/>
      <sheetData sheetId="2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8">
          <cell r="M8">
            <v>104.5</v>
          </cell>
        </row>
        <row r="9">
          <cell r="M9">
            <v>86.7</v>
          </cell>
        </row>
        <row r="10">
          <cell r="M10">
            <v>80.959999999999994</v>
          </cell>
        </row>
        <row r="11">
          <cell r="M11">
            <v>80.709999999999994</v>
          </cell>
        </row>
      </sheetData>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ospective Changes"/>
      <sheetName val="Financial Statements"/>
      <sheetName val="General Inputs"/>
      <sheetName val="Revenue Calculation"/>
      <sheetName val="Expenses"/>
      <sheetName val="FFH Fees"/>
      <sheetName val="CSA costs"/>
      <sheetName val="Major Maint (LTSA)"/>
      <sheetName val="Major Maint"/>
      <sheetName val="Generation &amp; Fuel"/>
      <sheetName val="Error Checks &amp; Notes"/>
      <sheetName val="Depreciation"/>
      <sheetName val="CapEx"/>
      <sheetName val="Links to Notes"/>
      <sheetName val="Gas Transportation"/>
      <sheetName val="Time Interval Tables"/>
      <sheetName val="Final Escalation Calculation"/>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Rate Input"/>
      <sheetName val="PCA Graphs all periods"/>
      <sheetName val="PCA Summary Rates Chg on Date"/>
      <sheetName val="JHS-5"/>
      <sheetName val="Schedule_A-1 PCORC"/>
      <sheetName val="Schedule_A-1 GRC"/>
      <sheetName val="Reg Assets new Ex D"/>
      <sheetName val="Exhibit A-1 Original"/>
      <sheetName val="Exhibit A-2"/>
      <sheetName val="Exhibit A-3"/>
      <sheetName val="Exhibit A-4"/>
      <sheetName val="Exhibit A-5"/>
      <sheetName val="Exhibit B PCA RO RY"/>
      <sheetName val="Exhibit B PCA period 1"/>
      <sheetName val="Exh B PCA period 2"/>
      <sheetName val="Exhibit B PCA period 3"/>
      <sheetName val="Exhibit B PCA period 4"/>
      <sheetName val="Actuals PCA 1"/>
      <sheetName val="Actuals PCA 2"/>
      <sheetName val="Exhibit C"/>
      <sheetName val="Sch_X NUG Prudence 03-04"/>
      <sheetName val="Sch_X NUG Prudence 04-05"/>
      <sheetName val="Sch_X NUG Prudence 05-06"/>
      <sheetName val="Schedule_E 03-04"/>
      <sheetName val="Schedule_E 03-04 Rate Change"/>
      <sheetName val="Schedule_E 03-04 post Mar04"/>
      <sheetName val="Schedule_E 04-05 post Mar04"/>
      <sheetName val="Exhibit D NEW"/>
      <sheetName val="Exhibit E OLD"/>
      <sheetName val="Exhibit F "/>
      <sheetName val="Exhibit F data"/>
      <sheetName val="Exhibit G"/>
      <sheetName val="Reg Assets"/>
      <sheetName val="BEP  (2)"/>
      <sheetName val="Tenaska  (2)"/>
      <sheetName val="Cabot  (2)"/>
    </sheetNames>
    <sheetDataSet>
      <sheetData sheetId="0"/>
      <sheetData sheetId="1"/>
      <sheetData sheetId="2"/>
      <sheetData sheetId="3"/>
      <sheetData sheetId="4"/>
      <sheetData sheetId="5"/>
      <sheetData sheetId="6"/>
      <sheetData sheetId="7" refreshError="1">
        <row r="77">
          <cell r="A77" t="str">
            <v>Line 12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s Pricing"/>
      <sheetName val="Annual Price Calc"/>
      <sheetName val="InvoiceData"/>
      <sheetName val="Contract Summary"/>
      <sheetName val="MeterConvert"/>
      <sheetName val="QFSumas_A"/>
      <sheetName val="QFSumas_DAmt"/>
      <sheetName val="GDP"/>
      <sheetName val="April-07 Displacement"/>
      <sheetName val="2006 Hourly KWhr"/>
      <sheetName val="July 06 Disp-Toll"/>
      <sheetName val="Sheet2"/>
      <sheetName val="2006GDP"/>
      <sheetName val="2005 Hourly KWhr"/>
      <sheetName val="Sheet1"/>
    </sheetNames>
    <sheetDataSet>
      <sheetData sheetId="0"/>
      <sheetData sheetId="1" refreshError="1"/>
      <sheetData sheetId="2" refreshError="1"/>
      <sheetData sheetId="3" refreshError="1"/>
      <sheetData sheetId="4" refreshError="1"/>
      <sheetData sheetId="5" refreshError="1"/>
      <sheetData sheetId="6">
        <row r="5">
          <cell r="M5">
            <v>30.1</v>
          </cell>
        </row>
        <row r="6">
          <cell r="M6">
            <v>30.1</v>
          </cell>
        </row>
        <row r="7">
          <cell r="M7">
            <v>30.1</v>
          </cell>
        </row>
        <row r="8">
          <cell r="M8">
            <v>26.4</v>
          </cell>
        </row>
        <row r="9">
          <cell r="M9">
            <v>26.4</v>
          </cell>
        </row>
        <row r="10">
          <cell r="M10">
            <v>26.4</v>
          </cell>
        </row>
        <row r="11">
          <cell r="M11">
            <v>26.4</v>
          </cell>
        </row>
        <row r="12">
          <cell r="M12">
            <v>26.4</v>
          </cell>
        </row>
        <row r="13">
          <cell r="M13">
            <v>30.1</v>
          </cell>
        </row>
        <row r="14">
          <cell r="M14">
            <v>30.1</v>
          </cell>
        </row>
        <row r="15">
          <cell r="M15">
            <v>30.1</v>
          </cell>
        </row>
        <row r="16">
          <cell r="M16">
            <v>30.1</v>
          </cell>
        </row>
        <row r="17">
          <cell r="M17">
            <v>30.7</v>
          </cell>
        </row>
        <row r="18">
          <cell r="M18">
            <v>30.7</v>
          </cell>
        </row>
        <row r="19">
          <cell r="M19">
            <v>30.7</v>
          </cell>
        </row>
        <row r="20">
          <cell r="M20">
            <v>26.9</v>
          </cell>
        </row>
        <row r="21">
          <cell r="M21">
            <v>26.9</v>
          </cell>
        </row>
        <row r="22">
          <cell r="M22">
            <v>26.9</v>
          </cell>
        </row>
        <row r="23">
          <cell r="M23">
            <v>26.9</v>
          </cell>
        </row>
        <row r="24">
          <cell r="M24">
            <v>26.9</v>
          </cell>
        </row>
        <row r="25">
          <cell r="M25">
            <v>30.7</v>
          </cell>
        </row>
        <row r="26">
          <cell r="M26">
            <v>30.7</v>
          </cell>
        </row>
        <row r="27">
          <cell r="M27">
            <v>30.7</v>
          </cell>
        </row>
        <row r="28">
          <cell r="M28">
            <v>30.7</v>
          </cell>
        </row>
        <row r="29">
          <cell r="M29">
            <v>31.1</v>
          </cell>
        </row>
        <row r="30">
          <cell r="M30">
            <v>31.1</v>
          </cell>
        </row>
        <row r="31">
          <cell r="M31">
            <v>31.1</v>
          </cell>
        </row>
        <row r="32">
          <cell r="M32">
            <v>27.2</v>
          </cell>
        </row>
        <row r="33">
          <cell r="M33">
            <v>27.2</v>
          </cell>
        </row>
        <row r="34">
          <cell r="M34">
            <v>27.2</v>
          </cell>
        </row>
        <row r="35">
          <cell r="M35">
            <v>27.2</v>
          </cell>
        </row>
        <row r="36">
          <cell r="M36">
            <v>27.2</v>
          </cell>
        </row>
        <row r="37">
          <cell r="M37">
            <v>31.1</v>
          </cell>
        </row>
        <row r="38">
          <cell r="M38">
            <v>31.1</v>
          </cell>
        </row>
        <row r="39">
          <cell r="M39">
            <v>31.1</v>
          </cell>
        </row>
        <row r="40">
          <cell r="M40">
            <v>31.1</v>
          </cell>
        </row>
        <row r="41">
          <cell r="M41">
            <v>44.2</v>
          </cell>
        </row>
        <row r="42">
          <cell r="M42">
            <v>44.2</v>
          </cell>
        </row>
        <row r="43">
          <cell r="M43">
            <v>44.2</v>
          </cell>
        </row>
        <row r="44">
          <cell r="M44">
            <v>37.9</v>
          </cell>
        </row>
        <row r="45">
          <cell r="M45">
            <v>37.9</v>
          </cell>
        </row>
        <row r="46">
          <cell r="M46">
            <v>37.9</v>
          </cell>
        </row>
        <row r="47">
          <cell r="M47">
            <v>37.9</v>
          </cell>
        </row>
        <row r="48">
          <cell r="M48">
            <v>37.9</v>
          </cell>
        </row>
        <row r="49">
          <cell r="M49">
            <v>44.2</v>
          </cell>
        </row>
        <row r="50">
          <cell r="M50">
            <v>44.2</v>
          </cell>
        </row>
        <row r="51">
          <cell r="M51">
            <v>44.2</v>
          </cell>
        </row>
        <row r="52">
          <cell r="M52">
            <v>44.2</v>
          </cell>
        </row>
        <row r="53">
          <cell r="M53">
            <v>46.6</v>
          </cell>
        </row>
        <row r="54">
          <cell r="M54">
            <v>46.6</v>
          </cell>
        </row>
        <row r="55">
          <cell r="M55">
            <v>46.6</v>
          </cell>
        </row>
        <row r="56">
          <cell r="M56">
            <v>40</v>
          </cell>
        </row>
        <row r="57">
          <cell r="M57">
            <v>40</v>
          </cell>
        </row>
        <row r="58">
          <cell r="M58">
            <v>40</v>
          </cell>
        </row>
        <row r="59">
          <cell r="M59">
            <v>40</v>
          </cell>
        </row>
        <row r="60">
          <cell r="M60">
            <v>40</v>
          </cell>
        </row>
        <row r="61">
          <cell r="M61">
            <v>46.6</v>
          </cell>
        </row>
        <row r="62">
          <cell r="M62">
            <v>46.6</v>
          </cell>
        </row>
        <row r="63">
          <cell r="M63">
            <v>46.6</v>
          </cell>
        </row>
        <row r="64">
          <cell r="M64">
            <v>46.6</v>
          </cell>
        </row>
        <row r="65">
          <cell r="M65">
            <v>49.61</v>
          </cell>
        </row>
        <row r="66">
          <cell r="M66">
            <v>49.61</v>
          </cell>
        </row>
        <row r="67">
          <cell r="M67">
            <v>49.61</v>
          </cell>
        </row>
        <row r="68">
          <cell r="M68">
            <v>42.61</v>
          </cell>
        </row>
        <row r="69">
          <cell r="M69">
            <v>42.61</v>
          </cell>
        </row>
        <row r="70">
          <cell r="M70">
            <v>42.61</v>
          </cell>
        </row>
        <row r="71">
          <cell r="M71">
            <v>42.61</v>
          </cell>
        </row>
        <row r="72">
          <cell r="M72">
            <v>42.61</v>
          </cell>
        </row>
        <row r="73">
          <cell r="M73">
            <v>49.61</v>
          </cell>
        </row>
        <row r="74">
          <cell r="M74">
            <v>49.61</v>
          </cell>
        </row>
        <row r="75">
          <cell r="M75">
            <v>49.61</v>
          </cell>
        </row>
        <row r="76">
          <cell r="M76">
            <v>49.61</v>
          </cell>
        </row>
        <row r="77">
          <cell r="M77">
            <v>53.33</v>
          </cell>
        </row>
        <row r="78">
          <cell r="M78">
            <v>53.33</v>
          </cell>
        </row>
        <row r="79">
          <cell r="M79">
            <v>53.33</v>
          </cell>
        </row>
        <row r="80">
          <cell r="M80">
            <v>45.63</v>
          </cell>
        </row>
        <row r="81">
          <cell r="M81">
            <v>45.63</v>
          </cell>
        </row>
        <row r="82">
          <cell r="M82">
            <v>45.63</v>
          </cell>
        </row>
        <row r="83">
          <cell r="M83">
            <v>45.63</v>
          </cell>
        </row>
        <row r="84">
          <cell r="M84">
            <v>45.63</v>
          </cell>
        </row>
        <row r="85">
          <cell r="M85">
            <v>53.33</v>
          </cell>
        </row>
        <row r="86">
          <cell r="M86">
            <v>53.33</v>
          </cell>
        </row>
        <row r="87">
          <cell r="M87">
            <v>53.33</v>
          </cell>
        </row>
        <row r="88">
          <cell r="M88">
            <v>53.33</v>
          </cell>
        </row>
        <row r="89">
          <cell r="M89">
            <v>55.8</v>
          </cell>
        </row>
        <row r="90">
          <cell r="M90">
            <v>55.8</v>
          </cell>
        </row>
        <row r="91">
          <cell r="M91">
            <v>55.8</v>
          </cell>
        </row>
        <row r="92">
          <cell r="M92">
            <v>47.7</v>
          </cell>
        </row>
        <row r="93">
          <cell r="M93">
            <v>47.7</v>
          </cell>
        </row>
        <row r="94">
          <cell r="M94">
            <v>47.7</v>
          </cell>
        </row>
        <row r="95">
          <cell r="M95">
            <v>47.7</v>
          </cell>
        </row>
        <row r="96">
          <cell r="M96">
            <v>47.7</v>
          </cell>
        </row>
        <row r="97">
          <cell r="M97">
            <v>55.8</v>
          </cell>
        </row>
        <row r="98">
          <cell r="M98">
            <v>55.8</v>
          </cell>
        </row>
        <row r="99">
          <cell r="M99">
            <v>55.8</v>
          </cell>
        </row>
        <row r="100">
          <cell r="M100">
            <v>55.8</v>
          </cell>
        </row>
        <row r="101">
          <cell r="M101">
            <v>82.1</v>
          </cell>
        </row>
        <row r="102">
          <cell r="M102">
            <v>82.1</v>
          </cell>
        </row>
        <row r="103">
          <cell r="M103">
            <v>82.1</v>
          </cell>
        </row>
        <row r="104">
          <cell r="M104">
            <v>59</v>
          </cell>
        </row>
        <row r="105">
          <cell r="M105">
            <v>59</v>
          </cell>
        </row>
        <row r="106">
          <cell r="M106">
            <v>59</v>
          </cell>
        </row>
        <row r="107">
          <cell r="M107">
            <v>59</v>
          </cell>
        </row>
        <row r="108">
          <cell r="M108">
            <v>59</v>
          </cell>
        </row>
        <row r="109">
          <cell r="M109">
            <v>82.1</v>
          </cell>
        </row>
        <row r="110">
          <cell r="M110">
            <v>82.1</v>
          </cell>
        </row>
        <row r="111">
          <cell r="M111">
            <v>82.1</v>
          </cell>
        </row>
        <row r="112">
          <cell r="M112">
            <v>82.1</v>
          </cell>
        </row>
        <row r="113">
          <cell r="M113">
            <v>81.16</v>
          </cell>
        </row>
        <row r="114">
          <cell r="M114">
            <v>81.16</v>
          </cell>
        </row>
        <row r="115">
          <cell r="M115">
            <v>81.16</v>
          </cell>
        </row>
        <row r="116">
          <cell r="M116">
            <v>58.26</v>
          </cell>
        </row>
        <row r="117">
          <cell r="M117">
            <v>58.26</v>
          </cell>
        </row>
        <row r="118">
          <cell r="M118">
            <v>58.26</v>
          </cell>
        </row>
        <row r="119">
          <cell r="M119">
            <v>58.26</v>
          </cell>
        </row>
        <row r="120">
          <cell r="M120">
            <v>58.26</v>
          </cell>
        </row>
        <row r="121">
          <cell r="M121">
            <v>81.16</v>
          </cell>
        </row>
        <row r="122">
          <cell r="M122">
            <v>81.16</v>
          </cell>
        </row>
        <row r="123">
          <cell r="M123">
            <v>81.16</v>
          </cell>
        </row>
        <row r="124">
          <cell r="M124">
            <v>81.16</v>
          </cell>
        </row>
        <row r="125">
          <cell r="M125">
            <v>82.46</v>
          </cell>
        </row>
        <row r="126">
          <cell r="M126">
            <v>82.46</v>
          </cell>
        </row>
        <row r="127">
          <cell r="M127">
            <v>82.46</v>
          </cell>
        </row>
        <row r="128">
          <cell r="M128">
            <v>59.26</v>
          </cell>
        </row>
        <row r="129">
          <cell r="M129">
            <v>59.26</v>
          </cell>
        </row>
        <row r="130">
          <cell r="M130">
            <v>59.26</v>
          </cell>
        </row>
        <row r="131">
          <cell r="M131">
            <v>59.26</v>
          </cell>
        </row>
        <row r="132">
          <cell r="M132">
            <v>59.26</v>
          </cell>
        </row>
        <row r="133">
          <cell r="M133">
            <v>82.46</v>
          </cell>
        </row>
        <row r="134">
          <cell r="M134">
            <v>82.46</v>
          </cell>
        </row>
        <row r="135">
          <cell r="M135">
            <v>82.46</v>
          </cell>
        </row>
        <row r="136">
          <cell r="M136">
            <v>82.46</v>
          </cell>
        </row>
        <row r="137">
          <cell r="M137">
            <v>83.8</v>
          </cell>
        </row>
        <row r="138">
          <cell r="M138">
            <v>83.8</v>
          </cell>
        </row>
        <row r="139">
          <cell r="M139">
            <v>83.8</v>
          </cell>
        </row>
        <row r="140">
          <cell r="M140">
            <v>60.4</v>
          </cell>
        </row>
        <row r="141">
          <cell r="M141">
            <v>60.4</v>
          </cell>
        </row>
        <row r="142">
          <cell r="M142">
            <v>60.4</v>
          </cell>
        </row>
        <row r="143">
          <cell r="M143">
            <v>60.4</v>
          </cell>
        </row>
        <row r="144">
          <cell r="M144">
            <v>60.4</v>
          </cell>
        </row>
        <row r="145">
          <cell r="M145">
            <v>83.8</v>
          </cell>
        </row>
        <row r="146">
          <cell r="M146">
            <v>83.8</v>
          </cell>
        </row>
        <row r="147">
          <cell r="M147">
            <v>83.8</v>
          </cell>
        </row>
        <row r="148">
          <cell r="M148">
            <v>83.8</v>
          </cell>
        </row>
        <row r="149">
          <cell r="M149">
            <v>85.4</v>
          </cell>
        </row>
        <row r="150">
          <cell r="M150">
            <v>85.4</v>
          </cell>
        </row>
        <row r="151">
          <cell r="M151">
            <v>85.4</v>
          </cell>
        </row>
        <row r="152">
          <cell r="M152">
            <v>61.7</v>
          </cell>
        </row>
        <row r="153">
          <cell r="M153">
            <v>61.7</v>
          </cell>
        </row>
        <row r="154">
          <cell r="M154">
            <v>61.7</v>
          </cell>
        </row>
        <row r="155">
          <cell r="M155">
            <v>61.7</v>
          </cell>
        </row>
        <row r="156">
          <cell r="M156">
            <v>61.7</v>
          </cell>
        </row>
        <row r="157">
          <cell r="M157">
            <v>85.4</v>
          </cell>
        </row>
        <row r="158">
          <cell r="M158">
            <v>85.4</v>
          </cell>
        </row>
        <row r="159">
          <cell r="M159">
            <v>85.4</v>
          </cell>
        </row>
        <row r="160">
          <cell r="M160">
            <v>85.4</v>
          </cell>
        </row>
        <row r="161">
          <cell r="M161">
            <v>87.1</v>
          </cell>
        </row>
        <row r="162">
          <cell r="M162">
            <v>87.1</v>
          </cell>
        </row>
        <row r="163">
          <cell r="M163">
            <v>87.1</v>
          </cell>
        </row>
        <row r="164">
          <cell r="M164">
            <v>63.2</v>
          </cell>
        </row>
        <row r="165">
          <cell r="M165">
            <v>63.2</v>
          </cell>
        </row>
        <row r="166">
          <cell r="M166">
            <v>63.2</v>
          </cell>
        </row>
        <row r="167">
          <cell r="M167">
            <v>63.2</v>
          </cell>
        </row>
        <row r="168">
          <cell r="M168">
            <v>63.2</v>
          </cell>
        </row>
        <row r="169">
          <cell r="M169">
            <v>87.1</v>
          </cell>
        </row>
        <row r="170">
          <cell r="M170">
            <v>87.1</v>
          </cell>
        </row>
        <row r="171">
          <cell r="M171">
            <v>87.1</v>
          </cell>
        </row>
        <row r="172">
          <cell r="M172">
            <v>87.1</v>
          </cell>
        </row>
        <row r="173">
          <cell r="M173">
            <v>74.5</v>
          </cell>
        </row>
        <row r="174">
          <cell r="M174">
            <v>74.5</v>
          </cell>
        </row>
        <row r="175">
          <cell r="M175">
            <v>74.5</v>
          </cell>
        </row>
        <row r="176">
          <cell r="M176">
            <v>49.4</v>
          </cell>
        </row>
        <row r="177">
          <cell r="M177">
            <v>49.4</v>
          </cell>
        </row>
        <row r="178">
          <cell r="M178">
            <v>49.4</v>
          </cell>
        </row>
        <row r="179">
          <cell r="M179">
            <v>49.4</v>
          </cell>
        </row>
        <row r="180">
          <cell r="M180">
            <v>49.4</v>
          </cell>
        </row>
        <row r="181">
          <cell r="M181">
            <v>74.5</v>
          </cell>
        </row>
        <row r="182">
          <cell r="M182">
            <v>74.5</v>
          </cell>
        </row>
        <row r="183">
          <cell r="M183">
            <v>74.5</v>
          </cell>
        </row>
        <row r="184">
          <cell r="M184">
            <v>74.5</v>
          </cell>
        </row>
        <row r="185">
          <cell r="M185">
            <v>75.8</v>
          </cell>
        </row>
        <row r="186">
          <cell r="M186">
            <v>75.8</v>
          </cell>
        </row>
        <row r="187">
          <cell r="M187">
            <v>75.8</v>
          </cell>
        </row>
        <row r="188">
          <cell r="M188">
            <v>50.4</v>
          </cell>
        </row>
        <row r="189">
          <cell r="M189">
            <v>50.4</v>
          </cell>
        </row>
        <row r="190">
          <cell r="M190">
            <v>50.4</v>
          </cell>
        </row>
        <row r="191">
          <cell r="M191">
            <v>50.4</v>
          </cell>
        </row>
        <row r="192">
          <cell r="M192">
            <v>50.4</v>
          </cell>
        </row>
        <row r="193">
          <cell r="M193">
            <v>75.8</v>
          </cell>
        </row>
        <row r="194">
          <cell r="M194">
            <v>75.8</v>
          </cell>
        </row>
        <row r="195">
          <cell r="M195">
            <v>75.8</v>
          </cell>
        </row>
        <row r="196">
          <cell r="M196">
            <v>75.8</v>
          </cell>
        </row>
        <row r="197">
          <cell r="M197">
            <v>77.099999999999994</v>
          </cell>
        </row>
        <row r="198">
          <cell r="M198">
            <v>77.099999999999994</v>
          </cell>
        </row>
        <row r="199">
          <cell r="M199">
            <v>77.099999999999994</v>
          </cell>
        </row>
        <row r="200">
          <cell r="M200">
            <v>51.3</v>
          </cell>
        </row>
        <row r="201">
          <cell r="M201">
            <v>51.3</v>
          </cell>
        </row>
        <row r="202">
          <cell r="M202">
            <v>51.3</v>
          </cell>
        </row>
        <row r="203">
          <cell r="M203">
            <v>51.3</v>
          </cell>
        </row>
        <row r="204">
          <cell r="M204">
            <v>51.3</v>
          </cell>
        </row>
        <row r="205">
          <cell r="M205">
            <v>77.099999999999994</v>
          </cell>
        </row>
        <row r="206">
          <cell r="M206">
            <v>77.099999999999994</v>
          </cell>
        </row>
        <row r="207">
          <cell r="M207">
            <v>77.099999999999994</v>
          </cell>
        </row>
        <row r="208">
          <cell r="M208">
            <v>77.099999999999994</v>
          </cell>
        </row>
        <row r="209">
          <cell r="M209">
            <v>78.5</v>
          </cell>
        </row>
        <row r="210">
          <cell r="M210">
            <v>78.5</v>
          </cell>
        </row>
        <row r="211">
          <cell r="M211">
            <v>78.5</v>
          </cell>
        </row>
        <row r="212">
          <cell r="M212">
            <v>52.3</v>
          </cell>
        </row>
        <row r="213">
          <cell r="M213">
            <v>52.3</v>
          </cell>
        </row>
        <row r="214">
          <cell r="M214">
            <v>52.3</v>
          </cell>
        </row>
        <row r="215">
          <cell r="M215">
            <v>52.3</v>
          </cell>
        </row>
        <row r="216">
          <cell r="M216">
            <v>52.3</v>
          </cell>
        </row>
        <row r="217">
          <cell r="M217">
            <v>78.5</v>
          </cell>
        </row>
        <row r="218">
          <cell r="M218">
            <v>78.5</v>
          </cell>
        </row>
        <row r="219">
          <cell r="M219">
            <v>78.5</v>
          </cell>
        </row>
        <row r="220">
          <cell r="M220">
            <v>78.5</v>
          </cell>
        </row>
        <row r="221">
          <cell r="M221">
            <v>79.8</v>
          </cell>
        </row>
        <row r="222">
          <cell r="M222">
            <v>79.8</v>
          </cell>
        </row>
        <row r="223">
          <cell r="M223">
            <v>79.8</v>
          </cell>
        </row>
        <row r="224">
          <cell r="M224">
            <v>53.4</v>
          </cell>
        </row>
        <row r="225">
          <cell r="M225">
            <v>53.4</v>
          </cell>
        </row>
        <row r="226">
          <cell r="M226">
            <v>53.4</v>
          </cell>
        </row>
        <row r="227">
          <cell r="M227">
            <v>53.4</v>
          </cell>
        </row>
        <row r="228">
          <cell r="M228">
            <v>53.4</v>
          </cell>
        </row>
        <row r="229">
          <cell r="M229">
            <v>79.8</v>
          </cell>
        </row>
        <row r="230">
          <cell r="M230">
            <v>79.8</v>
          </cell>
        </row>
        <row r="231">
          <cell r="M231">
            <v>79.8</v>
          </cell>
        </row>
        <row r="232">
          <cell r="M232">
            <v>79.8</v>
          </cell>
        </row>
        <row r="233">
          <cell r="M233">
            <v>80.099999999999994</v>
          </cell>
        </row>
        <row r="234">
          <cell r="M234">
            <v>80.099999999999994</v>
          </cell>
        </row>
        <row r="235">
          <cell r="M235">
            <v>80.099999999999994</v>
          </cell>
        </row>
        <row r="236">
          <cell r="M236">
            <v>53.7</v>
          </cell>
        </row>
        <row r="237">
          <cell r="M237">
            <v>53.7</v>
          </cell>
        </row>
        <row r="238">
          <cell r="M238">
            <v>53.7</v>
          </cell>
        </row>
        <row r="239">
          <cell r="M239">
            <v>53.7</v>
          </cell>
        </row>
        <row r="240">
          <cell r="M240">
            <v>53.7</v>
          </cell>
        </row>
        <row r="241">
          <cell r="M241">
            <v>80.099999999999994</v>
          </cell>
        </row>
        <row r="242">
          <cell r="M242">
            <v>80.099999999999994</v>
          </cell>
        </row>
        <row r="243">
          <cell r="M243">
            <v>80.099999999999994</v>
          </cell>
        </row>
        <row r="244">
          <cell r="M244">
            <v>80.099999999999994</v>
          </cell>
        </row>
        <row r="245">
          <cell r="M245">
            <v>80.400000000000006</v>
          </cell>
        </row>
        <row r="246">
          <cell r="M246">
            <v>80.400000000000006</v>
          </cell>
        </row>
        <row r="247">
          <cell r="M247">
            <v>80.400000000000006</v>
          </cell>
        </row>
        <row r="248">
          <cell r="M248">
            <v>54</v>
          </cell>
        </row>
        <row r="249">
          <cell r="M249">
            <v>54</v>
          </cell>
        </row>
        <row r="250">
          <cell r="M250">
            <v>54</v>
          </cell>
        </row>
        <row r="251">
          <cell r="M251">
            <v>54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ocess"/>
      <sheetName val="2008 Hourly KWhr"/>
      <sheetName val="MeterConvert"/>
      <sheetName val="Info"/>
      <sheetName val="QFSpokane_DAmt"/>
      <sheetName val="QFSpokane_DRate"/>
      <sheetName val="Annual Price Calc"/>
      <sheetName val="Annual GDP"/>
      <sheetName val="QFSpokane_A"/>
      <sheetName val="QFSpokane_P"/>
      <sheetName val="Loss Billing Adjustment"/>
      <sheetName val="Monthly Generation"/>
      <sheetName val="Vs. Mkt Price"/>
      <sheetName val="2010 Hourly KWhr"/>
      <sheetName val="MWH Graq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onthly Process"/>
      <sheetName val="QFSpokane_DAmt"/>
      <sheetName val="2011 Hourly KWhr"/>
      <sheetName val="MeterConvert"/>
      <sheetName val="QFSpokane_DRate"/>
      <sheetName val="Annual Price Calc"/>
      <sheetName val="Annual GDP"/>
      <sheetName val="QFSpokane_A"/>
      <sheetName val="QFSpokane_P"/>
      <sheetName val="Loss Billing Adjustment"/>
      <sheetName val="Monthly Generation"/>
      <sheetName val="Vs. Mkt Price"/>
      <sheetName val="MWH Graqph"/>
      <sheetName val="EXT Offer 2012"/>
      <sheetName val="2008 Hourly KWhr"/>
      <sheetName val="2010 Hourly KWhr"/>
      <sheetName val="2009 Hourly KWhr"/>
      <sheetName val="2006 Hourly KWhr"/>
      <sheetName val="2006GDP"/>
      <sheetName val="Daily Output"/>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budg"/>
      <sheetName val="RPT02"/>
      <sheetName val="SO2RPT"/>
      <sheetName val="NOXRPT"/>
      <sheetName val="jbilaton02"/>
      <sheetName val="jbilatof02"/>
      <sheetName val="Annual Sales &amp; Load Forecast"/>
      <sheetName val="2001-2003susq1"/>
      <sheetName val="2001-2003susq2"/>
      <sheetName val="Gen Budg"/>
      <sheetName val="GB On Peak"/>
      <sheetName val="GB Off Peak"/>
      <sheetName val="Year 2001-11_20-Un2"/>
      <sheetName val="Year 2001-11_20-Un1"/>
      <sheetName val="Cost_SummarySheet"/>
      <sheetName val="RPT04"/>
      <sheetName val="Gen Budg 2002"/>
      <sheetName val="GB On Peak (2)"/>
      <sheetName val="GB Off Peak (2)"/>
      <sheetName val="2001-2005 budget"/>
      <sheetName val="PLR FERC worksheet"/>
      <sheetName val="Gen_SummarySheet"/>
      <sheetName val="GB Off Peak new"/>
      <sheetName val="Gen Budg new"/>
      <sheetName val="GB On Peak new"/>
      <sheetName val="Total MWHs-2002"/>
      <sheetName val="On-peak MWH"/>
      <sheetName val="Off-peak MWH"/>
      <sheetName val="Gen Budg 10_11"/>
      <sheetName val="GB On Peak 10_11"/>
      <sheetName val="GB Off Peak 10_11"/>
      <sheetName val="Bilat_Spot_Sales"/>
      <sheetName val="PJM Expected"/>
      <sheetName val="Bilat_Spot_Purch."/>
      <sheetName val="PJM"/>
      <sheetName val="Scheduled Load (with Losses)"/>
    </sheetNames>
    <sheetDataSet>
      <sheetData sheetId="0" refreshError="1">
        <row r="1">
          <cell r="A1" t="str">
            <v>BLUE = MANUAL ENTRY</v>
          </cell>
          <cell r="C1" t="str">
            <v xml:space="preserve"> </v>
          </cell>
          <cell r="F1" t="str">
            <v>SUMMARY SHEET</v>
          </cell>
          <cell r="O1" t="str">
            <v>FUELBUDG.XLS</v>
          </cell>
        </row>
        <row r="2">
          <cell r="F2" t="str">
            <v>TOTAL GENERATION</v>
          </cell>
          <cell r="L2" t="str">
            <v>CASE:2001 FORECAST</v>
          </cell>
          <cell r="P2" t="str">
            <v>1</v>
          </cell>
        </row>
        <row r="3">
          <cell r="F3" t="str">
            <v xml:space="preserve">                   </v>
          </cell>
          <cell r="L3">
            <v>36851</v>
          </cell>
          <cell r="M3" t="str">
            <v xml:space="preserve">    </v>
          </cell>
        </row>
        <row r="4">
          <cell r="F4" t="str">
            <v>(OUTPUT &amp; INTERCHANGE - MILLIONS OF KWH)</v>
          </cell>
        </row>
        <row r="6">
          <cell r="A6" t="str">
            <v>STEAM STATIONS</v>
          </cell>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 xml:space="preserve">  COAL-FIRED</v>
          </cell>
        </row>
        <row r="8">
          <cell r="A8" t="str">
            <v xml:space="preserve">    Brunner Island</v>
          </cell>
          <cell r="C8">
            <v>814</v>
          </cell>
          <cell r="D8">
            <v>770</v>
          </cell>
          <cell r="E8">
            <v>840</v>
          </cell>
          <cell r="F8">
            <v>540</v>
          </cell>
          <cell r="G8">
            <v>557</v>
          </cell>
          <cell r="H8">
            <v>764</v>
          </cell>
          <cell r="I8">
            <v>826</v>
          </cell>
          <cell r="J8">
            <v>830</v>
          </cell>
          <cell r="K8">
            <v>524.79999999999995</v>
          </cell>
          <cell r="L8">
            <v>523.19999999999993</v>
          </cell>
          <cell r="M8">
            <v>497.2</v>
          </cell>
          <cell r="N8">
            <v>747.7</v>
          </cell>
          <cell r="O8">
            <v>8234</v>
          </cell>
        </row>
        <row r="9">
          <cell r="A9" t="str">
            <v xml:space="preserve">    Martins Creek 1-2</v>
          </cell>
          <cell r="C9">
            <v>124</v>
          </cell>
          <cell r="D9">
            <v>117</v>
          </cell>
          <cell r="E9">
            <v>93</v>
          </cell>
          <cell r="F9">
            <v>98</v>
          </cell>
          <cell r="G9">
            <v>61.6</v>
          </cell>
          <cell r="H9">
            <v>88.2</v>
          </cell>
          <cell r="I9">
            <v>91.3</v>
          </cell>
          <cell r="J9">
            <v>98.7</v>
          </cell>
          <cell r="K9">
            <v>34.924999999999997</v>
          </cell>
          <cell r="L9">
            <v>134.1</v>
          </cell>
          <cell r="M9">
            <v>75.099999999999994</v>
          </cell>
          <cell r="N9">
            <v>94</v>
          </cell>
          <cell r="O9">
            <v>1110</v>
          </cell>
        </row>
        <row r="10">
          <cell r="A10" t="str">
            <v xml:space="preserve">    Sunbury</v>
          </cell>
          <cell r="C10">
            <v>0</v>
          </cell>
          <cell r="D10">
            <v>0</v>
          </cell>
          <cell r="E10">
            <v>0</v>
          </cell>
          <cell r="F10">
            <v>0</v>
          </cell>
          <cell r="G10">
            <v>0</v>
          </cell>
          <cell r="H10">
            <v>0</v>
          </cell>
          <cell r="I10">
            <v>0</v>
          </cell>
          <cell r="J10">
            <v>0</v>
          </cell>
          <cell r="K10">
            <v>0</v>
          </cell>
          <cell r="L10">
            <v>0</v>
          </cell>
          <cell r="M10">
            <v>0</v>
          </cell>
          <cell r="N10">
            <v>0</v>
          </cell>
          <cell r="O10">
            <v>0</v>
          </cell>
        </row>
        <row r="11">
          <cell r="A11" t="str">
            <v xml:space="preserve">    Holtwood</v>
          </cell>
          <cell r="C11">
            <v>0</v>
          </cell>
          <cell r="D11">
            <v>0</v>
          </cell>
          <cell r="E11">
            <v>0</v>
          </cell>
          <cell r="F11">
            <v>0</v>
          </cell>
          <cell r="G11">
            <v>0</v>
          </cell>
          <cell r="H11">
            <v>0</v>
          </cell>
          <cell r="I11">
            <v>0</v>
          </cell>
          <cell r="J11">
            <v>0</v>
          </cell>
          <cell r="K11">
            <v>0</v>
          </cell>
          <cell r="L11">
            <v>0</v>
          </cell>
          <cell r="M11">
            <v>0</v>
          </cell>
          <cell r="N11">
            <v>0</v>
          </cell>
          <cell r="O11">
            <v>0</v>
          </cell>
        </row>
        <row r="12">
          <cell r="A12" t="str">
            <v xml:space="preserve">    Keystone</v>
          </cell>
          <cell r="C12">
            <v>138</v>
          </cell>
          <cell r="D12">
            <v>128</v>
          </cell>
          <cell r="E12">
            <v>138</v>
          </cell>
          <cell r="F12">
            <v>114.7</v>
          </cell>
          <cell r="G12">
            <v>69</v>
          </cell>
          <cell r="H12">
            <v>132</v>
          </cell>
          <cell r="I12">
            <v>138</v>
          </cell>
          <cell r="J12">
            <v>138</v>
          </cell>
          <cell r="K12">
            <v>132</v>
          </cell>
          <cell r="L12">
            <v>138</v>
          </cell>
          <cell r="M12">
            <v>132</v>
          </cell>
          <cell r="N12">
            <v>138</v>
          </cell>
          <cell r="O12">
            <v>1536</v>
          </cell>
        </row>
        <row r="13">
          <cell r="A13" t="str">
            <v xml:space="preserve">    Conemaugh</v>
          </cell>
          <cell r="C13">
            <v>168.5</v>
          </cell>
          <cell r="D13">
            <v>157.80000000000001</v>
          </cell>
          <cell r="E13">
            <v>168.8</v>
          </cell>
          <cell r="F13">
            <v>163.19999999999999</v>
          </cell>
          <cell r="G13">
            <v>168.8</v>
          </cell>
          <cell r="H13">
            <v>163.19999999999999</v>
          </cell>
          <cell r="I13">
            <v>168.8</v>
          </cell>
          <cell r="J13">
            <v>168.8</v>
          </cell>
          <cell r="K13">
            <v>103.39999999999999</v>
          </cell>
          <cell r="L13">
            <v>84.4</v>
          </cell>
          <cell r="M13">
            <v>108.8</v>
          </cell>
          <cell r="N13">
            <v>148.9</v>
          </cell>
          <cell r="O13">
            <v>1773</v>
          </cell>
        </row>
        <row r="14">
          <cell r="A14" t="str">
            <v xml:space="preserve">    Montour</v>
          </cell>
          <cell r="C14">
            <v>816</v>
          </cell>
          <cell r="D14">
            <v>766.7</v>
          </cell>
          <cell r="E14">
            <v>689</v>
          </cell>
          <cell r="F14">
            <v>395</v>
          </cell>
          <cell r="G14">
            <v>496</v>
          </cell>
          <cell r="H14">
            <v>860</v>
          </cell>
          <cell r="I14">
            <v>937.6</v>
          </cell>
          <cell r="J14">
            <v>916.4</v>
          </cell>
          <cell r="K14">
            <v>773.2</v>
          </cell>
          <cell r="L14">
            <v>686</v>
          </cell>
          <cell r="M14">
            <v>673.75</v>
          </cell>
          <cell r="N14">
            <v>789.9</v>
          </cell>
          <cell r="O14">
            <v>8800</v>
          </cell>
        </row>
        <row r="15">
          <cell r="A15" t="str">
            <v xml:space="preserve">    TOTAL COAL-FIRED</v>
          </cell>
          <cell r="C15">
            <v>2060.5</v>
          </cell>
          <cell r="D15">
            <v>1939.5</v>
          </cell>
          <cell r="E15">
            <v>1928.8</v>
          </cell>
          <cell r="F15">
            <v>1310.9</v>
          </cell>
          <cell r="G15">
            <v>1352.4</v>
          </cell>
          <cell r="H15">
            <v>2007.4</v>
          </cell>
          <cell r="I15">
            <v>2161.6999999999998</v>
          </cell>
          <cell r="J15">
            <v>2151.9</v>
          </cell>
          <cell r="K15">
            <v>1568.3</v>
          </cell>
          <cell r="L15">
            <v>1565.7</v>
          </cell>
          <cell r="M15">
            <v>1486.8999999999999</v>
          </cell>
          <cell r="N15">
            <v>1918.5</v>
          </cell>
          <cell r="O15">
            <v>21453</v>
          </cell>
        </row>
        <row r="16">
          <cell r="A16" t="str">
            <v xml:space="preserve">    Martins Creek 3-4</v>
          </cell>
          <cell r="C16">
            <v>95.8</v>
          </cell>
          <cell r="D16">
            <v>95.8</v>
          </cell>
          <cell r="E16">
            <v>34.799999999999997</v>
          </cell>
          <cell r="F16">
            <v>23.8</v>
          </cell>
          <cell r="G16">
            <v>73.2</v>
          </cell>
          <cell r="H16">
            <v>250.2</v>
          </cell>
          <cell r="I16">
            <v>400.4</v>
          </cell>
          <cell r="J16">
            <v>400.4</v>
          </cell>
          <cell r="K16">
            <v>146.4</v>
          </cell>
          <cell r="L16">
            <v>32.299999999999997</v>
          </cell>
          <cell r="M16">
            <v>34.799999999999997</v>
          </cell>
          <cell r="N16">
            <v>80.599999999999994</v>
          </cell>
          <cell r="O16">
            <v>1669</v>
          </cell>
        </row>
        <row r="17">
          <cell r="A17" t="str">
            <v xml:space="preserve">      TOTAL FOSSIL STEAM</v>
          </cell>
          <cell r="C17">
            <v>2156.3000000000002</v>
          </cell>
          <cell r="D17">
            <v>2035.3</v>
          </cell>
          <cell r="E17">
            <v>1963.6</v>
          </cell>
          <cell r="F17">
            <v>1334.7</v>
          </cell>
          <cell r="G17">
            <v>1425.6000000000001</v>
          </cell>
          <cell r="H17">
            <v>2257.6</v>
          </cell>
          <cell r="I17">
            <v>2562.1</v>
          </cell>
          <cell r="J17">
            <v>2552.3000000000002</v>
          </cell>
          <cell r="K17">
            <v>1714.7</v>
          </cell>
          <cell r="L17">
            <v>1598</v>
          </cell>
          <cell r="M17">
            <v>1521.7</v>
          </cell>
          <cell r="N17">
            <v>1999.1</v>
          </cell>
          <cell r="O17">
            <v>23121</v>
          </cell>
        </row>
        <row r="19">
          <cell r="A19" t="str">
            <v xml:space="preserve">  NUCLEAR</v>
          </cell>
        </row>
        <row r="20">
          <cell r="A20" t="str">
            <v xml:space="preserve">    Susquehanna 1 (PL 90% Share)</v>
          </cell>
          <cell r="C20">
            <v>713.1</v>
          </cell>
          <cell r="D20">
            <v>644.1</v>
          </cell>
          <cell r="E20">
            <v>713.1</v>
          </cell>
          <cell r="F20">
            <v>690.1</v>
          </cell>
          <cell r="G20">
            <v>447.2</v>
          </cell>
          <cell r="H20">
            <v>690.1</v>
          </cell>
          <cell r="I20">
            <v>713.1</v>
          </cell>
          <cell r="J20">
            <v>713.1</v>
          </cell>
          <cell r="K20">
            <v>690.1</v>
          </cell>
          <cell r="L20">
            <v>713.1</v>
          </cell>
          <cell r="M20">
            <v>690.1</v>
          </cell>
          <cell r="N20">
            <v>713.1</v>
          </cell>
          <cell r="O20">
            <v>8130</v>
          </cell>
        </row>
        <row r="21">
          <cell r="A21" t="str">
            <v xml:space="preserve">    Susquehanna 2 (PL 90% Share)</v>
          </cell>
          <cell r="C21">
            <v>715</v>
          </cell>
          <cell r="D21">
            <v>636.79999999999995</v>
          </cell>
          <cell r="E21">
            <v>176.2</v>
          </cell>
          <cell r="F21">
            <v>41.4</v>
          </cell>
          <cell r="G21">
            <v>710.9</v>
          </cell>
          <cell r="H21">
            <v>698.8</v>
          </cell>
          <cell r="I21">
            <v>722.1</v>
          </cell>
          <cell r="J21">
            <v>722.1</v>
          </cell>
          <cell r="K21">
            <v>698.8</v>
          </cell>
          <cell r="L21">
            <v>722.1</v>
          </cell>
          <cell r="M21">
            <v>698.8</v>
          </cell>
          <cell r="N21">
            <v>722.1</v>
          </cell>
          <cell r="O21">
            <v>7265</v>
          </cell>
        </row>
        <row r="23">
          <cell r="A23" t="str">
            <v xml:space="preserve">    TOTAL NUCLEAR</v>
          </cell>
          <cell r="C23">
            <v>1428.1</v>
          </cell>
          <cell r="D23">
            <v>1280.9000000000001</v>
          </cell>
          <cell r="E23">
            <v>889.3</v>
          </cell>
          <cell r="F23">
            <v>731.5</v>
          </cell>
          <cell r="G23">
            <v>1158.0999999999999</v>
          </cell>
          <cell r="H23">
            <v>1388.9</v>
          </cell>
          <cell r="I23">
            <v>1435.2</v>
          </cell>
          <cell r="J23">
            <v>1435.2</v>
          </cell>
          <cell r="K23">
            <v>1388.9</v>
          </cell>
          <cell r="L23">
            <v>1435.2</v>
          </cell>
          <cell r="M23">
            <v>1388.9</v>
          </cell>
          <cell r="N23">
            <v>1435.2</v>
          </cell>
          <cell r="O23">
            <v>15395</v>
          </cell>
        </row>
        <row r="25">
          <cell r="A25" t="str">
            <v>COMBUSTION TURBINES</v>
          </cell>
          <cell r="C25">
            <v>0.5</v>
          </cell>
          <cell r="D25">
            <v>0.9</v>
          </cell>
          <cell r="E25">
            <v>0.1</v>
          </cell>
          <cell r="F25">
            <v>0.2</v>
          </cell>
          <cell r="G25">
            <v>0.5</v>
          </cell>
          <cell r="H25">
            <v>0.5</v>
          </cell>
          <cell r="I25">
            <v>5</v>
          </cell>
          <cell r="J25">
            <v>1.6</v>
          </cell>
          <cell r="K25">
            <v>2.4</v>
          </cell>
          <cell r="L25">
            <v>0.2</v>
          </cell>
          <cell r="M25">
            <v>0.2</v>
          </cell>
          <cell r="N25">
            <v>0.2</v>
          </cell>
          <cell r="O25">
            <v>12</v>
          </cell>
        </row>
        <row r="27">
          <cell r="A27" t="str">
            <v>DIESELS</v>
          </cell>
          <cell r="C27">
            <v>0.1</v>
          </cell>
          <cell r="D27">
            <v>0.1</v>
          </cell>
          <cell r="E27">
            <v>0.1</v>
          </cell>
          <cell r="F27">
            <v>0.1</v>
          </cell>
          <cell r="G27">
            <v>0.2</v>
          </cell>
          <cell r="H27">
            <v>0.2</v>
          </cell>
          <cell r="I27">
            <v>0.1</v>
          </cell>
          <cell r="J27">
            <v>0.1</v>
          </cell>
          <cell r="K27">
            <v>0.1</v>
          </cell>
          <cell r="L27">
            <v>0.1</v>
          </cell>
          <cell r="M27">
            <v>0.1</v>
          </cell>
          <cell r="N27">
            <v>0.1</v>
          </cell>
          <cell r="O27">
            <v>1</v>
          </cell>
        </row>
        <row r="29">
          <cell r="A29" t="str">
            <v>HYDRO STATIONS</v>
          </cell>
        </row>
        <row r="30">
          <cell r="A30" t="str">
            <v xml:space="preserve">  Holtwood</v>
          </cell>
          <cell r="C30">
            <v>53</v>
          </cell>
          <cell r="D30">
            <v>52</v>
          </cell>
          <cell r="E30">
            <v>70</v>
          </cell>
          <cell r="F30">
            <v>67</v>
          </cell>
          <cell r="G30">
            <v>65</v>
          </cell>
          <cell r="H30">
            <v>48</v>
          </cell>
          <cell r="I30">
            <v>36</v>
          </cell>
          <cell r="J30">
            <v>28</v>
          </cell>
          <cell r="K30">
            <v>25.3</v>
          </cell>
          <cell r="L30">
            <v>31</v>
          </cell>
          <cell r="M30">
            <v>45</v>
          </cell>
          <cell r="N30">
            <v>54</v>
          </cell>
          <cell r="O30">
            <v>574</v>
          </cell>
        </row>
        <row r="31">
          <cell r="A31" t="str">
            <v xml:space="preserve">  Wallenpaupack</v>
          </cell>
          <cell r="C31">
            <v>8.1999999999999993</v>
          </cell>
          <cell r="D31">
            <v>7.4</v>
          </cell>
          <cell r="E31">
            <v>7.3</v>
          </cell>
          <cell r="F31">
            <v>8.3000000000000007</v>
          </cell>
          <cell r="G31">
            <v>6.2</v>
          </cell>
          <cell r="H31">
            <v>6.7</v>
          </cell>
          <cell r="I31">
            <v>6.3</v>
          </cell>
          <cell r="J31">
            <v>5.7</v>
          </cell>
          <cell r="K31">
            <v>5.9</v>
          </cell>
          <cell r="L31">
            <v>5.0999999999999996</v>
          </cell>
          <cell r="M31">
            <v>4.7</v>
          </cell>
          <cell r="N31">
            <v>6.6</v>
          </cell>
          <cell r="O31">
            <v>78</v>
          </cell>
        </row>
        <row r="33">
          <cell r="A33" t="str">
            <v xml:space="preserve">  TOTAL HYDRO</v>
          </cell>
          <cell r="C33">
            <v>61.2</v>
          </cell>
          <cell r="D33">
            <v>59.4</v>
          </cell>
          <cell r="E33">
            <v>77.3</v>
          </cell>
          <cell r="F33">
            <v>75.3</v>
          </cell>
          <cell r="G33">
            <v>71.2</v>
          </cell>
          <cell r="H33">
            <v>54.7</v>
          </cell>
          <cell r="I33">
            <v>42.3</v>
          </cell>
          <cell r="J33">
            <v>33.700000000000003</v>
          </cell>
          <cell r="K33">
            <v>31.200000000000003</v>
          </cell>
          <cell r="L33">
            <v>36.1</v>
          </cell>
          <cell r="M33">
            <v>49.7</v>
          </cell>
          <cell r="N33">
            <v>60.6</v>
          </cell>
          <cell r="O33">
            <v>653</v>
          </cell>
        </row>
        <row r="35">
          <cell r="A35" t="str">
            <v xml:space="preserve">      TOTAL GENERATION</v>
          </cell>
          <cell r="C35">
            <v>3646.2</v>
          </cell>
          <cell r="D35">
            <v>3376.6</v>
          </cell>
          <cell r="E35">
            <v>2930.3999999999996</v>
          </cell>
          <cell r="F35">
            <v>2141.7999999999997</v>
          </cell>
          <cell r="G35">
            <v>2655.5999999999995</v>
          </cell>
          <cell r="H35">
            <v>3701.8999999999996</v>
          </cell>
          <cell r="I35">
            <v>4044.7000000000003</v>
          </cell>
          <cell r="J35">
            <v>4022.8999999999996</v>
          </cell>
          <cell r="K35">
            <v>3137.3</v>
          </cell>
          <cell r="L35">
            <v>3069.5999999999995</v>
          </cell>
          <cell r="M35">
            <v>2960.6</v>
          </cell>
          <cell r="N35">
            <v>3495.2</v>
          </cell>
          <cell r="O35">
            <v>39183</v>
          </cell>
        </row>
        <row r="37">
          <cell r="A37" t="str">
            <v>POWER PURCHASES</v>
          </cell>
        </row>
        <row r="38">
          <cell r="A38" t="str">
            <v xml:space="preserve">  Short-term - Other Utilities</v>
          </cell>
          <cell r="C38">
            <v>2677.4303711799671</v>
          </cell>
          <cell r="D38">
            <v>2156.8887812305543</v>
          </cell>
          <cell r="E38">
            <v>2825.6782031233347</v>
          </cell>
          <cell r="F38">
            <v>2659.7924305566653</v>
          </cell>
          <cell r="G38">
            <v>3160.3783543079885</v>
          </cell>
          <cell r="H38">
            <v>3948.8673394166985</v>
          </cell>
          <cell r="I38">
            <v>4831.6930868202444</v>
          </cell>
          <cell r="J38">
            <v>4679.7051982400199</v>
          </cell>
          <cell r="K38">
            <v>3348.0084327590603</v>
          </cell>
          <cell r="L38">
            <v>2547.4139125659799</v>
          </cell>
          <cell r="M38">
            <v>1966.3050553543999</v>
          </cell>
          <cell r="N38">
            <v>2837.4045029406398</v>
          </cell>
          <cell r="O38">
            <v>37640</v>
          </cell>
        </row>
        <row r="39">
          <cell r="A39" t="str">
            <v xml:space="preserve">  Non-utility Generation</v>
          </cell>
          <cell r="C39">
            <v>205.8</v>
          </cell>
          <cell r="D39">
            <v>229.3</v>
          </cell>
          <cell r="E39">
            <v>211.1</v>
          </cell>
          <cell r="F39">
            <v>204.3</v>
          </cell>
          <cell r="G39">
            <v>201.5</v>
          </cell>
          <cell r="H39">
            <v>233.6</v>
          </cell>
          <cell r="I39">
            <v>211.1</v>
          </cell>
          <cell r="J39">
            <v>200.2</v>
          </cell>
          <cell r="K39">
            <v>186.3</v>
          </cell>
          <cell r="L39">
            <v>201.7</v>
          </cell>
          <cell r="M39">
            <v>213.2</v>
          </cell>
          <cell r="N39">
            <v>239.2</v>
          </cell>
          <cell r="O39">
            <v>2537</v>
          </cell>
        </row>
        <row r="40">
          <cell r="A40" t="str">
            <v xml:space="preserve">  Safe Harbor</v>
          </cell>
          <cell r="C40">
            <v>31.4</v>
          </cell>
          <cell r="D40">
            <v>32.700000000000003</v>
          </cell>
          <cell r="E40">
            <v>57.5</v>
          </cell>
          <cell r="F40">
            <v>56.9</v>
          </cell>
          <cell r="G40">
            <v>41.8</v>
          </cell>
          <cell r="H40">
            <v>23.5</v>
          </cell>
          <cell r="I40">
            <v>15.6</v>
          </cell>
          <cell r="J40">
            <v>11.2</v>
          </cell>
          <cell r="K40">
            <v>10.3</v>
          </cell>
          <cell r="L40">
            <v>15.8</v>
          </cell>
          <cell r="M40">
            <v>25.4</v>
          </cell>
          <cell r="N40">
            <v>33.200000000000003</v>
          </cell>
          <cell r="O40">
            <v>355</v>
          </cell>
        </row>
        <row r="41">
          <cell r="A41" t="str">
            <v xml:space="preserve">  PJM Interchange</v>
          </cell>
          <cell r="C41">
            <v>0</v>
          </cell>
          <cell r="D41">
            <v>0</v>
          </cell>
          <cell r="E41">
            <v>0</v>
          </cell>
          <cell r="F41">
            <v>0</v>
          </cell>
          <cell r="G41">
            <v>0</v>
          </cell>
          <cell r="H41">
            <v>0</v>
          </cell>
          <cell r="I41">
            <v>0</v>
          </cell>
          <cell r="J41">
            <v>0</v>
          </cell>
          <cell r="K41">
            <v>0</v>
          </cell>
          <cell r="L41">
            <v>0</v>
          </cell>
          <cell r="M41">
            <v>0</v>
          </cell>
          <cell r="N41">
            <v>0</v>
          </cell>
          <cell r="O41">
            <v>0</v>
          </cell>
        </row>
        <row r="42">
          <cell r="A42" t="str">
            <v xml:space="preserve">  PASNY </v>
          </cell>
          <cell r="C42">
            <v>2.4</v>
          </cell>
          <cell r="D42">
            <v>2.4</v>
          </cell>
          <cell r="E42">
            <v>2.4</v>
          </cell>
          <cell r="F42">
            <v>2.4</v>
          </cell>
          <cell r="G42">
            <v>2.4</v>
          </cell>
          <cell r="H42">
            <v>2.4</v>
          </cell>
          <cell r="I42">
            <v>2.4</v>
          </cell>
          <cell r="J42">
            <v>2.4</v>
          </cell>
          <cell r="K42">
            <v>2.4</v>
          </cell>
          <cell r="L42">
            <v>2.4</v>
          </cell>
          <cell r="M42">
            <v>2.4</v>
          </cell>
          <cell r="N42">
            <v>2.4</v>
          </cell>
          <cell r="O42">
            <v>29</v>
          </cell>
        </row>
        <row r="43">
          <cell r="A43" t="str">
            <v xml:space="preserve">  Borderline</v>
          </cell>
          <cell r="C43">
            <v>0.1</v>
          </cell>
          <cell r="D43">
            <v>0.1</v>
          </cell>
          <cell r="E43">
            <v>0.1</v>
          </cell>
          <cell r="F43">
            <v>0.1</v>
          </cell>
          <cell r="G43">
            <v>0.1</v>
          </cell>
          <cell r="H43">
            <v>0.1</v>
          </cell>
          <cell r="I43">
            <v>0.1</v>
          </cell>
          <cell r="J43">
            <v>0.1</v>
          </cell>
          <cell r="K43">
            <v>0.1</v>
          </cell>
          <cell r="L43">
            <v>0.1</v>
          </cell>
          <cell r="M43">
            <v>0.1</v>
          </cell>
          <cell r="N43">
            <v>0.1</v>
          </cell>
          <cell r="O43">
            <v>1</v>
          </cell>
        </row>
        <row r="45">
          <cell r="A45" t="str">
            <v xml:space="preserve">    TOTAL POWER PURCHASES</v>
          </cell>
          <cell r="C45">
            <v>2917.1</v>
          </cell>
          <cell r="D45">
            <v>2421.4</v>
          </cell>
          <cell r="E45">
            <v>3096.7999999999997</v>
          </cell>
          <cell r="F45">
            <v>2923.5</v>
          </cell>
          <cell r="G45">
            <v>3406.2000000000003</v>
          </cell>
          <cell r="H45">
            <v>4208.5</v>
          </cell>
          <cell r="I45">
            <v>5060.8999999999996</v>
          </cell>
          <cell r="J45">
            <v>4893.5999999999995</v>
          </cell>
          <cell r="K45">
            <v>3547.1</v>
          </cell>
          <cell r="L45">
            <v>2767.4</v>
          </cell>
          <cell r="M45">
            <v>2207.4</v>
          </cell>
          <cell r="N45">
            <v>3112.3</v>
          </cell>
          <cell r="O45">
            <v>40562</v>
          </cell>
        </row>
        <row r="47">
          <cell r="A47" t="str">
            <v>TOTAL ENERGY AVAILABLE</v>
          </cell>
          <cell r="C47">
            <v>6563.2999999999993</v>
          </cell>
          <cell r="D47">
            <v>5798</v>
          </cell>
          <cell r="E47">
            <v>6027.1999999999989</v>
          </cell>
          <cell r="F47">
            <v>5065.2999999999993</v>
          </cell>
          <cell r="G47">
            <v>6061.7999999999993</v>
          </cell>
          <cell r="H47">
            <v>7910.4</v>
          </cell>
          <cell r="I47">
            <v>9105.6</v>
          </cell>
          <cell r="J47">
            <v>8916.5</v>
          </cell>
          <cell r="K47">
            <v>6684.4</v>
          </cell>
          <cell r="L47">
            <v>5837</v>
          </cell>
          <cell r="M47">
            <v>5168</v>
          </cell>
          <cell r="N47">
            <v>6607.5</v>
          </cell>
          <cell r="O47">
            <v>79745</v>
          </cell>
        </row>
        <row r="49">
          <cell r="A49" t="str">
            <v>NON-SYSTEM ENERGY SALES</v>
          </cell>
        </row>
        <row r="50">
          <cell r="A50" t="str">
            <v xml:space="preserve">  Sales to ACE </v>
          </cell>
          <cell r="C50">
            <v>0</v>
          </cell>
          <cell r="D50">
            <v>0</v>
          </cell>
          <cell r="E50">
            <v>0</v>
          </cell>
          <cell r="F50">
            <v>0</v>
          </cell>
          <cell r="G50">
            <v>0</v>
          </cell>
          <cell r="H50">
            <v>0</v>
          </cell>
          <cell r="I50">
            <v>0</v>
          </cell>
          <cell r="J50">
            <v>0</v>
          </cell>
          <cell r="K50">
            <v>0</v>
          </cell>
          <cell r="L50">
            <v>0</v>
          </cell>
          <cell r="M50">
            <v>0</v>
          </cell>
          <cell r="N50">
            <v>0</v>
          </cell>
          <cell r="O50">
            <v>0</v>
          </cell>
        </row>
        <row r="51">
          <cell r="A51" t="str">
            <v xml:space="preserve">  Sales to JCP&amp;L </v>
          </cell>
          <cell r="C51">
            <v>0</v>
          </cell>
          <cell r="D51">
            <v>0</v>
          </cell>
          <cell r="E51">
            <v>0</v>
          </cell>
          <cell r="F51">
            <v>0</v>
          </cell>
          <cell r="G51">
            <v>0</v>
          </cell>
          <cell r="H51">
            <v>0</v>
          </cell>
          <cell r="I51">
            <v>0</v>
          </cell>
          <cell r="J51">
            <v>0</v>
          </cell>
          <cell r="K51">
            <v>0</v>
          </cell>
          <cell r="L51">
            <v>0</v>
          </cell>
          <cell r="M51">
            <v>0</v>
          </cell>
          <cell r="N51">
            <v>0</v>
          </cell>
          <cell r="O51">
            <v>0</v>
          </cell>
        </row>
        <row r="52">
          <cell r="A52" t="str">
            <v xml:space="preserve">  Sales to BG&amp;E</v>
          </cell>
          <cell r="C52">
            <v>-92.7</v>
          </cell>
          <cell r="D52">
            <v>-83.1</v>
          </cell>
          <cell r="E52">
            <v>-57.7</v>
          </cell>
          <cell r="F52">
            <v>-47.4</v>
          </cell>
          <cell r="G52">
            <v>-75.099999999999994</v>
          </cell>
          <cell r="H52">
            <v>0</v>
          </cell>
          <cell r="I52">
            <v>0</v>
          </cell>
          <cell r="J52">
            <v>0</v>
          </cell>
          <cell r="K52">
            <v>0</v>
          </cell>
          <cell r="L52">
            <v>0</v>
          </cell>
          <cell r="M52">
            <v>0</v>
          </cell>
          <cell r="N52">
            <v>0</v>
          </cell>
          <cell r="O52">
            <v>-356</v>
          </cell>
        </row>
        <row r="53">
          <cell r="A53" t="str">
            <v xml:space="preserve">  Sales to JCP&amp;L</v>
          </cell>
          <cell r="C53">
            <v>-223.2</v>
          </cell>
          <cell r="D53">
            <v>-201.6</v>
          </cell>
          <cell r="E53">
            <v>-223.2</v>
          </cell>
          <cell r="F53">
            <v>-215.7</v>
          </cell>
          <cell r="G53">
            <v>-223.2</v>
          </cell>
          <cell r="H53">
            <v>-216</v>
          </cell>
          <cell r="I53">
            <v>-223.2</v>
          </cell>
          <cell r="J53">
            <v>-223.2</v>
          </cell>
          <cell r="K53">
            <v>-216</v>
          </cell>
          <cell r="L53">
            <v>-223.5</v>
          </cell>
          <cell r="M53">
            <v>-216</v>
          </cell>
          <cell r="N53">
            <v>-223.2</v>
          </cell>
          <cell r="O53">
            <v>-2628</v>
          </cell>
        </row>
        <row r="54">
          <cell r="A54" t="str">
            <v xml:space="preserve">  PJM Interchange </v>
          </cell>
          <cell r="C54">
            <v>-883.36962882003309</v>
          </cell>
          <cell r="D54">
            <v>-835.9112187694459</v>
          </cell>
          <cell r="E54">
            <v>-421.42179687666521</v>
          </cell>
          <cell r="F54">
            <v>-0.60756944333479623</v>
          </cell>
          <cell r="G54">
            <v>-507.32164569201177</v>
          </cell>
          <cell r="H54">
            <v>-1564.4326605833003</v>
          </cell>
          <cell r="I54">
            <v>-1618.9069131797551</v>
          </cell>
          <cell r="J54">
            <v>-1625.99480175998</v>
          </cell>
          <cell r="K54">
            <v>-1005.9915672409397</v>
          </cell>
          <cell r="L54">
            <v>-855.98608743401974</v>
          </cell>
          <cell r="M54">
            <v>-677.09494464560021</v>
          </cell>
          <cell r="N54">
            <v>-844.79549705936051</v>
          </cell>
          <cell r="O54">
            <v>-10842</v>
          </cell>
        </row>
        <row r="55">
          <cell r="A55" t="str">
            <v xml:space="preserve">  Additional Gen Avail. For Sale</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 xml:space="preserve">  Sales to Other</v>
          </cell>
          <cell r="C56">
            <v>-2777.4303711799671</v>
          </cell>
          <cell r="D56">
            <v>-2256.8887812305543</v>
          </cell>
          <cell r="E56">
            <v>-2925.6782031233347</v>
          </cell>
          <cell r="F56">
            <v>-2759.7924305566653</v>
          </cell>
          <cell r="G56">
            <v>-3260.3783543079885</v>
          </cell>
          <cell r="H56">
            <v>-4048.867339416699</v>
          </cell>
          <cell r="I56">
            <v>-4931.6930868202444</v>
          </cell>
          <cell r="J56">
            <v>-4779.7051982400199</v>
          </cell>
          <cell r="K56">
            <v>-3448.0084327590603</v>
          </cell>
          <cell r="L56">
            <v>-2647.4139125659799</v>
          </cell>
          <cell r="M56">
            <v>-2066.3050553543999</v>
          </cell>
          <cell r="N56">
            <v>-2937.4045029406398</v>
          </cell>
          <cell r="O56">
            <v>-38840</v>
          </cell>
        </row>
        <row r="57">
          <cell r="A57" t="str">
            <v>PUC CUST. NON-SYSTEM ENERGY SALES</v>
          </cell>
          <cell r="C57">
            <v>-3976.7000000000003</v>
          </cell>
          <cell r="D57">
            <v>-3377.5</v>
          </cell>
          <cell r="E57">
            <v>-3628</v>
          </cell>
          <cell r="F57">
            <v>-3023.5</v>
          </cell>
          <cell r="G57">
            <v>-4066</v>
          </cell>
          <cell r="H57">
            <v>-5829.2999999999993</v>
          </cell>
          <cell r="I57">
            <v>-6773.7999999999993</v>
          </cell>
          <cell r="J57">
            <v>-6628.9</v>
          </cell>
          <cell r="K57">
            <v>-4670</v>
          </cell>
          <cell r="L57">
            <v>-3726.8999999999996</v>
          </cell>
          <cell r="M57">
            <v>-2959.4</v>
          </cell>
          <cell r="N57">
            <v>-4005.4000000000005</v>
          </cell>
          <cell r="O57">
            <v>-52665</v>
          </cell>
        </row>
        <row r="59">
          <cell r="A59" t="str">
            <v>The low system output estimate is due to excluding Energy Plus acquired load.</v>
          </cell>
        </row>
        <row r="60">
          <cell r="A60" t="str">
            <v xml:space="preserve">SYSTEM OUTPUT (incl UGI supply)      </v>
          </cell>
          <cell r="C60">
            <v>2586.6</v>
          </cell>
          <cell r="D60">
            <v>2420.5</v>
          </cell>
          <cell r="E60">
            <v>2399.1999999999998</v>
          </cell>
          <cell r="F60">
            <v>2041.8</v>
          </cell>
          <cell r="G60">
            <v>1995.8</v>
          </cell>
          <cell r="H60">
            <v>2081.1</v>
          </cell>
          <cell r="I60">
            <v>2331.8000000000002</v>
          </cell>
          <cell r="J60">
            <v>2287.6</v>
          </cell>
          <cell r="K60">
            <v>2014.4</v>
          </cell>
          <cell r="L60">
            <v>2110.1</v>
          </cell>
          <cell r="M60">
            <v>2208.6</v>
          </cell>
          <cell r="N60">
            <v>2602.1</v>
          </cell>
          <cell r="O60">
            <v>27080</v>
          </cell>
        </row>
        <row r="61">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row>
        <row r="62">
          <cell r="F62" t="str">
            <v xml:space="preserve">                   PP&amp;L UNIT GENERATION </v>
          </cell>
          <cell r="L62" t="str">
            <v>CASE:2001 FORECAST</v>
          </cell>
          <cell r="P62" t="str">
            <v>2</v>
          </cell>
        </row>
        <row r="63">
          <cell r="F63" t="str">
            <v xml:space="preserve">                 </v>
          </cell>
          <cell r="L63">
            <v>36851</v>
          </cell>
        </row>
        <row r="64">
          <cell r="F64" t="str">
            <v xml:space="preserve">                                  (Millions of KWH)</v>
          </cell>
        </row>
        <row r="66">
          <cell r="A66" t="str">
            <v>PP&amp;L TOTAL GENERATION</v>
          </cell>
          <cell r="C66" t="str">
            <v>JANUARY</v>
          </cell>
          <cell r="D66" t="str">
            <v>FEBRUARY</v>
          </cell>
          <cell r="E66" t="str">
            <v>MARCH</v>
          </cell>
          <cell r="F66" t="str">
            <v>APRIL</v>
          </cell>
          <cell r="G66" t="str">
            <v>MAY</v>
          </cell>
          <cell r="H66" t="str">
            <v>JUNE</v>
          </cell>
          <cell r="I66" t="str">
            <v>JULY</v>
          </cell>
          <cell r="J66" t="str">
            <v>AUGUST</v>
          </cell>
          <cell r="K66" t="str">
            <v>SEPTEMBER</v>
          </cell>
          <cell r="L66" t="str">
            <v>OCTOBER</v>
          </cell>
          <cell r="M66" t="str">
            <v>NOVEMBER</v>
          </cell>
          <cell r="N66" t="str">
            <v>DECEMBER</v>
          </cell>
          <cell r="O66" t="str">
            <v>TOTAL</v>
          </cell>
        </row>
        <row r="68">
          <cell r="A68" t="str">
            <v xml:space="preserve">    Brunner Is. #1</v>
          </cell>
          <cell r="C68">
            <v>185</v>
          </cell>
          <cell r="D68">
            <v>170</v>
          </cell>
          <cell r="E68">
            <v>180</v>
          </cell>
          <cell r="F68">
            <v>160</v>
          </cell>
          <cell r="G68">
            <v>128</v>
          </cell>
          <cell r="H68">
            <v>168</v>
          </cell>
          <cell r="I68">
            <v>185</v>
          </cell>
          <cell r="J68">
            <v>190</v>
          </cell>
          <cell r="K68">
            <v>156</v>
          </cell>
          <cell r="L68">
            <v>181.7</v>
          </cell>
          <cell r="M68">
            <v>97.3</v>
          </cell>
          <cell r="N68">
            <v>164.9</v>
          </cell>
          <cell r="O68">
            <v>1966</v>
          </cell>
        </row>
        <row r="69">
          <cell r="A69" t="str">
            <v xml:space="preserve">    Brunner Is. #2</v>
          </cell>
          <cell r="C69">
            <v>219</v>
          </cell>
          <cell r="D69">
            <v>200</v>
          </cell>
          <cell r="E69">
            <v>200</v>
          </cell>
          <cell r="F69">
            <v>170</v>
          </cell>
          <cell r="G69">
            <v>119</v>
          </cell>
          <cell r="H69">
            <v>186</v>
          </cell>
          <cell r="I69">
            <v>211</v>
          </cell>
          <cell r="J69">
            <v>220</v>
          </cell>
          <cell r="K69">
            <v>38.799999999999997</v>
          </cell>
          <cell r="L69">
            <v>17.100000000000001</v>
          </cell>
          <cell r="M69">
            <v>162.6</v>
          </cell>
          <cell r="N69">
            <v>191.7</v>
          </cell>
          <cell r="O69">
            <v>1935</v>
          </cell>
        </row>
        <row r="70">
          <cell r="A70" t="str">
            <v xml:space="preserve">    Brunner Is. #3</v>
          </cell>
          <cell r="C70">
            <v>410</v>
          </cell>
          <cell r="D70">
            <v>400</v>
          </cell>
          <cell r="E70">
            <v>460</v>
          </cell>
          <cell r="F70">
            <v>210</v>
          </cell>
          <cell r="G70">
            <v>310</v>
          </cell>
          <cell r="H70">
            <v>410</v>
          </cell>
          <cell r="I70">
            <v>430</v>
          </cell>
          <cell r="J70">
            <v>420</v>
          </cell>
          <cell r="K70">
            <v>330</v>
          </cell>
          <cell r="L70">
            <v>324.39999999999998</v>
          </cell>
          <cell r="M70">
            <v>237.3</v>
          </cell>
          <cell r="N70">
            <v>391.1</v>
          </cell>
          <cell r="O70">
            <v>4333</v>
          </cell>
        </row>
        <row r="72">
          <cell r="A72" t="str">
            <v xml:space="preserve">        TOTAL</v>
          </cell>
          <cell r="C72">
            <v>814</v>
          </cell>
          <cell r="D72">
            <v>770</v>
          </cell>
          <cell r="E72">
            <v>840</v>
          </cell>
          <cell r="F72">
            <v>540</v>
          </cell>
          <cell r="G72">
            <v>557</v>
          </cell>
          <cell r="H72">
            <v>764</v>
          </cell>
          <cell r="I72">
            <v>826</v>
          </cell>
          <cell r="J72">
            <v>830</v>
          </cell>
          <cell r="K72">
            <v>524.79999999999995</v>
          </cell>
          <cell r="L72">
            <v>523.19999999999993</v>
          </cell>
          <cell r="M72">
            <v>497.2</v>
          </cell>
          <cell r="N72">
            <v>747.7</v>
          </cell>
          <cell r="O72">
            <v>8234</v>
          </cell>
        </row>
        <row r="74">
          <cell r="A74" t="str">
            <v xml:space="preserve">    Martins Creek #1</v>
          </cell>
          <cell r="C74">
            <v>399.8</v>
          </cell>
          <cell r="D74">
            <v>381.7</v>
          </cell>
          <cell r="E74">
            <v>385</v>
          </cell>
          <cell r="F74">
            <v>0</v>
          </cell>
          <cell r="G74">
            <v>121</v>
          </cell>
          <cell r="H74">
            <v>430</v>
          </cell>
          <cell r="I74">
            <v>466.8</v>
          </cell>
          <cell r="J74">
            <v>456.8</v>
          </cell>
          <cell r="K74">
            <v>385.3</v>
          </cell>
          <cell r="L74">
            <v>388</v>
          </cell>
          <cell r="M74">
            <v>288.8</v>
          </cell>
          <cell r="N74">
            <v>385.4</v>
          </cell>
          <cell r="O74">
            <v>4089</v>
          </cell>
        </row>
        <row r="75">
          <cell r="A75" t="str">
            <v xml:space="preserve">    Martins Creek #2</v>
          </cell>
          <cell r="C75">
            <v>416.2</v>
          </cell>
          <cell r="D75">
            <v>385</v>
          </cell>
          <cell r="E75">
            <v>304</v>
          </cell>
          <cell r="F75">
            <v>395</v>
          </cell>
          <cell r="G75">
            <v>375</v>
          </cell>
          <cell r="H75">
            <v>430</v>
          </cell>
          <cell r="I75">
            <v>470.8</v>
          </cell>
          <cell r="J75">
            <v>459.6</v>
          </cell>
          <cell r="K75">
            <v>387.9</v>
          </cell>
          <cell r="L75">
            <v>298</v>
          </cell>
          <cell r="M75">
            <v>385</v>
          </cell>
          <cell r="N75">
            <v>404.5</v>
          </cell>
          <cell r="O75">
            <v>4711</v>
          </cell>
        </row>
        <row r="77">
          <cell r="A77" t="str">
            <v xml:space="preserve">        TOTAL</v>
          </cell>
          <cell r="C77">
            <v>124</v>
          </cell>
          <cell r="D77">
            <v>117</v>
          </cell>
          <cell r="E77">
            <v>93</v>
          </cell>
          <cell r="F77">
            <v>98</v>
          </cell>
          <cell r="G77">
            <v>61.6</v>
          </cell>
          <cell r="H77">
            <v>88.2</v>
          </cell>
          <cell r="I77">
            <v>91.3</v>
          </cell>
          <cell r="J77">
            <v>98.7</v>
          </cell>
          <cell r="K77">
            <v>34.924999999999997</v>
          </cell>
          <cell r="L77">
            <v>134.1</v>
          </cell>
          <cell r="M77">
            <v>75.099999999999994</v>
          </cell>
          <cell r="N77">
            <v>94</v>
          </cell>
          <cell r="O77">
            <v>8800</v>
          </cell>
        </row>
        <row r="79">
          <cell r="A79" t="str">
            <v xml:space="preserve">    Sunbury #1-2</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 xml:space="preserve">    Sunbury #3</v>
          </cell>
          <cell r="C80">
            <v>0</v>
          </cell>
          <cell r="D80">
            <v>0</v>
          </cell>
          <cell r="E80">
            <v>0</v>
          </cell>
          <cell r="F80">
            <v>0</v>
          </cell>
          <cell r="G80">
            <v>0</v>
          </cell>
          <cell r="H80">
            <v>0</v>
          </cell>
          <cell r="I80">
            <v>0</v>
          </cell>
          <cell r="J80">
            <v>0</v>
          </cell>
          <cell r="K80">
            <v>0</v>
          </cell>
          <cell r="L80">
            <v>0</v>
          </cell>
          <cell r="M80">
            <v>0</v>
          </cell>
          <cell r="N80">
            <v>0</v>
          </cell>
          <cell r="O80">
            <v>0</v>
          </cell>
        </row>
        <row r="81">
          <cell r="A81" t="str">
            <v xml:space="preserve">    Sunbury #4</v>
          </cell>
          <cell r="C81">
            <v>0</v>
          </cell>
          <cell r="D81">
            <v>0</v>
          </cell>
          <cell r="E81">
            <v>0</v>
          </cell>
          <cell r="F81">
            <v>0</v>
          </cell>
          <cell r="G81">
            <v>0</v>
          </cell>
          <cell r="H81">
            <v>0</v>
          </cell>
          <cell r="I81">
            <v>0</v>
          </cell>
          <cell r="J81">
            <v>0</v>
          </cell>
          <cell r="K81">
            <v>0</v>
          </cell>
          <cell r="L81">
            <v>0</v>
          </cell>
          <cell r="M81">
            <v>0</v>
          </cell>
          <cell r="N81">
            <v>0</v>
          </cell>
          <cell r="O81">
            <v>0</v>
          </cell>
        </row>
        <row r="83">
          <cell r="A83" t="str">
            <v xml:space="preserve">        TOTAL</v>
          </cell>
          <cell r="C83">
            <v>0</v>
          </cell>
          <cell r="D83">
            <v>0</v>
          </cell>
          <cell r="E83">
            <v>0</v>
          </cell>
          <cell r="F83">
            <v>0</v>
          </cell>
          <cell r="G83">
            <v>0</v>
          </cell>
          <cell r="H83">
            <v>0</v>
          </cell>
          <cell r="I83">
            <v>0</v>
          </cell>
          <cell r="J83">
            <v>0</v>
          </cell>
          <cell r="K83">
            <v>0</v>
          </cell>
          <cell r="L83">
            <v>0</v>
          </cell>
          <cell r="M83">
            <v>0</v>
          </cell>
          <cell r="N83">
            <v>0</v>
          </cell>
          <cell r="O83">
            <v>0</v>
          </cell>
        </row>
        <row r="85">
          <cell r="A85" t="str">
            <v xml:space="preserve">    Holtwood #17</v>
          </cell>
          <cell r="C85">
            <v>0</v>
          </cell>
          <cell r="D85">
            <v>0</v>
          </cell>
          <cell r="E85">
            <v>0</v>
          </cell>
          <cell r="F85">
            <v>0</v>
          </cell>
          <cell r="G85">
            <v>0</v>
          </cell>
          <cell r="H85">
            <v>0</v>
          </cell>
          <cell r="I85">
            <v>0</v>
          </cell>
          <cell r="J85">
            <v>0</v>
          </cell>
          <cell r="K85">
            <v>0</v>
          </cell>
          <cell r="L85">
            <v>0</v>
          </cell>
          <cell r="M85">
            <v>0</v>
          </cell>
          <cell r="N85">
            <v>0</v>
          </cell>
          <cell r="O85">
            <v>0</v>
          </cell>
        </row>
        <row r="87">
          <cell r="A87" t="str">
            <v xml:space="preserve">    Keystone #1 (PL Share)</v>
          </cell>
          <cell r="C87">
            <v>69</v>
          </cell>
          <cell r="D87">
            <v>64</v>
          </cell>
          <cell r="E87">
            <v>69</v>
          </cell>
          <cell r="F87">
            <v>66</v>
          </cell>
          <cell r="G87">
            <v>69</v>
          </cell>
          <cell r="H87">
            <v>66</v>
          </cell>
          <cell r="I87">
            <v>69</v>
          </cell>
          <cell r="J87">
            <v>69</v>
          </cell>
          <cell r="K87">
            <v>66</v>
          </cell>
          <cell r="L87">
            <v>69</v>
          </cell>
          <cell r="M87">
            <v>66</v>
          </cell>
          <cell r="N87">
            <v>69</v>
          </cell>
          <cell r="O87">
            <v>811</v>
          </cell>
        </row>
        <row r="88">
          <cell r="A88" t="str">
            <v xml:space="preserve">    Keystone #2 (PL Share)</v>
          </cell>
          <cell r="C88">
            <v>69</v>
          </cell>
          <cell r="D88">
            <v>64</v>
          </cell>
          <cell r="E88">
            <v>69</v>
          </cell>
          <cell r="F88">
            <v>48.7</v>
          </cell>
          <cell r="G88">
            <v>0</v>
          </cell>
          <cell r="H88">
            <v>66</v>
          </cell>
          <cell r="I88">
            <v>69</v>
          </cell>
          <cell r="J88">
            <v>69</v>
          </cell>
          <cell r="K88">
            <v>66</v>
          </cell>
          <cell r="L88">
            <v>69</v>
          </cell>
          <cell r="M88">
            <v>66</v>
          </cell>
          <cell r="N88">
            <v>69</v>
          </cell>
          <cell r="O88">
            <v>725</v>
          </cell>
        </row>
        <row r="90">
          <cell r="A90" t="str">
            <v xml:space="preserve">        TOTAL</v>
          </cell>
          <cell r="C90">
            <v>138</v>
          </cell>
          <cell r="D90">
            <v>128</v>
          </cell>
          <cell r="E90">
            <v>138</v>
          </cell>
          <cell r="F90">
            <v>114.7</v>
          </cell>
          <cell r="G90">
            <v>69</v>
          </cell>
          <cell r="H90">
            <v>132</v>
          </cell>
          <cell r="I90">
            <v>138</v>
          </cell>
          <cell r="J90">
            <v>138</v>
          </cell>
          <cell r="K90">
            <v>132</v>
          </cell>
          <cell r="L90">
            <v>138</v>
          </cell>
          <cell r="M90">
            <v>132</v>
          </cell>
          <cell r="N90">
            <v>138</v>
          </cell>
          <cell r="O90">
            <v>1536</v>
          </cell>
        </row>
        <row r="92">
          <cell r="A92" t="str">
            <v xml:space="preserve">    Conemaugh #1 (PL Share)</v>
          </cell>
          <cell r="C92">
            <v>84.4</v>
          </cell>
          <cell r="D92">
            <v>78.900000000000006</v>
          </cell>
          <cell r="E92">
            <v>84.4</v>
          </cell>
          <cell r="F92">
            <v>81.599999999999994</v>
          </cell>
          <cell r="G92">
            <v>84.4</v>
          </cell>
          <cell r="H92">
            <v>81.599999999999994</v>
          </cell>
          <cell r="I92">
            <v>84.4</v>
          </cell>
          <cell r="J92">
            <v>84.4</v>
          </cell>
          <cell r="K92">
            <v>21.8</v>
          </cell>
          <cell r="L92">
            <v>0</v>
          </cell>
          <cell r="M92">
            <v>27.2</v>
          </cell>
          <cell r="N92">
            <v>84.4</v>
          </cell>
          <cell r="O92">
            <v>798</v>
          </cell>
        </row>
        <row r="93">
          <cell r="A93" t="str">
            <v xml:space="preserve">    Conemaugh #2 (PL Share)</v>
          </cell>
          <cell r="C93">
            <v>84.1</v>
          </cell>
          <cell r="D93">
            <v>78.900000000000006</v>
          </cell>
          <cell r="E93">
            <v>84.4</v>
          </cell>
          <cell r="F93">
            <v>81.599999999999994</v>
          </cell>
          <cell r="G93">
            <v>84.4</v>
          </cell>
          <cell r="H93">
            <v>81.599999999999994</v>
          </cell>
          <cell r="I93">
            <v>84.4</v>
          </cell>
          <cell r="J93">
            <v>84.4</v>
          </cell>
          <cell r="K93">
            <v>81.599999999999994</v>
          </cell>
          <cell r="L93">
            <v>84.4</v>
          </cell>
          <cell r="M93">
            <v>81.599999999999994</v>
          </cell>
          <cell r="N93">
            <v>64.5</v>
          </cell>
          <cell r="O93">
            <v>976</v>
          </cell>
        </row>
        <row r="95">
          <cell r="A95" t="str">
            <v xml:space="preserve">        TOTAL</v>
          </cell>
          <cell r="C95">
            <v>168.5</v>
          </cell>
          <cell r="D95">
            <v>157.80000000000001</v>
          </cell>
          <cell r="E95">
            <v>168.8</v>
          </cell>
          <cell r="F95">
            <v>163.19999999999999</v>
          </cell>
          <cell r="G95">
            <v>168.8</v>
          </cell>
          <cell r="H95">
            <v>163.19999999999999</v>
          </cell>
          <cell r="I95">
            <v>168.8</v>
          </cell>
          <cell r="J95">
            <v>168.8</v>
          </cell>
          <cell r="K95">
            <v>103.39999999999999</v>
          </cell>
          <cell r="L95">
            <v>84.4</v>
          </cell>
          <cell r="M95">
            <v>108.8</v>
          </cell>
          <cell r="N95">
            <v>148.9</v>
          </cell>
          <cell r="O95">
            <v>1774</v>
          </cell>
        </row>
        <row r="97">
          <cell r="A97" t="str">
            <v xml:space="preserve">    Montour #1</v>
          </cell>
          <cell r="C97">
            <v>399.8</v>
          </cell>
          <cell r="D97">
            <v>381.7</v>
          </cell>
          <cell r="E97">
            <v>385</v>
          </cell>
          <cell r="F97">
            <v>0</v>
          </cell>
          <cell r="G97">
            <v>121</v>
          </cell>
          <cell r="H97">
            <v>430</v>
          </cell>
          <cell r="I97">
            <v>466.8</v>
          </cell>
          <cell r="J97">
            <v>456.8</v>
          </cell>
          <cell r="K97">
            <v>385.3</v>
          </cell>
          <cell r="L97">
            <v>388</v>
          </cell>
          <cell r="M97">
            <v>288.8</v>
          </cell>
          <cell r="N97">
            <v>385.4</v>
          </cell>
          <cell r="O97">
            <v>4089</v>
          </cell>
        </row>
        <row r="98">
          <cell r="A98" t="str">
            <v xml:space="preserve">    Montour #2</v>
          </cell>
          <cell r="C98">
            <v>416.2</v>
          </cell>
          <cell r="D98">
            <v>385</v>
          </cell>
          <cell r="E98">
            <v>304</v>
          </cell>
          <cell r="F98">
            <v>395</v>
          </cell>
          <cell r="G98">
            <v>375</v>
          </cell>
          <cell r="H98">
            <v>430</v>
          </cell>
          <cell r="I98">
            <v>470.8</v>
          </cell>
          <cell r="J98">
            <v>459.6</v>
          </cell>
          <cell r="K98">
            <v>387.9</v>
          </cell>
          <cell r="L98">
            <v>298</v>
          </cell>
          <cell r="M98">
            <v>385</v>
          </cell>
          <cell r="N98">
            <v>404.5</v>
          </cell>
          <cell r="O98">
            <v>4711</v>
          </cell>
        </row>
        <row r="100">
          <cell r="A100" t="str">
            <v xml:space="preserve">        TOTAL</v>
          </cell>
          <cell r="C100">
            <v>816</v>
          </cell>
          <cell r="D100">
            <v>766.7</v>
          </cell>
          <cell r="E100">
            <v>689</v>
          </cell>
          <cell r="F100">
            <v>395</v>
          </cell>
          <cell r="G100">
            <v>496</v>
          </cell>
          <cell r="H100">
            <v>860</v>
          </cell>
          <cell r="I100">
            <v>937.6</v>
          </cell>
          <cell r="J100">
            <v>916.40000000000009</v>
          </cell>
          <cell r="K100">
            <v>773.2</v>
          </cell>
          <cell r="L100">
            <v>686</v>
          </cell>
          <cell r="M100">
            <v>673.8</v>
          </cell>
          <cell r="N100">
            <v>789.9</v>
          </cell>
          <cell r="O100">
            <v>8800</v>
          </cell>
        </row>
        <row r="101">
          <cell r="C101" t="str">
            <v xml:space="preserve"> =========</v>
          </cell>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row>
        <row r="102">
          <cell r="A102" t="str">
            <v xml:space="preserve"> TOTAL COAL FIRED</v>
          </cell>
          <cell r="C102">
            <v>2060.5</v>
          </cell>
          <cell r="D102">
            <v>1939.5</v>
          </cell>
          <cell r="E102">
            <v>1928.8</v>
          </cell>
          <cell r="F102">
            <v>1310.9</v>
          </cell>
          <cell r="G102">
            <v>1352.4</v>
          </cell>
          <cell r="H102">
            <v>2007.4</v>
          </cell>
          <cell r="I102">
            <v>2161.6999999999998</v>
          </cell>
          <cell r="J102">
            <v>2151.9</v>
          </cell>
          <cell r="K102">
            <v>1568.3</v>
          </cell>
          <cell r="L102">
            <v>1565.7</v>
          </cell>
          <cell r="M102">
            <v>1486.8999999999999</v>
          </cell>
          <cell r="N102">
            <v>1918.5</v>
          </cell>
          <cell r="O102">
            <v>29144</v>
          </cell>
        </row>
        <row r="104">
          <cell r="A104" t="str">
            <v xml:space="preserve">    Martins Creek #3</v>
          </cell>
          <cell r="C104">
            <v>47.9</v>
          </cell>
          <cell r="D104">
            <v>47.9</v>
          </cell>
          <cell r="E104">
            <v>17.399999999999999</v>
          </cell>
          <cell r="F104">
            <v>11.9</v>
          </cell>
          <cell r="G104">
            <v>36.6</v>
          </cell>
          <cell r="H104">
            <v>125.1</v>
          </cell>
          <cell r="I104">
            <v>200.2</v>
          </cell>
          <cell r="J104">
            <v>200.2</v>
          </cell>
          <cell r="K104">
            <v>73.2</v>
          </cell>
          <cell r="L104">
            <v>0</v>
          </cell>
          <cell r="M104">
            <v>17.399999999999999</v>
          </cell>
          <cell r="N104">
            <v>40.299999999999997</v>
          </cell>
          <cell r="O104">
            <v>818</v>
          </cell>
        </row>
        <row r="105">
          <cell r="A105" t="str">
            <v xml:space="preserve">    Martins Creek #4</v>
          </cell>
          <cell r="C105">
            <v>47.9</v>
          </cell>
          <cell r="D105">
            <v>47.9</v>
          </cell>
          <cell r="E105">
            <v>17.399999999999999</v>
          </cell>
          <cell r="F105">
            <v>11.9</v>
          </cell>
          <cell r="G105">
            <v>36.6</v>
          </cell>
          <cell r="H105">
            <v>125.1</v>
          </cell>
          <cell r="I105">
            <v>200.2</v>
          </cell>
          <cell r="J105">
            <v>200.2</v>
          </cell>
          <cell r="K105">
            <v>73.2</v>
          </cell>
          <cell r="L105">
            <v>32.299999999999997</v>
          </cell>
          <cell r="M105">
            <v>17.399999999999999</v>
          </cell>
          <cell r="N105">
            <v>40.299999999999997</v>
          </cell>
          <cell r="O105">
            <v>850</v>
          </cell>
        </row>
        <row r="107">
          <cell r="A107" t="str">
            <v xml:space="preserve"> TOTAL HEAVY OIL FIRED</v>
          </cell>
          <cell r="C107">
            <v>95.8</v>
          </cell>
          <cell r="D107">
            <v>95.8</v>
          </cell>
          <cell r="E107">
            <v>34.799999999999997</v>
          </cell>
          <cell r="F107">
            <v>23.8</v>
          </cell>
          <cell r="G107">
            <v>73.2</v>
          </cell>
          <cell r="H107">
            <v>250.2</v>
          </cell>
          <cell r="I107">
            <v>400.4</v>
          </cell>
          <cell r="J107">
            <v>400.4</v>
          </cell>
          <cell r="K107">
            <v>146.4</v>
          </cell>
          <cell r="L107">
            <v>32.299999999999997</v>
          </cell>
          <cell r="M107">
            <v>34.799999999999997</v>
          </cell>
          <cell r="N107">
            <v>80.599999999999994</v>
          </cell>
          <cell r="O107">
            <v>1668</v>
          </cell>
        </row>
        <row r="109">
          <cell r="A109" t="str">
            <v xml:space="preserve">    Susquehanna #1 (PL 90% Share)</v>
          </cell>
          <cell r="C109">
            <v>713.1</v>
          </cell>
          <cell r="D109">
            <v>644.1</v>
          </cell>
          <cell r="E109">
            <v>713.1</v>
          </cell>
          <cell r="F109">
            <v>690.1</v>
          </cell>
          <cell r="G109">
            <v>447.2</v>
          </cell>
          <cell r="H109">
            <v>690.1</v>
          </cell>
          <cell r="I109">
            <v>713.1</v>
          </cell>
          <cell r="J109">
            <v>713.1</v>
          </cell>
          <cell r="K109">
            <v>690.1</v>
          </cell>
          <cell r="L109">
            <v>713.1</v>
          </cell>
          <cell r="M109">
            <v>690.1</v>
          </cell>
          <cell r="N109">
            <v>713.1</v>
          </cell>
          <cell r="O109">
            <v>8130</v>
          </cell>
        </row>
        <row r="110">
          <cell r="A110" t="str">
            <v xml:space="preserve">    Susquehanna #2 (PL 90% Share)</v>
          </cell>
          <cell r="C110">
            <v>715</v>
          </cell>
          <cell r="D110">
            <v>636.79999999999995</v>
          </cell>
          <cell r="E110">
            <v>176.2</v>
          </cell>
          <cell r="F110">
            <v>41.4</v>
          </cell>
          <cell r="G110">
            <v>710.9</v>
          </cell>
          <cell r="H110">
            <v>698.8</v>
          </cell>
          <cell r="I110">
            <v>722.1</v>
          </cell>
          <cell r="J110">
            <v>722.1</v>
          </cell>
          <cell r="K110">
            <v>698.8</v>
          </cell>
          <cell r="L110">
            <v>722.1</v>
          </cell>
          <cell r="M110">
            <v>698.8</v>
          </cell>
          <cell r="N110">
            <v>722.1</v>
          </cell>
          <cell r="O110">
            <v>7265</v>
          </cell>
        </row>
        <row r="112">
          <cell r="A112" t="str">
            <v xml:space="preserve"> TOTAL PL SHARE NUCLEAR</v>
          </cell>
          <cell r="C112">
            <v>1428.1</v>
          </cell>
          <cell r="D112">
            <v>1280.9000000000001</v>
          </cell>
          <cell r="E112">
            <v>889.3</v>
          </cell>
          <cell r="F112">
            <v>731.5</v>
          </cell>
          <cell r="G112">
            <v>1158.0999999999999</v>
          </cell>
          <cell r="H112">
            <v>1388.9</v>
          </cell>
          <cell r="I112">
            <v>1435.2</v>
          </cell>
          <cell r="J112">
            <v>1435.2</v>
          </cell>
          <cell r="K112">
            <v>1388.9</v>
          </cell>
          <cell r="L112">
            <v>1435.2</v>
          </cell>
          <cell r="M112">
            <v>1388.9</v>
          </cell>
          <cell r="N112">
            <v>1435.2</v>
          </cell>
          <cell r="O112">
            <v>15395</v>
          </cell>
        </row>
        <row r="114">
          <cell r="A114" t="str">
            <v xml:space="preserve"> COMBUSTION TURBINES</v>
          </cell>
          <cell r="C114">
            <v>0.5</v>
          </cell>
          <cell r="D114">
            <v>0.9</v>
          </cell>
          <cell r="E114">
            <v>0.1</v>
          </cell>
          <cell r="F114">
            <v>0.2</v>
          </cell>
          <cell r="G114">
            <v>0.5</v>
          </cell>
          <cell r="H114">
            <v>0.5</v>
          </cell>
          <cell r="I114">
            <v>5</v>
          </cell>
          <cell r="J114">
            <v>1.6</v>
          </cell>
          <cell r="K114">
            <v>2.4</v>
          </cell>
          <cell r="L114">
            <v>0.2</v>
          </cell>
          <cell r="M114">
            <v>0.2</v>
          </cell>
          <cell r="N114">
            <v>0.2</v>
          </cell>
          <cell r="O114">
            <v>12</v>
          </cell>
        </row>
        <row r="115">
          <cell r="A115" t="str">
            <v xml:space="preserve"> </v>
          </cell>
        </row>
        <row r="116">
          <cell r="A116" t="str">
            <v xml:space="preserve"> DIESELS</v>
          </cell>
          <cell r="C116">
            <v>0.1</v>
          </cell>
          <cell r="D116">
            <v>0.1</v>
          </cell>
          <cell r="E116">
            <v>0.1</v>
          </cell>
          <cell r="F116">
            <v>0.1</v>
          </cell>
          <cell r="G116">
            <v>0.2</v>
          </cell>
          <cell r="H116">
            <v>0.2</v>
          </cell>
          <cell r="I116">
            <v>0.1</v>
          </cell>
          <cell r="J116">
            <v>0.1</v>
          </cell>
          <cell r="K116">
            <v>0.1</v>
          </cell>
          <cell r="L116">
            <v>0.1</v>
          </cell>
          <cell r="M116">
            <v>0.1</v>
          </cell>
          <cell r="N116">
            <v>0.1</v>
          </cell>
          <cell r="O116">
            <v>1</v>
          </cell>
        </row>
        <row r="118">
          <cell r="A118" t="str">
            <v xml:space="preserve">    Holtwood Hydro</v>
          </cell>
          <cell r="C118">
            <v>53</v>
          </cell>
          <cell r="D118">
            <v>52</v>
          </cell>
          <cell r="E118">
            <v>70</v>
          </cell>
          <cell r="F118">
            <v>67</v>
          </cell>
          <cell r="G118">
            <v>65</v>
          </cell>
          <cell r="H118">
            <v>48</v>
          </cell>
          <cell r="I118">
            <v>36</v>
          </cell>
          <cell r="J118">
            <v>28</v>
          </cell>
          <cell r="K118">
            <v>25.3</v>
          </cell>
          <cell r="L118">
            <v>31</v>
          </cell>
          <cell r="M118">
            <v>45</v>
          </cell>
          <cell r="N118">
            <v>54</v>
          </cell>
          <cell r="O118">
            <v>574</v>
          </cell>
        </row>
        <row r="119">
          <cell r="A119" t="str">
            <v xml:space="preserve">    Wallenpaupack</v>
          </cell>
          <cell r="C119">
            <v>8.1999999999999993</v>
          </cell>
          <cell r="D119">
            <v>7.4</v>
          </cell>
          <cell r="E119">
            <v>7.3</v>
          </cell>
          <cell r="F119">
            <v>8.3000000000000007</v>
          </cell>
          <cell r="G119">
            <v>6.2</v>
          </cell>
          <cell r="H119">
            <v>6.7</v>
          </cell>
          <cell r="I119">
            <v>6.3</v>
          </cell>
          <cell r="J119">
            <v>5.7</v>
          </cell>
          <cell r="K119">
            <v>5.9</v>
          </cell>
          <cell r="L119">
            <v>5.0999999999999996</v>
          </cell>
          <cell r="M119">
            <v>4.7</v>
          </cell>
          <cell r="N119">
            <v>6.6</v>
          </cell>
          <cell r="O119">
            <v>78</v>
          </cell>
        </row>
        <row r="121">
          <cell r="A121" t="str">
            <v xml:space="preserve"> TOTAL HYDRO</v>
          </cell>
          <cell r="C121">
            <v>61.2</v>
          </cell>
          <cell r="D121">
            <v>59.4</v>
          </cell>
          <cell r="E121">
            <v>77.3</v>
          </cell>
          <cell r="F121">
            <v>75.3</v>
          </cell>
          <cell r="G121">
            <v>71.2</v>
          </cell>
          <cell r="H121">
            <v>54.7</v>
          </cell>
          <cell r="I121">
            <v>42.3</v>
          </cell>
          <cell r="J121">
            <v>33.700000000000003</v>
          </cell>
          <cell r="K121">
            <v>31.200000000000003</v>
          </cell>
          <cell r="L121">
            <v>36.1</v>
          </cell>
          <cell r="M121">
            <v>49.7</v>
          </cell>
          <cell r="N121">
            <v>60.6</v>
          </cell>
          <cell r="O121">
            <v>652</v>
          </cell>
        </row>
        <row r="122">
          <cell r="C122" t="str">
            <v xml:space="preserve"> =========</v>
          </cell>
          <cell r="D122" t="str">
            <v xml:space="preserve"> =========</v>
          </cell>
          <cell r="E122" t="str">
            <v xml:space="preserve"> =========</v>
          </cell>
          <cell r="F122" t="str">
            <v xml:space="preserve"> =========</v>
          </cell>
          <cell r="G122" t="str">
            <v xml:space="preserve"> =========</v>
          </cell>
          <cell r="H122" t="str">
            <v xml:space="preserve"> =========</v>
          </cell>
          <cell r="I122" t="str">
            <v xml:space="preserve"> =========</v>
          </cell>
          <cell r="J122" t="str">
            <v xml:space="preserve"> =========</v>
          </cell>
          <cell r="K122" t="str">
            <v xml:space="preserve"> =========</v>
          </cell>
          <cell r="L122" t="str">
            <v xml:space="preserve"> =========</v>
          </cell>
          <cell r="M122" t="str">
            <v xml:space="preserve"> =========</v>
          </cell>
          <cell r="N122" t="str">
            <v xml:space="preserve"> =========</v>
          </cell>
          <cell r="O122" t="str">
            <v xml:space="preserve"> =========</v>
          </cell>
        </row>
        <row r="123">
          <cell r="A123" t="str">
            <v>TOTAL PP&amp;L GENERATION</v>
          </cell>
          <cell r="C123">
            <v>3646.2</v>
          </cell>
          <cell r="D123">
            <v>3376.6</v>
          </cell>
          <cell r="E123">
            <v>2930.3999999999996</v>
          </cell>
          <cell r="F123">
            <v>2141.7999999999997</v>
          </cell>
          <cell r="G123">
            <v>2655.5999999999995</v>
          </cell>
          <cell r="H123">
            <v>3701.8999999999996</v>
          </cell>
          <cell r="I123">
            <v>4044.7000000000003</v>
          </cell>
          <cell r="J123">
            <v>4022.8999999999996</v>
          </cell>
          <cell r="K123">
            <v>3137.3</v>
          </cell>
          <cell r="L123">
            <v>3069.5999999999995</v>
          </cell>
          <cell r="M123">
            <v>2960.6</v>
          </cell>
          <cell r="N123">
            <v>3495.2</v>
          </cell>
          <cell r="O123">
            <v>46872</v>
          </cell>
        </row>
        <row r="130">
          <cell r="F130" t="str">
            <v>TWO-PARTY SALES</v>
          </cell>
          <cell r="L130" t="str">
            <v>CASE:2001 FORECAST</v>
          </cell>
          <cell r="P130" t="str">
            <v>3</v>
          </cell>
        </row>
        <row r="131">
          <cell r="L131">
            <v>36851</v>
          </cell>
        </row>
        <row r="133">
          <cell r="A133" t="str">
            <v xml:space="preserve">                                 </v>
          </cell>
        </row>
        <row r="134">
          <cell r="A134" t="str">
            <v xml:space="preserve">                                    </v>
          </cell>
          <cell r="C134" t="str">
            <v>JANUARY</v>
          </cell>
          <cell r="D134" t="str">
            <v>FEBRUARY</v>
          </cell>
          <cell r="E134" t="str">
            <v>MARCH</v>
          </cell>
          <cell r="F134" t="str">
            <v>APRIL</v>
          </cell>
          <cell r="G134" t="str">
            <v>MAY</v>
          </cell>
          <cell r="H134" t="str">
            <v>JUNE</v>
          </cell>
          <cell r="I134" t="str">
            <v>JULY</v>
          </cell>
          <cell r="J134" t="str">
            <v>AUGUST</v>
          </cell>
          <cell r="K134" t="str">
            <v>SEPTEMBER</v>
          </cell>
          <cell r="L134" t="str">
            <v>OCTOBER</v>
          </cell>
          <cell r="M134" t="str">
            <v>NOVEMBER</v>
          </cell>
          <cell r="N134" t="str">
            <v>DECEMBER</v>
          </cell>
          <cell r="O134" t="str">
            <v>TOTAL</v>
          </cell>
        </row>
        <row r="136">
          <cell r="A136" t="str">
            <v xml:space="preserve">    Brunner Is. #1</v>
          </cell>
          <cell r="C136">
            <v>0</v>
          </cell>
          <cell r="D136">
            <v>0</v>
          </cell>
          <cell r="E136">
            <v>0</v>
          </cell>
          <cell r="F136">
            <v>0</v>
          </cell>
          <cell r="G136">
            <v>0</v>
          </cell>
          <cell r="H136">
            <v>0</v>
          </cell>
          <cell r="I136">
            <v>0</v>
          </cell>
          <cell r="J136">
            <v>0</v>
          </cell>
          <cell r="K136">
            <v>0</v>
          </cell>
          <cell r="L136">
            <v>0</v>
          </cell>
          <cell r="M136">
            <v>0</v>
          </cell>
          <cell r="N136">
            <v>0</v>
          </cell>
          <cell r="O136">
            <v>0</v>
          </cell>
        </row>
        <row r="137">
          <cell r="A137" t="str">
            <v xml:space="preserve">    Brunner Is. #2</v>
          </cell>
          <cell r="C137">
            <v>0</v>
          </cell>
          <cell r="D137">
            <v>0</v>
          </cell>
          <cell r="E137">
            <v>0</v>
          </cell>
          <cell r="F137">
            <v>0</v>
          </cell>
          <cell r="G137">
            <v>0</v>
          </cell>
          <cell r="H137">
            <v>0</v>
          </cell>
          <cell r="I137">
            <v>0</v>
          </cell>
          <cell r="J137">
            <v>0</v>
          </cell>
          <cell r="K137">
            <v>0</v>
          </cell>
          <cell r="L137">
            <v>0</v>
          </cell>
          <cell r="M137">
            <v>0</v>
          </cell>
          <cell r="N137">
            <v>0</v>
          </cell>
          <cell r="O137">
            <v>0</v>
          </cell>
        </row>
        <row r="138">
          <cell r="A138" t="str">
            <v xml:space="preserve">    Brunner Is. #3</v>
          </cell>
          <cell r="C138">
            <v>0</v>
          </cell>
          <cell r="D138">
            <v>0</v>
          </cell>
          <cell r="E138">
            <v>0</v>
          </cell>
          <cell r="F138">
            <v>0</v>
          </cell>
          <cell r="G138">
            <v>0</v>
          </cell>
          <cell r="H138">
            <v>0</v>
          </cell>
          <cell r="I138">
            <v>0</v>
          </cell>
          <cell r="J138">
            <v>0</v>
          </cell>
          <cell r="K138">
            <v>0</v>
          </cell>
          <cell r="L138">
            <v>0</v>
          </cell>
          <cell r="M138">
            <v>0</v>
          </cell>
          <cell r="N138">
            <v>0</v>
          </cell>
          <cell r="O138">
            <v>0</v>
          </cell>
        </row>
        <row r="140">
          <cell r="A140" t="str">
            <v xml:space="preserve">        TOTAL</v>
          </cell>
          <cell r="C140">
            <v>0</v>
          </cell>
          <cell r="D140">
            <v>0</v>
          </cell>
          <cell r="E140">
            <v>0</v>
          </cell>
          <cell r="F140">
            <v>0</v>
          </cell>
          <cell r="G140">
            <v>0</v>
          </cell>
          <cell r="H140">
            <v>0</v>
          </cell>
          <cell r="I140">
            <v>0</v>
          </cell>
          <cell r="J140">
            <v>0</v>
          </cell>
          <cell r="K140">
            <v>0</v>
          </cell>
          <cell r="L140">
            <v>0</v>
          </cell>
          <cell r="M140">
            <v>0</v>
          </cell>
          <cell r="N140">
            <v>0</v>
          </cell>
          <cell r="O140">
            <v>0</v>
          </cell>
        </row>
        <row r="142">
          <cell r="A142" t="str">
            <v xml:space="preserve">    Martins Creek #1</v>
          </cell>
          <cell r="C142">
            <v>0</v>
          </cell>
          <cell r="D142">
            <v>0</v>
          </cell>
          <cell r="E142">
            <v>0</v>
          </cell>
          <cell r="F142">
            <v>0</v>
          </cell>
          <cell r="G142">
            <v>0</v>
          </cell>
          <cell r="H142">
            <v>0</v>
          </cell>
          <cell r="I142">
            <v>0</v>
          </cell>
          <cell r="J142">
            <v>0</v>
          </cell>
          <cell r="K142">
            <v>0</v>
          </cell>
          <cell r="L142">
            <v>0</v>
          </cell>
          <cell r="M142">
            <v>0</v>
          </cell>
          <cell r="N142">
            <v>0</v>
          </cell>
          <cell r="O142">
            <v>0</v>
          </cell>
        </row>
        <row r="143">
          <cell r="A143" t="str">
            <v xml:space="preserve">    Martins Creek #2</v>
          </cell>
          <cell r="C143">
            <v>0</v>
          </cell>
          <cell r="D143">
            <v>0</v>
          </cell>
          <cell r="E143">
            <v>0</v>
          </cell>
          <cell r="F143">
            <v>0</v>
          </cell>
          <cell r="G143">
            <v>0</v>
          </cell>
          <cell r="H143">
            <v>0</v>
          </cell>
          <cell r="I143">
            <v>0</v>
          </cell>
          <cell r="J143">
            <v>0</v>
          </cell>
          <cell r="K143">
            <v>0</v>
          </cell>
          <cell r="L143">
            <v>0</v>
          </cell>
          <cell r="M143">
            <v>0</v>
          </cell>
          <cell r="N143">
            <v>0</v>
          </cell>
          <cell r="O143">
            <v>0</v>
          </cell>
        </row>
        <row r="145">
          <cell r="A145" t="str">
            <v xml:space="preserve">        TOTAL</v>
          </cell>
          <cell r="C145">
            <v>0</v>
          </cell>
          <cell r="D145">
            <v>0</v>
          </cell>
          <cell r="E145">
            <v>0</v>
          </cell>
          <cell r="F145">
            <v>0</v>
          </cell>
          <cell r="G145">
            <v>0</v>
          </cell>
          <cell r="H145">
            <v>0</v>
          </cell>
          <cell r="I145">
            <v>0</v>
          </cell>
          <cell r="J145">
            <v>0</v>
          </cell>
          <cell r="K145">
            <v>0</v>
          </cell>
          <cell r="L145">
            <v>0</v>
          </cell>
          <cell r="M145">
            <v>0</v>
          </cell>
          <cell r="N145">
            <v>0</v>
          </cell>
          <cell r="O145">
            <v>0</v>
          </cell>
        </row>
        <row r="147">
          <cell r="A147" t="str">
            <v xml:space="preserve">    Sunbury #1-2</v>
          </cell>
          <cell r="C147">
            <v>0</v>
          </cell>
          <cell r="D147">
            <v>0</v>
          </cell>
          <cell r="E147">
            <v>0</v>
          </cell>
          <cell r="F147">
            <v>0</v>
          </cell>
          <cell r="G147">
            <v>0</v>
          </cell>
          <cell r="H147">
            <v>0</v>
          </cell>
          <cell r="I147">
            <v>0</v>
          </cell>
          <cell r="J147">
            <v>0</v>
          </cell>
          <cell r="K147">
            <v>0</v>
          </cell>
          <cell r="L147">
            <v>0</v>
          </cell>
          <cell r="M147">
            <v>0</v>
          </cell>
          <cell r="N147">
            <v>0</v>
          </cell>
          <cell r="O147">
            <v>0</v>
          </cell>
        </row>
        <row r="148">
          <cell r="A148" t="str">
            <v xml:space="preserve">    Sunbury #3</v>
          </cell>
          <cell r="C148">
            <v>0</v>
          </cell>
          <cell r="D148">
            <v>0</v>
          </cell>
          <cell r="E148">
            <v>0</v>
          </cell>
          <cell r="F148">
            <v>0</v>
          </cell>
          <cell r="G148">
            <v>0</v>
          </cell>
          <cell r="H148">
            <v>0</v>
          </cell>
          <cell r="I148">
            <v>0</v>
          </cell>
          <cell r="J148">
            <v>0</v>
          </cell>
          <cell r="K148">
            <v>0</v>
          </cell>
          <cell r="L148">
            <v>0</v>
          </cell>
          <cell r="M148">
            <v>0</v>
          </cell>
          <cell r="N148">
            <v>0</v>
          </cell>
          <cell r="O148">
            <v>0</v>
          </cell>
        </row>
        <row r="149">
          <cell r="A149" t="str">
            <v xml:space="preserve">    Sunbury #4</v>
          </cell>
          <cell r="C149">
            <v>0</v>
          </cell>
          <cell r="D149">
            <v>0</v>
          </cell>
          <cell r="E149">
            <v>0</v>
          </cell>
          <cell r="F149">
            <v>0</v>
          </cell>
          <cell r="G149">
            <v>0</v>
          </cell>
          <cell r="H149">
            <v>0</v>
          </cell>
          <cell r="I149">
            <v>0</v>
          </cell>
          <cell r="J149">
            <v>0</v>
          </cell>
          <cell r="K149">
            <v>0</v>
          </cell>
          <cell r="L149">
            <v>0</v>
          </cell>
          <cell r="M149">
            <v>0</v>
          </cell>
          <cell r="N149">
            <v>0</v>
          </cell>
          <cell r="O149">
            <v>0</v>
          </cell>
        </row>
        <row r="151">
          <cell r="A151" t="str">
            <v xml:space="preserve">        TOTAL</v>
          </cell>
          <cell r="C151">
            <v>0</v>
          </cell>
          <cell r="D151">
            <v>0</v>
          </cell>
          <cell r="E151">
            <v>0</v>
          </cell>
          <cell r="F151">
            <v>0</v>
          </cell>
          <cell r="G151">
            <v>0</v>
          </cell>
          <cell r="H151">
            <v>0</v>
          </cell>
          <cell r="I151">
            <v>0</v>
          </cell>
          <cell r="J151">
            <v>0</v>
          </cell>
          <cell r="K151">
            <v>0</v>
          </cell>
          <cell r="L151">
            <v>0</v>
          </cell>
          <cell r="M151">
            <v>0</v>
          </cell>
          <cell r="N151">
            <v>0</v>
          </cell>
          <cell r="O151">
            <v>0</v>
          </cell>
        </row>
        <row r="153">
          <cell r="A153" t="str">
            <v xml:space="preserve">    Holtwood #17</v>
          </cell>
          <cell r="C153">
            <v>0</v>
          </cell>
          <cell r="D153">
            <v>0</v>
          </cell>
          <cell r="E153">
            <v>0</v>
          </cell>
          <cell r="F153">
            <v>0</v>
          </cell>
          <cell r="G153">
            <v>0</v>
          </cell>
          <cell r="H153">
            <v>0</v>
          </cell>
          <cell r="I153">
            <v>0</v>
          </cell>
          <cell r="J153">
            <v>0</v>
          </cell>
          <cell r="K153">
            <v>0</v>
          </cell>
          <cell r="L153">
            <v>0</v>
          </cell>
          <cell r="M153">
            <v>0</v>
          </cell>
          <cell r="N153">
            <v>0</v>
          </cell>
          <cell r="O153">
            <v>0</v>
          </cell>
        </row>
        <row r="155">
          <cell r="A155" t="str">
            <v xml:space="preserve">    Keystone #1 (PL Share)</v>
          </cell>
          <cell r="C155">
            <v>0</v>
          </cell>
          <cell r="D155">
            <v>0</v>
          </cell>
          <cell r="E155">
            <v>0</v>
          </cell>
          <cell r="F155">
            <v>0</v>
          </cell>
          <cell r="G155">
            <v>0</v>
          </cell>
          <cell r="H155">
            <v>0</v>
          </cell>
          <cell r="I155">
            <v>0</v>
          </cell>
          <cell r="J155">
            <v>0</v>
          </cell>
          <cell r="K155">
            <v>0</v>
          </cell>
          <cell r="L155">
            <v>0</v>
          </cell>
          <cell r="M155">
            <v>0</v>
          </cell>
          <cell r="N155">
            <v>0</v>
          </cell>
          <cell r="O155">
            <v>0</v>
          </cell>
        </row>
        <row r="156">
          <cell r="A156" t="str">
            <v xml:space="preserve">    Keystone #2 (PL Share)</v>
          </cell>
          <cell r="C156">
            <v>0</v>
          </cell>
          <cell r="D156">
            <v>0</v>
          </cell>
          <cell r="E156">
            <v>0</v>
          </cell>
          <cell r="F156">
            <v>0</v>
          </cell>
          <cell r="G156">
            <v>0</v>
          </cell>
          <cell r="H156">
            <v>0</v>
          </cell>
          <cell r="I156">
            <v>0</v>
          </cell>
          <cell r="J156">
            <v>0</v>
          </cell>
          <cell r="K156">
            <v>0</v>
          </cell>
          <cell r="L156">
            <v>0</v>
          </cell>
          <cell r="M156">
            <v>0</v>
          </cell>
          <cell r="N156">
            <v>0</v>
          </cell>
          <cell r="O156">
            <v>0</v>
          </cell>
        </row>
        <row r="158">
          <cell r="A158" t="str">
            <v xml:space="preserve">        TOTAL</v>
          </cell>
          <cell r="C158">
            <v>0</v>
          </cell>
          <cell r="D158">
            <v>0</v>
          </cell>
          <cell r="E158">
            <v>0</v>
          </cell>
          <cell r="F158">
            <v>0</v>
          </cell>
          <cell r="G158">
            <v>0</v>
          </cell>
          <cell r="H158">
            <v>0</v>
          </cell>
          <cell r="I158">
            <v>0</v>
          </cell>
          <cell r="J158">
            <v>0</v>
          </cell>
          <cell r="K158">
            <v>0</v>
          </cell>
          <cell r="L158">
            <v>0</v>
          </cell>
          <cell r="M158">
            <v>0</v>
          </cell>
          <cell r="N158">
            <v>0</v>
          </cell>
          <cell r="O158">
            <v>0</v>
          </cell>
        </row>
        <row r="160">
          <cell r="A160" t="str">
            <v xml:space="preserve">    Conemaugh #1 (PL Share)</v>
          </cell>
          <cell r="C160">
            <v>0</v>
          </cell>
          <cell r="D160">
            <v>0</v>
          </cell>
          <cell r="E160">
            <v>0</v>
          </cell>
          <cell r="F160">
            <v>0</v>
          </cell>
          <cell r="G160">
            <v>0</v>
          </cell>
          <cell r="H160">
            <v>0</v>
          </cell>
          <cell r="I160">
            <v>0</v>
          </cell>
          <cell r="J160">
            <v>0</v>
          </cell>
          <cell r="K160">
            <v>0</v>
          </cell>
          <cell r="L160">
            <v>0</v>
          </cell>
          <cell r="M160">
            <v>0</v>
          </cell>
          <cell r="N160">
            <v>0</v>
          </cell>
          <cell r="O160">
            <v>0</v>
          </cell>
        </row>
        <row r="161">
          <cell r="A161" t="str">
            <v xml:space="preserve">    Conemaugh #2 (PL Share)</v>
          </cell>
          <cell r="C161">
            <v>0</v>
          </cell>
          <cell r="D161">
            <v>0</v>
          </cell>
          <cell r="E161">
            <v>0</v>
          </cell>
          <cell r="F161">
            <v>0</v>
          </cell>
          <cell r="G161">
            <v>0</v>
          </cell>
          <cell r="H161">
            <v>0</v>
          </cell>
          <cell r="I161">
            <v>0</v>
          </cell>
          <cell r="J161">
            <v>0</v>
          </cell>
          <cell r="K161">
            <v>0</v>
          </cell>
          <cell r="L161">
            <v>0</v>
          </cell>
          <cell r="M161">
            <v>0</v>
          </cell>
          <cell r="N161">
            <v>0</v>
          </cell>
          <cell r="O161">
            <v>0</v>
          </cell>
        </row>
        <row r="163">
          <cell r="A163" t="str">
            <v xml:space="preserve">        TOTAL</v>
          </cell>
          <cell r="C163">
            <v>0</v>
          </cell>
          <cell r="D163">
            <v>0</v>
          </cell>
          <cell r="E163">
            <v>0</v>
          </cell>
          <cell r="F163">
            <v>0</v>
          </cell>
          <cell r="G163">
            <v>0</v>
          </cell>
          <cell r="H163">
            <v>0</v>
          </cell>
          <cell r="I163">
            <v>0</v>
          </cell>
          <cell r="J163">
            <v>0</v>
          </cell>
          <cell r="K163">
            <v>0</v>
          </cell>
          <cell r="L163">
            <v>0</v>
          </cell>
          <cell r="M163">
            <v>0</v>
          </cell>
          <cell r="N163">
            <v>0</v>
          </cell>
          <cell r="O163">
            <v>0</v>
          </cell>
        </row>
        <row r="165">
          <cell r="A165" t="str">
            <v xml:space="preserve">    Montour #1</v>
          </cell>
          <cell r="C165">
            <v>0</v>
          </cell>
          <cell r="D165">
            <v>0</v>
          </cell>
          <cell r="E165">
            <v>0</v>
          </cell>
          <cell r="F165">
            <v>0</v>
          </cell>
          <cell r="G165">
            <v>0</v>
          </cell>
          <cell r="H165">
            <v>0</v>
          </cell>
          <cell r="I165">
            <v>0</v>
          </cell>
          <cell r="J165">
            <v>0</v>
          </cell>
          <cell r="K165">
            <v>0</v>
          </cell>
          <cell r="L165">
            <v>0</v>
          </cell>
          <cell r="M165">
            <v>0</v>
          </cell>
          <cell r="N165">
            <v>0</v>
          </cell>
          <cell r="O165">
            <v>0</v>
          </cell>
        </row>
        <row r="166">
          <cell r="A166" t="str">
            <v xml:space="preserve">    Montour #2</v>
          </cell>
          <cell r="C166">
            <v>0</v>
          </cell>
          <cell r="D166">
            <v>0</v>
          </cell>
          <cell r="E166">
            <v>0</v>
          </cell>
          <cell r="F166">
            <v>0</v>
          </cell>
          <cell r="G166">
            <v>0</v>
          </cell>
          <cell r="H166">
            <v>0</v>
          </cell>
          <cell r="I166">
            <v>0</v>
          </cell>
          <cell r="J166">
            <v>0</v>
          </cell>
          <cell r="K166">
            <v>0</v>
          </cell>
          <cell r="L166">
            <v>0</v>
          </cell>
          <cell r="M166">
            <v>0</v>
          </cell>
          <cell r="N166">
            <v>0</v>
          </cell>
          <cell r="O166">
            <v>0</v>
          </cell>
        </row>
        <row r="168">
          <cell r="A168" t="str">
            <v xml:space="preserve">        TOTAL</v>
          </cell>
          <cell r="C168">
            <v>0</v>
          </cell>
          <cell r="D168">
            <v>0</v>
          </cell>
          <cell r="E168">
            <v>0</v>
          </cell>
          <cell r="F168">
            <v>0</v>
          </cell>
          <cell r="G168">
            <v>0</v>
          </cell>
          <cell r="H168">
            <v>0</v>
          </cell>
          <cell r="I168">
            <v>0</v>
          </cell>
          <cell r="J168">
            <v>0</v>
          </cell>
          <cell r="K168">
            <v>0</v>
          </cell>
          <cell r="L168">
            <v>0</v>
          </cell>
          <cell r="M168">
            <v>0</v>
          </cell>
          <cell r="N168">
            <v>0</v>
          </cell>
          <cell r="O168">
            <v>0</v>
          </cell>
        </row>
        <row r="169">
          <cell r="C169" t="str">
            <v xml:space="preserve"> =========</v>
          </cell>
          <cell r="D169" t="str">
            <v xml:space="preserve"> =========</v>
          </cell>
          <cell r="E169" t="str">
            <v xml:space="preserve"> =========</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row>
        <row r="170">
          <cell r="A170" t="str">
            <v xml:space="preserve"> TOTAL UNLOADED SALES</v>
          </cell>
          <cell r="C170">
            <v>0</v>
          </cell>
          <cell r="D170">
            <v>0</v>
          </cell>
          <cell r="E170">
            <v>0</v>
          </cell>
          <cell r="F170">
            <v>0</v>
          </cell>
          <cell r="G170">
            <v>0</v>
          </cell>
          <cell r="H170">
            <v>0</v>
          </cell>
          <cell r="I170">
            <v>0</v>
          </cell>
          <cell r="J170">
            <v>0</v>
          </cell>
          <cell r="K170">
            <v>0</v>
          </cell>
          <cell r="L170">
            <v>0</v>
          </cell>
          <cell r="M170">
            <v>0</v>
          </cell>
          <cell r="N170">
            <v>0</v>
          </cell>
          <cell r="O170">
            <v>0</v>
          </cell>
        </row>
        <row r="172">
          <cell r="C172" t="str">
            <v>These Bilateral sales come from the "twoparty by region" worksheet.</v>
          </cell>
        </row>
        <row r="173">
          <cell r="A173" t="str">
            <v xml:space="preserve">  Forecasted Two-party Sales</v>
          </cell>
          <cell r="C173">
            <v>2777.4303711799671</v>
          </cell>
          <cell r="D173">
            <v>2256.8887812305543</v>
          </cell>
          <cell r="E173">
            <v>2925.6782031233347</v>
          </cell>
          <cell r="F173">
            <v>2759.7924305566653</v>
          </cell>
          <cell r="G173">
            <v>3260.3783543079885</v>
          </cell>
          <cell r="H173">
            <v>4048.867339416699</v>
          </cell>
          <cell r="I173">
            <v>4931.6930868202444</v>
          </cell>
          <cell r="J173">
            <v>4779.7051982400199</v>
          </cell>
          <cell r="K173">
            <v>3448.0084327590603</v>
          </cell>
          <cell r="L173">
            <v>2647.4139125659799</v>
          </cell>
          <cell r="M173">
            <v>2066.3050553543999</v>
          </cell>
          <cell r="N173">
            <v>2937.4045029406398</v>
          </cell>
          <cell r="O173">
            <v>38840</v>
          </cell>
        </row>
        <row r="174">
          <cell r="A174" t="str">
            <v xml:space="preserve">     Percent Unloaded</v>
          </cell>
          <cell r="B174">
            <v>0</v>
          </cell>
        </row>
        <row r="175">
          <cell r="A175" t="str">
            <v xml:space="preserve">     Percent Loaded</v>
          </cell>
          <cell r="B175">
            <v>1</v>
          </cell>
        </row>
        <row r="177">
          <cell r="A177" t="str">
            <v xml:space="preserve">  PUC Customers Get</v>
          </cell>
        </row>
        <row r="179">
          <cell r="A179" t="str">
            <v xml:space="preserve">     Loaded Sales</v>
          </cell>
          <cell r="C179">
            <v>2777.4303711799671</v>
          </cell>
          <cell r="D179">
            <v>2256.8887812305543</v>
          </cell>
          <cell r="E179">
            <v>2925.6782031233347</v>
          </cell>
          <cell r="F179">
            <v>2759.7924305566653</v>
          </cell>
          <cell r="G179">
            <v>3260.3783543079885</v>
          </cell>
          <cell r="H179">
            <v>4048.867339416699</v>
          </cell>
          <cell r="I179">
            <v>4931.6930868202444</v>
          </cell>
          <cell r="J179">
            <v>4779.7051982400199</v>
          </cell>
          <cell r="K179">
            <v>3448.0084327590603</v>
          </cell>
          <cell r="L179">
            <v>2647.4139125659799</v>
          </cell>
          <cell r="M179">
            <v>2066.3050553543999</v>
          </cell>
          <cell r="N179">
            <v>2937.4045029406398</v>
          </cell>
          <cell r="O179">
            <v>38840</v>
          </cell>
        </row>
        <row r="180">
          <cell r="A180" t="str">
            <v xml:space="preserve">     Unloaded Sales</v>
          </cell>
          <cell r="C180">
            <v>0</v>
          </cell>
          <cell r="D180">
            <v>0</v>
          </cell>
          <cell r="E180">
            <v>0</v>
          </cell>
          <cell r="F180">
            <v>0</v>
          </cell>
          <cell r="G180">
            <v>0</v>
          </cell>
          <cell r="H180">
            <v>0</v>
          </cell>
          <cell r="I180">
            <v>0</v>
          </cell>
          <cell r="J180">
            <v>0</v>
          </cell>
          <cell r="K180">
            <v>0</v>
          </cell>
          <cell r="L180">
            <v>0</v>
          </cell>
          <cell r="M180">
            <v>0</v>
          </cell>
          <cell r="N180">
            <v>0</v>
          </cell>
          <cell r="O180">
            <v>0</v>
          </cell>
        </row>
        <row r="182">
          <cell r="A182" t="str">
            <v xml:space="preserve">  Promod M Ck Surplus Energy</v>
          </cell>
          <cell r="C182">
            <v>64.009</v>
          </cell>
          <cell r="D182">
            <v>18.29</v>
          </cell>
          <cell r="E182">
            <v>61.846999999999994</v>
          </cell>
          <cell r="F182">
            <v>68.097999999999999</v>
          </cell>
          <cell r="G182">
            <v>129.10899999999998</v>
          </cell>
          <cell r="H182">
            <v>83.144999999999996</v>
          </cell>
          <cell r="I182">
            <v>85.72399999999999</v>
          </cell>
          <cell r="J182">
            <v>48.690000000000005</v>
          </cell>
          <cell r="K182">
            <v>41.704999999999998</v>
          </cell>
          <cell r="L182">
            <v>36.902999999999999</v>
          </cell>
          <cell r="M182">
            <v>96.311999999999998</v>
          </cell>
          <cell r="N182">
            <v>67.834000000000003</v>
          </cell>
          <cell r="O182">
            <v>802</v>
          </cell>
        </row>
        <row r="183">
          <cell r="A183" t="str">
            <v xml:space="preserve">  Other Coal Units Surplus Energy</v>
          </cell>
          <cell r="C183">
            <v>241.83699999999999</v>
          </cell>
          <cell r="D183">
            <v>98.578999999999994</v>
          </cell>
          <cell r="E183">
            <v>208.161</v>
          </cell>
          <cell r="F183">
            <v>157.755</v>
          </cell>
          <cell r="G183">
            <v>393.96</v>
          </cell>
          <cell r="H183">
            <v>413.58600000000001</v>
          </cell>
          <cell r="I183">
            <v>335.29099999999994</v>
          </cell>
          <cell r="J183">
            <v>306.97399999999999</v>
          </cell>
          <cell r="K183">
            <v>284.13499999999999</v>
          </cell>
          <cell r="L183">
            <v>101.95699999999999</v>
          </cell>
          <cell r="M183">
            <v>339.59399999999999</v>
          </cell>
          <cell r="N183">
            <v>294.072</v>
          </cell>
          <cell r="O183">
            <v>3176</v>
          </cell>
        </row>
        <row r="184">
          <cell r="A184" t="str">
            <v xml:space="preserve">  Martins Creek %</v>
          </cell>
          <cell r="B184">
            <v>0.3</v>
          </cell>
          <cell r="C184">
            <v>0</v>
          </cell>
          <cell r="D184">
            <v>0</v>
          </cell>
          <cell r="E184">
            <v>0</v>
          </cell>
          <cell r="F184">
            <v>0</v>
          </cell>
          <cell r="G184">
            <v>0</v>
          </cell>
          <cell r="H184">
            <v>0</v>
          </cell>
          <cell r="I184">
            <v>0</v>
          </cell>
          <cell r="J184">
            <v>0</v>
          </cell>
          <cell r="K184">
            <v>0</v>
          </cell>
          <cell r="L184">
            <v>0</v>
          </cell>
          <cell r="M184">
            <v>0</v>
          </cell>
          <cell r="N184">
            <v>0</v>
          </cell>
        </row>
        <row r="185">
          <cell r="A185" t="str">
            <v xml:space="preserve">  Other Coal Units %</v>
          </cell>
          <cell r="B185">
            <v>0.7</v>
          </cell>
          <cell r="C185">
            <v>0</v>
          </cell>
          <cell r="D185">
            <v>0</v>
          </cell>
          <cell r="E185">
            <v>0</v>
          </cell>
          <cell r="F185">
            <v>0</v>
          </cell>
          <cell r="G185">
            <v>0</v>
          </cell>
          <cell r="H185">
            <v>0</v>
          </cell>
          <cell r="I185">
            <v>0</v>
          </cell>
          <cell r="J185">
            <v>0</v>
          </cell>
          <cell r="K185">
            <v>0</v>
          </cell>
          <cell r="L185">
            <v>0</v>
          </cell>
          <cell r="M185">
            <v>0</v>
          </cell>
          <cell r="N185">
            <v>0</v>
          </cell>
        </row>
        <row r="186">
          <cell r="F186" t="str">
            <v>SALES TO JCPL BY UNIT (DOES NOT INCLUDE TWO-PARTY SALES)</v>
          </cell>
          <cell r="L186" t="str">
            <v>CASE:2001 FORECAST</v>
          </cell>
          <cell r="P186" t="str">
            <v>4</v>
          </cell>
        </row>
        <row r="187">
          <cell r="F187" t="str">
            <v xml:space="preserve">                </v>
          </cell>
          <cell r="L187">
            <v>36851</v>
          </cell>
        </row>
        <row r="188">
          <cell r="F188" t="str">
            <v>(Millions of KWH)</v>
          </cell>
        </row>
        <row r="190">
          <cell r="A190" t="str">
            <v xml:space="preserve">JCP&amp;L ENTITLEMENT   </v>
          </cell>
          <cell r="C190" t="str">
            <v>JANUARY</v>
          </cell>
          <cell r="D190" t="str">
            <v>FEBRUARY</v>
          </cell>
          <cell r="E190" t="str">
            <v>MARCH</v>
          </cell>
          <cell r="F190" t="str">
            <v>APRIL</v>
          </cell>
          <cell r="G190" t="str">
            <v>MAY</v>
          </cell>
          <cell r="H190" t="str">
            <v>JUNE</v>
          </cell>
          <cell r="I190" t="str">
            <v>JULY</v>
          </cell>
          <cell r="J190" t="str">
            <v>AUGUST</v>
          </cell>
          <cell r="K190" t="str">
            <v>SEPTEMBER</v>
          </cell>
          <cell r="L190" t="str">
            <v>OCTOBER</v>
          </cell>
          <cell r="M190" t="str">
            <v>NOVEMBER</v>
          </cell>
          <cell r="N190" t="str">
            <v>DECEMBER</v>
          </cell>
          <cell r="O190" t="str">
            <v>TOTAL</v>
          </cell>
        </row>
        <row r="191">
          <cell r="A191" t="str">
            <v xml:space="preserve">                    </v>
          </cell>
          <cell r="B191">
            <v>0</v>
          </cell>
        </row>
        <row r="192">
          <cell r="A192" t="str">
            <v xml:space="preserve">    Brunner Is. #1</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row>
        <row r="193">
          <cell r="A193" t="str">
            <v xml:space="preserve">    Brunner Is. #2</v>
          </cell>
          <cell r="C193">
            <v>0</v>
          </cell>
          <cell r="D193">
            <v>0</v>
          </cell>
          <cell r="E193">
            <v>0</v>
          </cell>
          <cell r="F193">
            <v>0</v>
          </cell>
          <cell r="G193">
            <v>0</v>
          </cell>
          <cell r="H193">
            <v>0</v>
          </cell>
          <cell r="I193">
            <v>0</v>
          </cell>
          <cell r="J193">
            <v>0</v>
          </cell>
          <cell r="K193">
            <v>0</v>
          </cell>
          <cell r="L193">
            <v>0</v>
          </cell>
          <cell r="M193">
            <v>0</v>
          </cell>
          <cell r="N193">
            <v>0</v>
          </cell>
          <cell r="O193">
            <v>0</v>
          </cell>
        </row>
        <row r="194">
          <cell r="A194" t="str">
            <v xml:space="preserve">    Brunner Is. #3</v>
          </cell>
          <cell r="C194">
            <v>0</v>
          </cell>
          <cell r="D194">
            <v>0</v>
          </cell>
          <cell r="E194">
            <v>0</v>
          </cell>
          <cell r="F194">
            <v>0</v>
          </cell>
          <cell r="G194">
            <v>0</v>
          </cell>
          <cell r="H194">
            <v>0</v>
          </cell>
          <cell r="I194">
            <v>0</v>
          </cell>
          <cell r="J194">
            <v>0</v>
          </cell>
          <cell r="K194">
            <v>0</v>
          </cell>
          <cell r="L194">
            <v>0</v>
          </cell>
          <cell r="M194">
            <v>0</v>
          </cell>
          <cell r="N194">
            <v>0</v>
          </cell>
          <cell r="O194">
            <v>0</v>
          </cell>
        </row>
        <row r="196">
          <cell r="A196" t="str">
            <v xml:space="preserve">        TOTAL</v>
          </cell>
          <cell r="C196">
            <v>0</v>
          </cell>
          <cell r="D196">
            <v>0</v>
          </cell>
          <cell r="E196">
            <v>0</v>
          </cell>
          <cell r="F196">
            <v>0</v>
          </cell>
          <cell r="G196">
            <v>0</v>
          </cell>
          <cell r="H196">
            <v>0</v>
          </cell>
          <cell r="I196">
            <v>0</v>
          </cell>
          <cell r="J196">
            <v>0</v>
          </cell>
          <cell r="K196">
            <v>0</v>
          </cell>
          <cell r="L196">
            <v>0</v>
          </cell>
          <cell r="M196">
            <v>0</v>
          </cell>
          <cell r="N196">
            <v>0</v>
          </cell>
          <cell r="O196">
            <v>0</v>
          </cell>
        </row>
        <row r="198">
          <cell r="A198" t="str">
            <v xml:space="preserve">    Martins Creek #1</v>
          </cell>
          <cell r="C198">
            <v>0</v>
          </cell>
          <cell r="D198">
            <v>0</v>
          </cell>
          <cell r="E198">
            <v>0</v>
          </cell>
          <cell r="F198">
            <v>0</v>
          </cell>
          <cell r="G198">
            <v>0</v>
          </cell>
          <cell r="H198">
            <v>0</v>
          </cell>
          <cell r="I198">
            <v>0</v>
          </cell>
          <cell r="J198">
            <v>0</v>
          </cell>
          <cell r="K198">
            <v>0</v>
          </cell>
          <cell r="L198">
            <v>0</v>
          </cell>
          <cell r="M198">
            <v>0</v>
          </cell>
          <cell r="N198">
            <v>0</v>
          </cell>
          <cell r="O198">
            <v>0</v>
          </cell>
        </row>
        <row r="199">
          <cell r="A199" t="str">
            <v xml:space="preserve">    Martins Creek #2</v>
          </cell>
          <cell r="C199">
            <v>0</v>
          </cell>
          <cell r="D199">
            <v>0</v>
          </cell>
          <cell r="E199">
            <v>0</v>
          </cell>
          <cell r="F199">
            <v>0</v>
          </cell>
          <cell r="G199">
            <v>0</v>
          </cell>
          <cell r="H199">
            <v>0</v>
          </cell>
          <cell r="I199">
            <v>0</v>
          </cell>
          <cell r="J199">
            <v>0</v>
          </cell>
          <cell r="K199">
            <v>0</v>
          </cell>
          <cell r="L199">
            <v>0</v>
          </cell>
          <cell r="M199">
            <v>0</v>
          </cell>
          <cell r="N199">
            <v>0</v>
          </cell>
          <cell r="O199">
            <v>0</v>
          </cell>
        </row>
        <row r="201">
          <cell r="A201" t="str">
            <v xml:space="preserve">        TOTAL</v>
          </cell>
          <cell r="C201">
            <v>0</v>
          </cell>
          <cell r="D201">
            <v>0</v>
          </cell>
          <cell r="E201">
            <v>0</v>
          </cell>
          <cell r="F201">
            <v>0</v>
          </cell>
          <cell r="G201">
            <v>0</v>
          </cell>
          <cell r="H201">
            <v>0</v>
          </cell>
          <cell r="I201">
            <v>0</v>
          </cell>
          <cell r="J201">
            <v>0</v>
          </cell>
          <cell r="K201">
            <v>0</v>
          </cell>
          <cell r="L201">
            <v>0</v>
          </cell>
          <cell r="M201">
            <v>0</v>
          </cell>
          <cell r="N201">
            <v>0</v>
          </cell>
          <cell r="O201">
            <v>0</v>
          </cell>
        </row>
        <row r="203">
          <cell r="A203" t="str">
            <v xml:space="preserve">    Sunbury #1-2</v>
          </cell>
          <cell r="C203">
            <v>0</v>
          </cell>
          <cell r="D203">
            <v>0</v>
          </cell>
          <cell r="E203">
            <v>0</v>
          </cell>
          <cell r="F203">
            <v>0</v>
          </cell>
          <cell r="G203">
            <v>0</v>
          </cell>
          <cell r="H203">
            <v>0</v>
          </cell>
          <cell r="I203">
            <v>0</v>
          </cell>
          <cell r="J203">
            <v>0</v>
          </cell>
          <cell r="K203">
            <v>0</v>
          </cell>
          <cell r="L203">
            <v>0</v>
          </cell>
          <cell r="M203">
            <v>0</v>
          </cell>
          <cell r="N203">
            <v>0</v>
          </cell>
          <cell r="O203">
            <v>0</v>
          </cell>
        </row>
        <row r="204">
          <cell r="A204" t="str">
            <v xml:space="preserve">    Sunbury #3</v>
          </cell>
          <cell r="C204">
            <v>0</v>
          </cell>
          <cell r="D204">
            <v>0</v>
          </cell>
          <cell r="E204">
            <v>0</v>
          </cell>
          <cell r="F204">
            <v>0</v>
          </cell>
          <cell r="G204">
            <v>0</v>
          </cell>
          <cell r="H204">
            <v>0</v>
          </cell>
          <cell r="I204">
            <v>0</v>
          </cell>
          <cell r="J204">
            <v>0</v>
          </cell>
          <cell r="K204">
            <v>0</v>
          </cell>
          <cell r="L204">
            <v>0</v>
          </cell>
          <cell r="M204">
            <v>0</v>
          </cell>
          <cell r="N204">
            <v>0</v>
          </cell>
          <cell r="O204">
            <v>0</v>
          </cell>
        </row>
        <row r="205">
          <cell r="A205" t="str">
            <v xml:space="preserve">    Sunbury #4</v>
          </cell>
          <cell r="C205">
            <v>0</v>
          </cell>
          <cell r="D205">
            <v>0</v>
          </cell>
          <cell r="E205">
            <v>0</v>
          </cell>
          <cell r="F205">
            <v>0</v>
          </cell>
          <cell r="G205">
            <v>0</v>
          </cell>
          <cell r="H205">
            <v>0</v>
          </cell>
          <cell r="I205">
            <v>0</v>
          </cell>
          <cell r="J205">
            <v>0</v>
          </cell>
          <cell r="K205">
            <v>0</v>
          </cell>
          <cell r="L205">
            <v>0</v>
          </cell>
          <cell r="M205">
            <v>0</v>
          </cell>
          <cell r="N205">
            <v>0</v>
          </cell>
          <cell r="O205">
            <v>0</v>
          </cell>
        </row>
        <row r="207">
          <cell r="A207" t="str">
            <v xml:space="preserve">        TOTAL</v>
          </cell>
          <cell r="C207">
            <v>0</v>
          </cell>
          <cell r="D207">
            <v>0</v>
          </cell>
          <cell r="E207">
            <v>0</v>
          </cell>
          <cell r="F207">
            <v>0</v>
          </cell>
          <cell r="G207">
            <v>0</v>
          </cell>
          <cell r="H207">
            <v>0</v>
          </cell>
          <cell r="I207">
            <v>0</v>
          </cell>
          <cell r="J207">
            <v>0</v>
          </cell>
          <cell r="K207">
            <v>0</v>
          </cell>
          <cell r="L207">
            <v>0</v>
          </cell>
          <cell r="M207">
            <v>0</v>
          </cell>
          <cell r="N207">
            <v>0</v>
          </cell>
          <cell r="O207">
            <v>0</v>
          </cell>
        </row>
        <row r="209">
          <cell r="A209" t="str">
            <v xml:space="preserve">    Holtwood #17</v>
          </cell>
          <cell r="C209">
            <v>0</v>
          </cell>
          <cell r="D209">
            <v>0</v>
          </cell>
          <cell r="E209">
            <v>0</v>
          </cell>
          <cell r="F209">
            <v>0</v>
          </cell>
          <cell r="G209">
            <v>0</v>
          </cell>
          <cell r="H209">
            <v>0</v>
          </cell>
          <cell r="I209">
            <v>0</v>
          </cell>
          <cell r="J209">
            <v>0</v>
          </cell>
          <cell r="K209">
            <v>0</v>
          </cell>
          <cell r="L209">
            <v>0</v>
          </cell>
          <cell r="M209">
            <v>0</v>
          </cell>
          <cell r="N209">
            <v>0</v>
          </cell>
          <cell r="O209">
            <v>0</v>
          </cell>
        </row>
        <row r="211">
          <cell r="A211" t="str">
            <v xml:space="preserve">    Keystone #1</v>
          </cell>
          <cell r="C211">
            <v>0</v>
          </cell>
          <cell r="D211">
            <v>0</v>
          </cell>
          <cell r="E211">
            <v>0</v>
          </cell>
          <cell r="F211">
            <v>0</v>
          </cell>
          <cell r="G211">
            <v>0</v>
          </cell>
          <cell r="H211">
            <v>0</v>
          </cell>
          <cell r="I211">
            <v>0</v>
          </cell>
          <cell r="J211">
            <v>0</v>
          </cell>
          <cell r="K211">
            <v>0</v>
          </cell>
          <cell r="L211">
            <v>0</v>
          </cell>
          <cell r="M211">
            <v>0</v>
          </cell>
          <cell r="N211">
            <v>0</v>
          </cell>
          <cell r="O211">
            <v>0</v>
          </cell>
        </row>
        <row r="212">
          <cell r="A212" t="str">
            <v xml:space="preserve">    Keystone #2</v>
          </cell>
          <cell r="C212">
            <v>0</v>
          </cell>
          <cell r="D212">
            <v>0</v>
          </cell>
          <cell r="E212">
            <v>0</v>
          </cell>
          <cell r="F212">
            <v>0</v>
          </cell>
          <cell r="G212">
            <v>0</v>
          </cell>
          <cell r="H212">
            <v>0</v>
          </cell>
          <cell r="I212">
            <v>0</v>
          </cell>
          <cell r="J212">
            <v>0</v>
          </cell>
          <cell r="K212">
            <v>0</v>
          </cell>
          <cell r="L212">
            <v>0</v>
          </cell>
          <cell r="M212">
            <v>0</v>
          </cell>
          <cell r="N212">
            <v>0</v>
          </cell>
          <cell r="O212">
            <v>0</v>
          </cell>
        </row>
        <row r="214">
          <cell r="A214" t="str">
            <v xml:space="preserve">        TOTAL</v>
          </cell>
          <cell r="C214">
            <v>0</v>
          </cell>
          <cell r="D214">
            <v>0</v>
          </cell>
          <cell r="E214">
            <v>0</v>
          </cell>
          <cell r="F214">
            <v>0</v>
          </cell>
          <cell r="G214">
            <v>0</v>
          </cell>
          <cell r="H214">
            <v>0</v>
          </cell>
          <cell r="I214">
            <v>0</v>
          </cell>
          <cell r="J214">
            <v>0</v>
          </cell>
          <cell r="K214">
            <v>0</v>
          </cell>
          <cell r="L214">
            <v>0</v>
          </cell>
          <cell r="M214">
            <v>0</v>
          </cell>
          <cell r="N214">
            <v>0</v>
          </cell>
          <cell r="O214">
            <v>0</v>
          </cell>
        </row>
        <row r="216">
          <cell r="A216" t="str">
            <v xml:space="preserve">    Conemaugh #1</v>
          </cell>
          <cell r="C216">
            <v>0</v>
          </cell>
          <cell r="D216">
            <v>0</v>
          </cell>
          <cell r="E216">
            <v>0</v>
          </cell>
          <cell r="F216">
            <v>0</v>
          </cell>
          <cell r="G216">
            <v>0</v>
          </cell>
          <cell r="H216">
            <v>0</v>
          </cell>
          <cell r="I216">
            <v>0</v>
          </cell>
          <cell r="J216">
            <v>0</v>
          </cell>
          <cell r="K216">
            <v>0</v>
          </cell>
          <cell r="L216">
            <v>0</v>
          </cell>
          <cell r="M216">
            <v>0</v>
          </cell>
          <cell r="N216">
            <v>0</v>
          </cell>
          <cell r="O216">
            <v>0</v>
          </cell>
        </row>
        <row r="217">
          <cell r="A217" t="str">
            <v xml:space="preserve">    Conemaugh #2</v>
          </cell>
          <cell r="C217">
            <v>0</v>
          </cell>
          <cell r="D217">
            <v>0</v>
          </cell>
          <cell r="E217">
            <v>0</v>
          </cell>
          <cell r="F217">
            <v>0</v>
          </cell>
          <cell r="G217">
            <v>0</v>
          </cell>
          <cell r="H217">
            <v>0</v>
          </cell>
          <cell r="I217">
            <v>0</v>
          </cell>
          <cell r="J217">
            <v>0</v>
          </cell>
          <cell r="K217">
            <v>0</v>
          </cell>
          <cell r="L217">
            <v>0</v>
          </cell>
          <cell r="M217">
            <v>0</v>
          </cell>
          <cell r="N217">
            <v>0</v>
          </cell>
          <cell r="O217">
            <v>0</v>
          </cell>
        </row>
        <row r="219">
          <cell r="A219" t="str">
            <v xml:space="preserve">        TOTAL</v>
          </cell>
          <cell r="C219">
            <v>0</v>
          </cell>
          <cell r="D219">
            <v>0</v>
          </cell>
          <cell r="E219">
            <v>0</v>
          </cell>
          <cell r="F219">
            <v>0</v>
          </cell>
          <cell r="G219">
            <v>0</v>
          </cell>
          <cell r="H219">
            <v>0</v>
          </cell>
          <cell r="I219">
            <v>0</v>
          </cell>
          <cell r="J219">
            <v>0</v>
          </cell>
          <cell r="K219">
            <v>0</v>
          </cell>
          <cell r="L219">
            <v>0</v>
          </cell>
          <cell r="M219">
            <v>0</v>
          </cell>
          <cell r="N219">
            <v>0</v>
          </cell>
          <cell r="O219">
            <v>0</v>
          </cell>
        </row>
        <row r="221">
          <cell r="A221" t="str">
            <v xml:space="preserve">    Montour #1</v>
          </cell>
          <cell r="C221">
            <v>0</v>
          </cell>
          <cell r="D221">
            <v>0</v>
          </cell>
          <cell r="E221">
            <v>0</v>
          </cell>
          <cell r="F221">
            <v>0</v>
          </cell>
          <cell r="G221">
            <v>0</v>
          </cell>
          <cell r="H221">
            <v>0</v>
          </cell>
          <cell r="I221">
            <v>0</v>
          </cell>
          <cell r="J221">
            <v>0</v>
          </cell>
          <cell r="K221">
            <v>0</v>
          </cell>
          <cell r="L221">
            <v>0</v>
          </cell>
          <cell r="M221">
            <v>0</v>
          </cell>
          <cell r="N221">
            <v>0</v>
          </cell>
          <cell r="O221">
            <v>0</v>
          </cell>
        </row>
        <row r="222">
          <cell r="A222" t="str">
            <v xml:space="preserve">    Montour #2</v>
          </cell>
          <cell r="C222">
            <v>0</v>
          </cell>
          <cell r="D222">
            <v>0</v>
          </cell>
          <cell r="E222">
            <v>0</v>
          </cell>
          <cell r="F222">
            <v>0</v>
          </cell>
          <cell r="G222">
            <v>0</v>
          </cell>
          <cell r="H222">
            <v>0</v>
          </cell>
          <cell r="I222">
            <v>0</v>
          </cell>
          <cell r="J222">
            <v>0</v>
          </cell>
          <cell r="K222">
            <v>0</v>
          </cell>
          <cell r="L222">
            <v>0</v>
          </cell>
          <cell r="M222">
            <v>0</v>
          </cell>
          <cell r="N222">
            <v>0</v>
          </cell>
          <cell r="O222">
            <v>0</v>
          </cell>
        </row>
        <row r="224">
          <cell r="A224" t="str">
            <v xml:space="preserve">        TOTAL</v>
          </cell>
          <cell r="C224">
            <v>0</v>
          </cell>
          <cell r="D224">
            <v>0</v>
          </cell>
          <cell r="E224">
            <v>0</v>
          </cell>
          <cell r="F224">
            <v>0</v>
          </cell>
          <cell r="G224">
            <v>0</v>
          </cell>
          <cell r="H224">
            <v>0</v>
          </cell>
          <cell r="I224">
            <v>0</v>
          </cell>
          <cell r="J224">
            <v>0</v>
          </cell>
          <cell r="K224">
            <v>0</v>
          </cell>
          <cell r="L224">
            <v>0</v>
          </cell>
          <cell r="M224">
            <v>0</v>
          </cell>
          <cell r="N224">
            <v>0</v>
          </cell>
          <cell r="O224">
            <v>0</v>
          </cell>
        </row>
        <row r="225">
          <cell r="C225" t="str">
            <v xml:space="preserve"> =========</v>
          </cell>
          <cell r="D225" t="str">
            <v xml:space="preserve"> =========</v>
          </cell>
          <cell r="E225" t="str">
            <v xml:space="preserve"> =========</v>
          </cell>
          <cell r="F225" t="str">
            <v xml:space="preserve"> =========</v>
          </cell>
          <cell r="G225" t="str">
            <v xml:space="preserve"> =========</v>
          </cell>
          <cell r="H225" t="str">
            <v xml:space="preserve"> =========</v>
          </cell>
          <cell r="I225" t="str">
            <v xml:space="preserve"> =========</v>
          </cell>
          <cell r="J225" t="str">
            <v xml:space="preserve"> =========</v>
          </cell>
          <cell r="K225" t="str">
            <v xml:space="preserve"> =========</v>
          </cell>
          <cell r="L225" t="str">
            <v xml:space="preserve"> =========</v>
          </cell>
          <cell r="M225" t="str">
            <v xml:space="preserve"> =========</v>
          </cell>
          <cell r="N225" t="str">
            <v xml:space="preserve"> =========</v>
          </cell>
          <cell r="O225" t="str">
            <v xml:space="preserve"> =========</v>
          </cell>
        </row>
        <row r="226">
          <cell r="A226" t="str">
            <v xml:space="preserve"> TOTAL COAL FIRED</v>
          </cell>
          <cell r="C226">
            <v>0</v>
          </cell>
          <cell r="D226">
            <v>0</v>
          </cell>
          <cell r="E226">
            <v>0</v>
          </cell>
          <cell r="F226">
            <v>0</v>
          </cell>
          <cell r="G226">
            <v>0</v>
          </cell>
          <cell r="H226">
            <v>0</v>
          </cell>
          <cell r="I226">
            <v>0</v>
          </cell>
          <cell r="J226">
            <v>0</v>
          </cell>
          <cell r="K226">
            <v>0</v>
          </cell>
          <cell r="L226">
            <v>0</v>
          </cell>
          <cell r="M226">
            <v>0</v>
          </cell>
          <cell r="N226">
            <v>0</v>
          </cell>
          <cell r="O226">
            <v>0</v>
          </cell>
        </row>
        <row r="228">
          <cell r="A228" t="str">
            <v xml:space="preserve">    Martins Creek #3</v>
          </cell>
          <cell r="C228">
            <v>0</v>
          </cell>
          <cell r="D228">
            <v>0</v>
          </cell>
          <cell r="E228">
            <v>0</v>
          </cell>
          <cell r="F228">
            <v>0</v>
          </cell>
          <cell r="G228">
            <v>0</v>
          </cell>
          <cell r="H228">
            <v>0</v>
          </cell>
          <cell r="I228">
            <v>0</v>
          </cell>
          <cell r="J228">
            <v>0</v>
          </cell>
          <cell r="K228">
            <v>0</v>
          </cell>
          <cell r="L228">
            <v>0</v>
          </cell>
          <cell r="M228">
            <v>0</v>
          </cell>
          <cell r="N228">
            <v>0</v>
          </cell>
          <cell r="O228">
            <v>0</v>
          </cell>
        </row>
        <row r="229">
          <cell r="A229" t="str">
            <v xml:space="preserve">    Martins Creek #4</v>
          </cell>
          <cell r="C229">
            <v>0</v>
          </cell>
          <cell r="D229">
            <v>0</v>
          </cell>
          <cell r="E229">
            <v>0</v>
          </cell>
          <cell r="F229">
            <v>0</v>
          </cell>
          <cell r="G229">
            <v>0</v>
          </cell>
          <cell r="H229">
            <v>0</v>
          </cell>
          <cell r="I229">
            <v>0</v>
          </cell>
          <cell r="J229">
            <v>0</v>
          </cell>
          <cell r="K229">
            <v>0</v>
          </cell>
          <cell r="L229">
            <v>0</v>
          </cell>
          <cell r="M229">
            <v>0</v>
          </cell>
          <cell r="N229">
            <v>0</v>
          </cell>
          <cell r="O229">
            <v>0</v>
          </cell>
        </row>
        <row r="231">
          <cell r="A231" t="str">
            <v xml:space="preserve"> TOTAL HEAVY OIL FIRED</v>
          </cell>
          <cell r="C231">
            <v>0</v>
          </cell>
          <cell r="D231">
            <v>0</v>
          </cell>
          <cell r="E231">
            <v>0</v>
          </cell>
          <cell r="F231">
            <v>0</v>
          </cell>
          <cell r="G231">
            <v>0</v>
          </cell>
          <cell r="H231">
            <v>0</v>
          </cell>
          <cell r="I231">
            <v>0</v>
          </cell>
          <cell r="J231">
            <v>0</v>
          </cell>
          <cell r="K231">
            <v>0</v>
          </cell>
          <cell r="L231">
            <v>0</v>
          </cell>
          <cell r="M231">
            <v>0</v>
          </cell>
          <cell r="N231">
            <v>0</v>
          </cell>
          <cell r="O231">
            <v>0</v>
          </cell>
        </row>
        <row r="233">
          <cell r="A233" t="str">
            <v xml:space="preserve">    Susquehanna #1</v>
          </cell>
          <cell r="C233">
            <v>0</v>
          </cell>
          <cell r="D233">
            <v>0</v>
          </cell>
          <cell r="E233">
            <v>0</v>
          </cell>
          <cell r="F233">
            <v>0</v>
          </cell>
          <cell r="G233">
            <v>0</v>
          </cell>
          <cell r="H233">
            <v>0</v>
          </cell>
          <cell r="I233">
            <v>0</v>
          </cell>
          <cell r="J233">
            <v>0</v>
          </cell>
          <cell r="K233">
            <v>0</v>
          </cell>
          <cell r="L233">
            <v>0</v>
          </cell>
          <cell r="M233">
            <v>0</v>
          </cell>
          <cell r="N233">
            <v>0</v>
          </cell>
          <cell r="O233">
            <v>0</v>
          </cell>
        </row>
        <row r="234">
          <cell r="A234" t="str">
            <v xml:space="preserve">    Susquehanna #2</v>
          </cell>
          <cell r="C234">
            <v>0</v>
          </cell>
          <cell r="D234">
            <v>0</v>
          </cell>
          <cell r="E234">
            <v>0</v>
          </cell>
          <cell r="F234">
            <v>0</v>
          </cell>
          <cell r="G234">
            <v>0</v>
          </cell>
          <cell r="H234">
            <v>0</v>
          </cell>
          <cell r="I234">
            <v>0</v>
          </cell>
          <cell r="J234">
            <v>0</v>
          </cell>
          <cell r="K234">
            <v>0</v>
          </cell>
          <cell r="L234">
            <v>0</v>
          </cell>
          <cell r="M234">
            <v>0</v>
          </cell>
          <cell r="N234">
            <v>0</v>
          </cell>
          <cell r="O234">
            <v>0</v>
          </cell>
        </row>
        <row r="236">
          <cell r="A236" t="str">
            <v xml:space="preserve"> TOTAL PL SHARE NUCLEAR</v>
          </cell>
          <cell r="C236">
            <v>0</v>
          </cell>
          <cell r="D236">
            <v>0</v>
          </cell>
          <cell r="E236">
            <v>0</v>
          </cell>
          <cell r="F236">
            <v>0</v>
          </cell>
          <cell r="G236">
            <v>0</v>
          </cell>
          <cell r="H236">
            <v>0</v>
          </cell>
          <cell r="I236">
            <v>0</v>
          </cell>
          <cell r="J236">
            <v>0</v>
          </cell>
          <cell r="K236">
            <v>0</v>
          </cell>
          <cell r="L236">
            <v>0</v>
          </cell>
          <cell r="M236">
            <v>0</v>
          </cell>
          <cell r="N236">
            <v>0</v>
          </cell>
          <cell r="O236">
            <v>0</v>
          </cell>
        </row>
        <row r="238">
          <cell r="A238" t="str">
            <v xml:space="preserve"> COMBUSTION TURBINES</v>
          </cell>
          <cell r="C238">
            <v>0</v>
          </cell>
          <cell r="D238">
            <v>0</v>
          </cell>
          <cell r="E238">
            <v>0</v>
          </cell>
          <cell r="F238">
            <v>0</v>
          </cell>
          <cell r="G238">
            <v>0</v>
          </cell>
          <cell r="H238">
            <v>0</v>
          </cell>
          <cell r="I238">
            <v>0</v>
          </cell>
          <cell r="J238">
            <v>0</v>
          </cell>
          <cell r="K238">
            <v>0</v>
          </cell>
          <cell r="L238">
            <v>0</v>
          </cell>
          <cell r="M238">
            <v>0</v>
          </cell>
          <cell r="N238">
            <v>0</v>
          </cell>
          <cell r="O238">
            <v>0</v>
          </cell>
        </row>
        <row r="239">
          <cell r="A239" t="str">
            <v xml:space="preserve"> </v>
          </cell>
        </row>
        <row r="240">
          <cell r="A240" t="str">
            <v xml:space="preserve"> DIESELS</v>
          </cell>
          <cell r="C240">
            <v>0</v>
          </cell>
          <cell r="D240">
            <v>0</v>
          </cell>
          <cell r="E240">
            <v>0</v>
          </cell>
          <cell r="F240">
            <v>0</v>
          </cell>
          <cell r="G240">
            <v>0</v>
          </cell>
          <cell r="H240">
            <v>0</v>
          </cell>
          <cell r="I240">
            <v>0</v>
          </cell>
          <cell r="J240">
            <v>0</v>
          </cell>
          <cell r="K240">
            <v>0</v>
          </cell>
          <cell r="L240">
            <v>0</v>
          </cell>
          <cell r="M240">
            <v>0</v>
          </cell>
          <cell r="N240">
            <v>0</v>
          </cell>
          <cell r="O240">
            <v>0</v>
          </cell>
        </row>
        <row r="242">
          <cell r="A242" t="str">
            <v xml:space="preserve">    Holtwood Hydro</v>
          </cell>
          <cell r="C242">
            <v>0</v>
          </cell>
          <cell r="D242">
            <v>0</v>
          </cell>
          <cell r="E242">
            <v>0</v>
          </cell>
          <cell r="F242">
            <v>0</v>
          </cell>
          <cell r="G242">
            <v>0</v>
          </cell>
          <cell r="H242">
            <v>0</v>
          </cell>
          <cell r="I242">
            <v>0</v>
          </cell>
          <cell r="J242">
            <v>0</v>
          </cell>
          <cell r="K242">
            <v>0</v>
          </cell>
          <cell r="L242">
            <v>0</v>
          </cell>
          <cell r="M242">
            <v>0</v>
          </cell>
          <cell r="N242">
            <v>0</v>
          </cell>
          <cell r="O242">
            <v>0</v>
          </cell>
        </row>
        <row r="243">
          <cell r="A243" t="str">
            <v xml:space="preserve">    Wallenpaupack</v>
          </cell>
          <cell r="C243">
            <v>0</v>
          </cell>
          <cell r="D243">
            <v>0</v>
          </cell>
          <cell r="E243">
            <v>0</v>
          </cell>
          <cell r="F243">
            <v>0</v>
          </cell>
          <cell r="G243">
            <v>0</v>
          </cell>
          <cell r="H243">
            <v>0</v>
          </cell>
          <cell r="I243">
            <v>0</v>
          </cell>
          <cell r="J243">
            <v>0</v>
          </cell>
          <cell r="K243">
            <v>0</v>
          </cell>
          <cell r="L243">
            <v>0</v>
          </cell>
          <cell r="M243">
            <v>0</v>
          </cell>
          <cell r="N243">
            <v>0</v>
          </cell>
          <cell r="O243">
            <v>0</v>
          </cell>
        </row>
        <row r="245">
          <cell r="A245" t="str">
            <v xml:space="preserve"> TOTAL HYDRO</v>
          </cell>
          <cell r="C245">
            <v>0</v>
          </cell>
          <cell r="D245">
            <v>0</v>
          </cell>
          <cell r="E245">
            <v>0</v>
          </cell>
          <cell r="F245">
            <v>0</v>
          </cell>
          <cell r="G245">
            <v>0</v>
          </cell>
          <cell r="H245">
            <v>0</v>
          </cell>
          <cell r="I245">
            <v>0</v>
          </cell>
          <cell r="J245">
            <v>0</v>
          </cell>
          <cell r="K245">
            <v>0</v>
          </cell>
          <cell r="L245">
            <v>0</v>
          </cell>
          <cell r="M245">
            <v>0</v>
          </cell>
          <cell r="N245">
            <v>0</v>
          </cell>
          <cell r="O245">
            <v>0</v>
          </cell>
        </row>
        <row r="247">
          <cell r="A247" t="str">
            <v xml:space="preserve"> ADJUSTMENT FOR PP&amp;L LOADED SALES</v>
          </cell>
          <cell r="C247">
            <v>0</v>
          </cell>
          <cell r="D247">
            <v>0</v>
          </cell>
          <cell r="E247">
            <v>0</v>
          </cell>
          <cell r="F247">
            <v>0</v>
          </cell>
          <cell r="G247">
            <v>0</v>
          </cell>
          <cell r="H247">
            <v>0</v>
          </cell>
          <cell r="I247">
            <v>0</v>
          </cell>
          <cell r="J247">
            <v>0</v>
          </cell>
          <cell r="K247">
            <v>0</v>
          </cell>
          <cell r="L247">
            <v>0</v>
          </cell>
          <cell r="M247">
            <v>0</v>
          </cell>
          <cell r="N247">
            <v>0</v>
          </cell>
          <cell r="O247">
            <v>0</v>
          </cell>
        </row>
        <row r="248">
          <cell r="C248" t="str">
            <v xml:space="preserve"> =========</v>
          </cell>
          <cell r="D248" t="str">
            <v xml:space="preserve"> =========</v>
          </cell>
          <cell r="E248" t="str">
            <v xml:space="preserve"> =========</v>
          </cell>
          <cell r="F248" t="str">
            <v xml:space="preserve"> =========</v>
          </cell>
          <cell r="G248" t="str">
            <v xml:space="preserve"> =========</v>
          </cell>
          <cell r="H248" t="str">
            <v xml:space="preserve"> =========</v>
          </cell>
          <cell r="I248" t="str">
            <v xml:space="preserve"> =========</v>
          </cell>
          <cell r="J248" t="str">
            <v xml:space="preserve"> =========</v>
          </cell>
          <cell r="K248" t="str">
            <v xml:space="preserve"> =========</v>
          </cell>
          <cell r="L248" t="str">
            <v xml:space="preserve"> =========</v>
          </cell>
          <cell r="M248" t="str">
            <v xml:space="preserve"> =========</v>
          </cell>
          <cell r="N248" t="str">
            <v xml:space="preserve"> =========</v>
          </cell>
          <cell r="O248" t="str">
            <v xml:space="preserve"> =========</v>
          </cell>
        </row>
        <row r="249">
          <cell r="A249" t="str">
            <v>TOTAL JCP&amp;L SALE</v>
          </cell>
          <cell r="C249">
            <v>0</v>
          </cell>
          <cell r="D249">
            <v>0</v>
          </cell>
          <cell r="E249">
            <v>0</v>
          </cell>
          <cell r="F249">
            <v>0</v>
          </cell>
          <cell r="G249">
            <v>0</v>
          </cell>
          <cell r="H249">
            <v>0</v>
          </cell>
          <cell r="I249">
            <v>0</v>
          </cell>
          <cell r="J249">
            <v>0</v>
          </cell>
          <cell r="K249">
            <v>0</v>
          </cell>
          <cell r="L249">
            <v>0</v>
          </cell>
          <cell r="M249">
            <v>0</v>
          </cell>
          <cell r="N249">
            <v>0</v>
          </cell>
          <cell r="O249">
            <v>0</v>
          </cell>
        </row>
        <row r="251">
          <cell r="B251">
            <v>200</v>
          </cell>
        </row>
        <row r="252">
          <cell r="A252" t="str">
            <v xml:space="preserve">New Sale to JCP&amp;L </v>
          </cell>
          <cell r="B252">
            <v>300</v>
          </cell>
          <cell r="C252">
            <v>223.2</v>
          </cell>
          <cell r="D252">
            <v>201.6</v>
          </cell>
          <cell r="E252">
            <v>223.2</v>
          </cell>
          <cell r="F252">
            <v>215.7</v>
          </cell>
          <cell r="G252">
            <v>223.2</v>
          </cell>
          <cell r="H252">
            <v>216</v>
          </cell>
          <cell r="I252">
            <v>223.2</v>
          </cell>
          <cell r="J252">
            <v>223.2</v>
          </cell>
          <cell r="K252">
            <v>216</v>
          </cell>
          <cell r="L252">
            <v>223.5</v>
          </cell>
          <cell r="M252">
            <v>216</v>
          </cell>
          <cell r="N252">
            <v>223.2</v>
          </cell>
          <cell r="O252">
            <v>2628</v>
          </cell>
        </row>
        <row r="258">
          <cell r="F258" t="str">
            <v>AE LOSSES</v>
          </cell>
          <cell r="L258" t="str">
            <v>CASE:2001 FORECAST</v>
          </cell>
          <cell r="P258" t="str">
            <v>5</v>
          </cell>
        </row>
        <row r="259">
          <cell r="C259" t="str">
            <v xml:space="preserve">                 </v>
          </cell>
          <cell r="L259">
            <v>36851</v>
          </cell>
        </row>
        <row r="260">
          <cell r="F260" t="str">
            <v>(Millions of KWH)</v>
          </cell>
        </row>
        <row r="262">
          <cell r="A262" t="str">
            <v xml:space="preserve">AE LOSSES (1.5% of AE 10%) </v>
          </cell>
          <cell r="B262" t="str">
            <v>LOSS %</v>
          </cell>
          <cell r="C262" t="str">
            <v>JANUARY</v>
          </cell>
          <cell r="D262" t="str">
            <v>FEBRUARY</v>
          </cell>
          <cell r="E262" t="str">
            <v>MARCH</v>
          </cell>
          <cell r="F262" t="str">
            <v>APRIL</v>
          </cell>
          <cell r="G262" t="str">
            <v>MAY</v>
          </cell>
          <cell r="H262" t="str">
            <v>JUNE</v>
          </cell>
          <cell r="I262" t="str">
            <v>JULY</v>
          </cell>
          <cell r="J262" t="str">
            <v>AUGUST</v>
          </cell>
          <cell r="K262" t="str">
            <v>SEPTEMBER</v>
          </cell>
          <cell r="L262" t="str">
            <v>OCTOBER</v>
          </cell>
          <cell r="M262" t="str">
            <v>NOVEMBER</v>
          </cell>
          <cell r="N262" t="str">
            <v>DECEMBER</v>
          </cell>
          <cell r="O262" t="str">
            <v>TOTAL</v>
          </cell>
        </row>
        <row r="263">
          <cell r="A263" t="str">
            <v xml:space="preserve">          less PL Buyback)     </v>
          </cell>
        </row>
        <row r="264">
          <cell r="A264" t="str">
            <v xml:space="preserve">     Susquehanna #1 </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row>
        <row r="265">
          <cell r="A265" t="str">
            <v xml:space="preserve">     Susquehanna #2</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row>
        <row r="267">
          <cell r="A267" t="str">
            <v xml:space="preserve">     TOTAL</v>
          </cell>
          <cell r="C267">
            <v>0</v>
          </cell>
          <cell r="D267">
            <v>0</v>
          </cell>
          <cell r="E267">
            <v>0</v>
          </cell>
          <cell r="F267">
            <v>0</v>
          </cell>
          <cell r="G267">
            <v>0</v>
          </cell>
          <cell r="H267">
            <v>0</v>
          </cell>
          <cell r="I267">
            <v>0</v>
          </cell>
          <cell r="J267">
            <v>0</v>
          </cell>
          <cell r="K267">
            <v>0</v>
          </cell>
          <cell r="L267">
            <v>0</v>
          </cell>
          <cell r="M267">
            <v>0</v>
          </cell>
          <cell r="N267">
            <v>0</v>
          </cell>
          <cell r="O267">
            <v>0</v>
          </cell>
        </row>
        <row r="268">
          <cell r="C268" t="str">
            <v xml:space="preserve"> ========</v>
          </cell>
          <cell r="D268" t="str">
            <v xml:space="preserve"> ========</v>
          </cell>
          <cell r="E268" t="str">
            <v xml:space="preserve"> ========</v>
          </cell>
          <cell r="F268" t="str">
            <v xml:space="preserve"> ========</v>
          </cell>
          <cell r="G268" t="str">
            <v xml:space="preserve"> ========</v>
          </cell>
          <cell r="H268" t="str">
            <v xml:space="preserve"> ========</v>
          </cell>
          <cell r="I268" t="str">
            <v xml:space="preserve"> ========</v>
          </cell>
          <cell r="J268" t="str">
            <v xml:space="preserve"> ========</v>
          </cell>
          <cell r="K268" t="str">
            <v xml:space="preserve"> ========</v>
          </cell>
          <cell r="L268" t="str">
            <v xml:space="preserve"> ========</v>
          </cell>
          <cell r="M268" t="str">
            <v xml:space="preserve"> ========</v>
          </cell>
          <cell r="N268" t="str">
            <v xml:space="preserve"> ========</v>
          </cell>
          <cell r="O268" t="str">
            <v xml:space="preserve"> ========</v>
          </cell>
        </row>
        <row r="271">
          <cell r="C271" t="str">
            <v xml:space="preserve">                 </v>
          </cell>
          <cell r="D271" t="str">
            <v xml:space="preserve">                 </v>
          </cell>
          <cell r="E271" t="str">
            <v xml:space="preserve">                 </v>
          </cell>
          <cell r="F271" t="str">
            <v xml:space="preserve">                 </v>
          </cell>
          <cell r="G271" t="str">
            <v xml:space="preserve">                 </v>
          </cell>
          <cell r="H271" t="str">
            <v xml:space="preserve">                 </v>
          </cell>
          <cell r="I271" t="str">
            <v xml:space="preserve">                 </v>
          </cell>
          <cell r="J271" t="str">
            <v xml:space="preserve">                 </v>
          </cell>
          <cell r="K271" t="str">
            <v xml:space="preserve">                 </v>
          </cell>
          <cell r="L271" t="str">
            <v xml:space="preserve">                 </v>
          </cell>
          <cell r="M271" t="str">
            <v xml:space="preserve">                 </v>
          </cell>
          <cell r="N271" t="str">
            <v xml:space="preserve">                 </v>
          </cell>
          <cell r="O271" t="str">
            <v xml:space="preserve">                 </v>
          </cell>
        </row>
        <row r="272">
          <cell r="C272" t="str">
            <v xml:space="preserve">                 </v>
          </cell>
          <cell r="D272" t="str">
            <v xml:space="preserve">                 </v>
          </cell>
          <cell r="E272" t="str">
            <v xml:space="preserve">                 </v>
          </cell>
          <cell r="F272" t="str">
            <v xml:space="preserve">                 </v>
          </cell>
          <cell r="G272" t="str">
            <v xml:space="preserve">                 </v>
          </cell>
          <cell r="H272" t="str">
            <v xml:space="preserve">                 </v>
          </cell>
          <cell r="I272" t="str">
            <v xml:space="preserve">                 </v>
          </cell>
          <cell r="J272" t="str">
            <v xml:space="preserve">                 </v>
          </cell>
          <cell r="K272" t="str">
            <v xml:space="preserve">                 </v>
          </cell>
          <cell r="L272" t="str">
            <v xml:space="preserve">                 </v>
          </cell>
          <cell r="M272" t="str">
            <v xml:space="preserve">                 </v>
          </cell>
          <cell r="N272" t="str">
            <v xml:space="preserve">                 </v>
          </cell>
        </row>
        <row r="273">
          <cell r="A273" t="str">
            <v xml:space="preserve">  SYSTEM OUTPUT (INCL UGI BUT</v>
          </cell>
          <cell r="B273" t="str">
            <v>.</v>
          </cell>
          <cell r="C273">
            <v>3568</v>
          </cell>
          <cell r="D273">
            <v>3339</v>
          </cell>
          <cell r="E273">
            <v>3310</v>
          </cell>
          <cell r="F273">
            <v>2817</v>
          </cell>
          <cell r="G273">
            <v>2753</v>
          </cell>
          <cell r="H273">
            <v>2872</v>
          </cell>
          <cell r="I273">
            <v>3218</v>
          </cell>
          <cell r="J273">
            <v>3157</v>
          </cell>
          <cell r="K273">
            <v>2780</v>
          </cell>
          <cell r="L273">
            <v>2912</v>
          </cell>
          <cell r="M273">
            <v>3048</v>
          </cell>
          <cell r="N273">
            <v>3591</v>
          </cell>
          <cell r="O273">
            <v>37365</v>
          </cell>
        </row>
        <row r="274">
          <cell r="A274" t="str">
            <v xml:space="preserve">      EXCL ACE AND AE LOSSES)</v>
          </cell>
          <cell r="C274" t="str">
            <v xml:space="preserve"> ========</v>
          </cell>
          <cell r="D274" t="str">
            <v xml:space="preserve"> ========</v>
          </cell>
          <cell r="E274" t="str">
            <v xml:space="preserve"> ========</v>
          </cell>
          <cell r="F274" t="str">
            <v xml:space="preserve"> ========</v>
          </cell>
          <cell r="G274" t="str">
            <v xml:space="preserve"> ========</v>
          </cell>
          <cell r="H274" t="str">
            <v xml:space="preserve"> ========</v>
          </cell>
          <cell r="I274" t="str">
            <v xml:space="preserve"> ========</v>
          </cell>
          <cell r="J274" t="str">
            <v xml:space="preserve"> ========</v>
          </cell>
          <cell r="K274" t="str">
            <v xml:space="preserve"> ========</v>
          </cell>
          <cell r="L274" t="str">
            <v xml:space="preserve"> ========</v>
          </cell>
          <cell r="M274" t="str">
            <v xml:space="preserve"> ========</v>
          </cell>
          <cell r="N274" t="str">
            <v xml:space="preserve"> ========</v>
          </cell>
          <cell r="O274" t="str">
            <v xml:space="preserve"> ========</v>
          </cell>
        </row>
        <row r="276">
          <cell r="A276" t="str">
            <v>SYSTEM OUTPUT (ADJUSTED FOR ACE, AE,</v>
          </cell>
          <cell r="C276">
            <v>3569.6</v>
          </cell>
          <cell r="D276">
            <v>3340.4</v>
          </cell>
          <cell r="E276">
            <v>3311</v>
          </cell>
          <cell r="F276">
            <v>2817.8</v>
          </cell>
          <cell r="G276">
            <v>2754.3</v>
          </cell>
          <cell r="H276">
            <v>2872</v>
          </cell>
          <cell r="I276">
            <v>3218</v>
          </cell>
          <cell r="J276">
            <v>3157</v>
          </cell>
          <cell r="K276">
            <v>2780</v>
          </cell>
          <cell r="L276">
            <v>2912</v>
          </cell>
          <cell r="M276">
            <v>3048</v>
          </cell>
          <cell r="N276">
            <v>3591</v>
          </cell>
          <cell r="O276">
            <v>37371</v>
          </cell>
        </row>
        <row r="277">
          <cell r="A277" t="str">
            <v xml:space="preserve">                AND BG&amp;E LOSSES)</v>
          </cell>
        </row>
        <row r="278">
          <cell r="A278" t="str">
            <v xml:space="preserve">   (SEE PAGES 20 AND 21 FOR BG&amp;E LOSSES</v>
          </cell>
        </row>
        <row r="279">
          <cell r="A279" t="str">
            <v xml:space="preserve">     AND LOSSES FROM COAL SALES TO ACE)</v>
          </cell>
        </row>
        <row r="280">
          <cell r="A280" t="str">
            <v>Losses</v>
          </cell>
          <cell r="B280">
            <v>1.0780000000000001</v>
          </cell>
        </row>
        <row r="281">
          <cell r="A281" t="str">
            <v>PA CHOICE LOAD OUT</v>
          </cell>
          <cell r="B281">
            <v>22073</v>
          </cell>
          <cell r="C281">
            <v>2272.819558010222</v>
          </cell>
          <cell r="D281">
            <v>2126.8843712397315</v>
          </cell>
          <cell r="E281">
            <v>2108.1649362874955</v>
          </cell>
          <cell r="F281">
            <v>1794.1368642316238</v>
          </cell>
          <cell r="G281">
            <v>1753.705431596693</v>
          </cell>
          <cell r="H281">
            <v>1828.6468429530921</v>
          </cell>
          <cell r="I281">
            <v>2048.9503971528725</v>
          </cell>
          <cell r="J281">
            <v>2010.1107532043568</v>
          </cell>
          <cell r="K281">
            <v>1770.0690192930349</v>
          </cell>
          <cell r="L281">
            <v>1854.1154619357258</v>
          </cell>
          <cell r="M281">
            <v>1940.70876647668</v>
          </cell>
          <cell r="N281">
            <v>2286.4452691659308</v>
          </cell>
          <cell r="O281">
            <v>23794.757671547461</v>
          </cell>
        </row>
        <row r="282">
          <cell r="A282" t="str">
            <v>PP&amp;L PROVIDER OF LAST RESORT</v>
          </cell>
          <cell r="B282">
            <v>12526</v>
          </cell>
          <cell r="C282">
            <v>1289.7810802172808</v>
          </cell>
          <cell r="D282">
            <v>1206.9656881325095</v>
          </cell>
          <cell r="E282">
            <v>1196.3427713467661</v>
          </cell>
          <cell r="F282">
            <v>1018.1379224104253</v>
          </cell>
          <cell r="G282">
            <v>995.19386744802136</v>
          </cell>
          <cell r="H282">
            <v>1037.7216669610127</v>
          </cell>
          <cell r="I282">
            <v>1162.7396672285997</v>
          </cell>
          <cell r="J282">
            <v>1140.6989215166841</v>
          </cell>
          <cell r="K282">
            <v>1004.4798865430415</v>
          </cell>
          <cell r="L282">
            <v>1052.1746149688263</v>
          </cell>
          <cell r="M282">
            <v>1101.3146381953923</v>
          </cell>
          <cell r="N282">
            <v>1297.5134074014611</v>
          </cell>
          <cell r="O282">
            <v>13503.064132370018</v>
          </cell>
        </row>
        <row r="284">
          <cell r="A284" t="str">
            <v>NEW SYSTEM OUTPUT (ADJ. FOR ACE, AE,</v>
          </cell>
          <cell r="C284">
            <v>2586.5615222070587</v>
          </cell>
          <cell r="D284">
            <v>2420.4813168927781</v>
          </cell>
          <cell r="E284">
            <v>2399.1778350592704</v>
          </cell>
          <cell r="F284">
            <v>2041.8010581788017</v>
          </cell>
          <cell r="G284">
            <v>1995.7884358513286</v>
          </cell>
          <cell r="H284">
            <v>2081.0748240079206</v>
          </cell>
          <cell r="I284">
            <v>2331.7892700757275</v>
          </cell>
          <cell r="J284">
            <v>2287.5881683123271</v>
          </cell>
          <cell r="K284">
            <v>2014.4108672500065</v>
          </cell>
          <cell r="L284">
            <v>2110.0591530331003</v>
          </cell>
          <cell r="M284">
            <v>2208.6058717187125</v>
          </cell>
          <cell r="N284">
            <v>2602.0681382355306</v>
          </cell>
          <cell r="O284">
            <v>27079.406460822567</v>
          </cell>
          <cell r="P284" t="str">
            <v>*</v>
          </cell>
        </row>
        <row r="285">
          <cell r="A285" t="str">
            <v>BG&amp;E, PA PILOT AND NJ PILOT)</v>
          </cell>
        </row>
        <row r="287">
          <cell r="A287" t="str">
            <v xml:space="preserve">* The system output forecast does not include Energy Plus Acquired Load (Per J. Schadt, J. Sipics, J. Polaha 10/2/98). </v>
          </cell>
        </row>
        <row r="296">
          <cell r="C296" t="str">
            <v xml:space="preserve">     TOTAL PP&amp;L UNIT GENERATION ECONOMICALLY DISPATCHED BY PJM PLUS LOADED SALES</v>
          </cell>
        </row>
        <row r="297">
          <cell r="C297" t="str">
            <v xml:space="preserve">    (EXCLUDES ADDITIONAL GENERATION FROM UNLOADED EQUIPMENT FOR TWO-PARTY SALES)</v>
          </cell>
          <cell r="L297" t="str">
            <v>CASE:2001 FORECAST</v>
          </cell>
          <cell r="P297" t="str">
            <v>7</v>
          </cell>
        </row>
        <row r="298">
          <cell r="C298" t="str">
            <v xml:space="preserve">                   </v>
          </cell>
          <cell r="L298">
            <v>36851</v>
          </cell>
        </row>
        <row r="299">
          <cell r="C299" t="str">
            <v xml:space="preserve">                                  (Millions of KWH)</v>
          </cell>
        </row>
        <row r="300">
          <cell r="A300" t="str">
            <v>TOTAL PP&amp;L PJM DISPATCHED GENERATION</v>
          </cell>
        </row>
        <row r="301">
          <cell r="A301" t="str">
            <v xml:space="preserve">  INCLUDING LOADED TWO-PARTY SALES</v>
          </cell>
          <cell r="C301" t="str">
            <v>JANUARY</v>
          </cell>
          <cell r="D301" t="str">
            <v>FEBRUARY</v>
          </cell>
          <cell r="E301" t="str">
            <v>MARCH</v>
          </cell>
          <cell r="F301" t="str">
            <v>APRIL</v>
          </cell>
          <cell r="G301" t="str">
            <v>MAY</v>
          </cell>
          <cell r="H301" t="str">
            <v>JUNE</v>
          </cell>
          <cell r="I301" t="str">
            <v>JULY</v>
          </cell>
          <cell r="J301" t="str">
            <v>AUGUST</v>
          </cell>
          <cell r="K301" t="str">
            <v>SEPTEMBER</v>
          </cell>
          <cell r="L301" t="str">
            <v>OCTOBER</v>
          </cell>
          <cell r="M301" t="str">
            <v>NOVEMBER</v>
          </cell>
          <cell r="N301" t="str">
            <v>DECEMBER</v>
          </cell>
          <cell r="O301" t="str">
            <v>TOTAL</v>
          </cell>
        </row>
        <row r="303">
          <cell r="A303" t="str">
            <v xml:space="preserve">    Brunner Is. #1</v>
          </cell>
          <cell r="C303">
            <v>185</v>
          </cell>
          <cell r="D303">
            <v>170</v>
          </cell>
          <cell r="E303">
            <v>180</v>
          </cell>
          <cell r="F303">
            <v>160</v>
          </cell>
          <cell r="G303">
            <v>128</v>
          </cell>
          <cell r="H303">
            <v>168</v>
          </cell>
          <cell r="I303">
            <v>185</v>
          </cell>
          <cell r="J303">
            <v>190</v>
          </cell>
          <cell r="K303">
            <v>156</v>
          </cell>
          <cell r="L303">
            <v>181.7</v>
          </cell>
          <cell r="M303">
            <v>97.3</v>
          </cell>
          <cell r="N303">
            <v>164.9</v>
          </cell>
          <cell r="O303">
            <v>1966</v>
          </cell>
        </row>
        <row r="304">
          <cell r="A304" t="str">
            <v xml:space="preserve">    Brunner Is. #2</v>
          </cell>
          <cell r="C304">
            <v>219</v>
          </cell>
          <cell r="D304">
            <v>200</v>
          </cell>
          <cell r="E304">
            <v>200</v>
          </cell>
          <cell r="F304">
            <v>170</v>
          </cell>
          <cell r="G304">
            <v>119</v>
          </cell>
          <cell r="H304">
            <v>186</v>
          </cell>
          <cell r="I304">
            <v>211</v>
          </cell>
          <cell r="J304">
            <v>220</v>
          </cell>
          <cell r="K304">
            <v>38.799999999999997</v>
          </cell>
          <cell r="L304">
            <v>17.100000000000001</v>
          </cell>
          <cell r="M304">
            <v>162.6</v>
          </cell>
          <cell r="N304">
            <v>191.7</v>
          </cell>
          <cell r="O304">
            <v>1935</v>
          </cell>
        </row>
        <row r="305">
          <cell r="A305" t="str">
            <v xml:space="preserve">    Brunner Is. #3</v>
          </cell>
          <cell r="C305">
            <v>410</v>
          </cell>
          <cell r="D305">
            <v>400</v>
          </cell>
          <cell r="E305">
            <v>460</v>
          </cell>
          <cell r="F305">
            <v>210</v>
          </cell>
          <cell r="G305">
            <v>310</v>
          </cell>
          <cell r="H305">
            <v>410</v>
          </cell>
          <cell r="I305">
            <v>430</v>
          </cell>
          <cell r="J305">
            <v>420</v>
          </cell>
          <cell r="K305">
            <v>330</v>
          </cell>
          <cell r="L305">
            <v>324.39999999999998</v>
          </cell>
          <cell r="M305">
            <v>237.3</v>
          </cell>
          <cell r="N305">
            <v>391.1</v>
          </cell>
          <cell r="O305">
            <v>4333</v>
          </cell>
        </row>
        <row r="307">
          <cell r="A307" t="str">
            <v xml:space="preserve">        TOTAL</v>
          </cell>
          <cell r="C307">
            <v>814</v>
          </cell>
          <cell r="D307">
            <v>770</v>
          </cell>
          <cell r="E307">
            <v>840</v>
          </cell>
          <cell r="F307">
            <v>540</v>
          </cell>
          <cell r="G307">
            <v>557</v>
          </cell>
          <cell r="H307">
            <v>764</v>
          </cell>
          <cell r="I307">
            <v>826</v>
          </cell>
          <cell r="J307">
            <v>830</v>
          </cell>
          <cell r="K307">
            <v>524.79999999999995</v>
          </cell>
          <cell r="L307">
            <v>523.19999999999993</v>
          </cell>
          <cell r="M307">
            <v>497.2</v>
          </cell>
          <cell r="N307">
            <v>747.7</v>
          </cell>
          <cell r="O307">
            <v>8234</v>
          </cell>
        </row>
        <row r="309">
          <cell r="A309" t="str">
            <v xml:space="preserve">    Martins Creek #1</v>
          </cell>
          <cell r="C309">
            <v>399.8</v>
          </cell>
          <cell r="D309">
            <v>381.7</v>
          </cell>
          <cell r="E309">
            <v>385</v>
          </cell>
          <cell r="F309">
            <v>0</v>
          </cell>
          <cell r="G309">
            <v>121</v>
          </cell>
          <cell r="H309">
            <v>430</v>
          </cell>
          <cell r="I309">
            <v>466.8</v>
          </cell>
          <cell r="J309">
            <v>456.8</v>
          </cell>
          <cell r="K309">
            <v>385.3</v>
          </cell>
          <cell r="L309">
            <v>388</v>
          </cell>
          <cell r="M309">
            <v>288.8</v>
          </cell>
          <cell r="N309">
            <v>385.4</v>
          </cell>
          <cell r="O309">
            <v>4089</v>
          </cell>
        </row>
        <row r="310">
          <cell r="A310" t="str">
            <v xml:space="preserve">    Martins Creek #2</v>
          </cell>
          <cell r="C310">
            <v>416.2</v>
          </cell>
          <cell r="D310">
            <v>385</v>
          </cell>
          <cell r="E310">
            <v>304</v>
          </cell>
          <cell r="F310">
            <v>395</v>
          </cell>
          <cell r="G310">
            <v>375</v>
          </cell>
          <cell r="H310">
            <v>430</v>
          </cell>
          <cell r="I310">
            <v>470.8</v>
          </cell>
          <cell r="J310">
            <v>459.6</v>
          </cell>
          <cell r="K310">
            <v>387.9</v>
          </cell>
          <cell r="L310">
            <v>298</v>
          </cell>
          <cell r="M310">
            <v>385</v>
          </cell>
          <cell r="N310">
            <v>404.5</v>
          </cell>
          <cell r="O310">
            <v>4711</v>
          </cell>
        </row>
        <row r="312">
          <cell r="A312" t="str">
            <v xml:space="preserve">        TOTAL</v>
          </cell>
          <cell r="C312">
            <v>816</v>
          </cell>
          <cell r="D312">
            <v>766.7</v>
          </cell>
          <cell r="E312">
            <v>689</v>
          </cell>
          <cell r="F312">
            <v>395</v>
          </cell>
          <cell r="G312">
            <v>496</v>
          </cell>
          <cell r="H312">
            <v>860</v>
          </cell>
          <cell r="I312">
            <v>937.6</v>
          </cell>
          <cell r="J312">
            <v>916.40000000000009</v>
          </cell>
          <cell r="K312">
            <v>773.2</v>
          </cell>
          <cell r="L312">
            <v>686</v>
          </cell>
          <cell r="M312">
            <v>673.8</v>
          </cell>
          <cell r="N312">
            <v>789.9</v>
          </cell>
          <cell r="O312">
            <v>8800</v>
          </cell>
        </row>
        <row r="314">
          <cell r="A314" t="str">
            <v xml:space="preserve">    Sunbury #1-2</v>
          </cell>
          <cell r="C314">
            <v>0</v>
          </cell>
          <cell r="D314">
            <v>0</v>
          </cell>
          <cell r="E314">
            <v>0</v>
          </cell>
          <cell r="F314">
            <v>0</v>
          </cell>
          <cell r="G314">
            <v>0</v>
          </cell>
          <cell r="H314">
            <v>0</v>
          </cell>
          <cell r="I314">
            <v>0</v>
          </cell>
          <cell r="J314">
            <v>0</v>
          </cell>
          <cell r="K314">
            <v>0</v>
          </cell>
          <cell r="L314">
            <v>0</v>
          </cell>
          <cell r="M314">
            <v>0</v>
          </cell>
          <cell r="N314">
            <v>0</v>
          </cell>
          <cell r="O314">
            <v>0</v>
          </cell>
        </row>
        <row r="315">
          <cell r="A315" t="str">
            <v xml:space="preserve">    Sunbury #3</v>
          </cell>
          <cell r="C315">
            <v>0</v>
          </cell>
          <cell r="D315">
            <v>0</v>
          </cell>
          <cell r="E315">
            <v>0</v>
          </cell>
          <cell r="F315">
            <v>0</v>
          </cell>
          <cell r="G315">
            <v>0</v>
          </cell>
          <cell r="H315">
            <v>0</v>
          </cell>
          <cell r="I315">
            <v>0</v>
          </cell>
          <cell r="J315">
            <v>0</v>
          </cell>
          <cell r="K315">
            <v>0</v>
          </cell>
          <cell r="L315">
            <v>0</v>
          </cell>
          <cell r="M315">
            <v>0</v>
          </cell>
          <cell r="N315">
            <v>0</v>
          </cell>
          <cell r="O315">
            <v>0</v>
          </cell>
        </row>
        <row r="316">
          <cell r="A316" t="str">
            <v xml:space="preserve">    Sunbury #4</v>
          </cell>
          <cell r="C316">
            <v>0</v>
          </cell>
          <cell r="D316">
            <v>0</v>
          </cell>
          <cell r="E316">
            <v>0</v>
          </cell>
          <cell r="F316">
            <v>0</v>
          </cell>
          <cell r="G316">
            <v>0</v>
          </cell>
          <cell r="H316">
            <v>0</v>
          </cell>
          <cell r="I316">
            <v>0</v>
          </cell>
          <cell r="J316">
            <v>0</v>
          </cell>
          <cell r="K316">
            <v>0</v>
          </cell>
          <cell r="L316">
            <v>0</v>
          </cell>
          <cell r="M316">
            <v>0</v>
          </cell>
          <cell r="N316">
            <v>0</v>
          </cell>
          <cell r="O316">
            <v>0</v>
          </cell>
        </row>
        <row r="318">
          <cell r="A318" t="str">
            <v xml:space="preserve">        TOTAL</v>
          </cell>
          <cell r="C318">
            <v>0</v>
          </cell>
          <cell r="D318">
            <v>0</v>
          </cell>
          <cell r="E318">
            <v>0</v>
          </cell>
          <cell r="F318">
            <v>0</v>
          </cell>
          <cell r="G318">
            <v>0</v>
          </cell>
          <cell r="H318">
            <v>0</v>
          </cell>
          <cell r="I318">
            <v>0</v>
          </cell>
          <cell r="J318">
            <v>0</v>
          </cell>
          <cell r="K318">
            <v>0</v>
          </cell>
          <cell r="L318">
            <v>0</v>
          </cell>
          <cell r="M318">
            <v>0</v>
          </cell>
          <cell r="N318">
            <v>0</v>
          </cell>
          <cell r="O318">
            <v>0</v>
          </cell>
        </row>
        <row r="320">
          <cell r="A320" t="str">
            <v xml:space="preserve">    Holtwood #17</v>
          </cell>
          <cell r="C320">
            <v>0</v>
          </cell>
          <cell r="D320">
            <v>0</v>
          </cell>
          <cell r="E320">
            <v>0</v>
          </cell>
          <cell r="F320">
            <v>0</v>
          </cell>
          <cell r="G320">
            <v>0</v>
          </cell>
          <cell r="H320">
            <v>0</v>
          </cell>
          <cell r="I320">
            <v>0</v>
          </cell>
          <cell r="J320">
            <v>0</v>
          </cell>
          <cell r="K320">
            <v>0</v>
          </cell>
          <cell r="L320">
            <v>0</v>
          </cell>
          <cell r="M320">
            <v>0</v>
          </cell>
          <cell r="N320">
            <v>0</v>
          </cell>
          <cell r="O320">
            <v>0</v>
          </cell>
        </row>
        <row r="322">
          <cell r="A322" t="str">
            <v xml:space="preserve">    Keystone #1 (PL Share)</v>
          </cell>
          <cell r="C322">
            <v>69</v>
          </cell>
          <cell r="D322">
            <v>64</v>
          </cell>
          <cell r="E322">
            <v>69</v>
          </cell>
          <cell r="F322">
            <v>66</v>
          </cell>
          <cell r="G322">
            <v>69</v>
          </cell>
          <cell r="H322">
            <v>66</v>
          </cell>
          <cell r="I322">
            <v>69</v>
          </cell>
          <cell r="J322">
            <v>69</v>
          </cell>
          <cell r="K322">
            <v>66</v>
          </cell>
          <cell r="L322">
            <v>69</v>
          </cell>
          <cell r="M322">
            <v>66</v>
          </cell>
          <cell r="N322">
            <v>69</v>
          </cell>
          <cell r="O322">
            <v>811</v>
          </cell>
        </row>
        <row r="323">
          <cell r="A323" t="str">
            <v xml:space="preserve">    Keystone #2 (PL Share)</v>
          </cell>
          <cell r="C323">
            <v>69</v>
          </cell>
          <cell r="D323">
            <v>64</v>
          </cell>
          <cell r="E323">
            <v>69</v>
          </cell>
          <cell r="F323">
            <v>48.7</v>
          </cell>
          <cell r="G323">
            <v>0</v>
          </cell>
          <cell r="H323">
            <v>66</v>
          </cell>
          <cell r="I323">
            <v>69</v>
          </cell>
          <cell r="J323">
            <v>69</v>
          </cell>
          <cell r="K323">
            <v>66</v>
          </cell>
          <cell r="L323">
            <v>69</v>
          </cell>
          <cell r="M323">
            <v>66</v>
          </cell>
          <cell r="N323">
            <v>69</v>
          </cell>
          <cell r="O323">
            <v>725</v>
          </cell>
        </row>
        <row r="325">
          <cell r="A325" t="str">
            <v xml:space="preserve">        TOTAL</v>
          </cell>
          <cell r="C325">
            <v>138</v>
          </cell>
          <cell r="D325">
            <v>128</v>
          </cell>
          <cell r="E325">
            <v>138</v>
          </cell>
          <cell r="F325">
            <v>114.7</v>
          </cell>
          <cell r="G325">
            <v>69</v>
          </cell>
          <cell r="H325">
            <v>132</v>
          </cell>
          <cell r="I325">
            <v>138</v>
          </cell>
          <cell r="J325">
            <v>138</v>
          </cell>
          <cell r="K325">
            <v>132</v>
          </cell>
          <cell r="L325">
            <v>138</v>
          </cell>
          <cell r="M325">
            <v>132</v>
          </cell>
          <cell r="N325">
            <v>138</v>
          </cell>
          <cell r="O325">
            <v>1536</v>
          </cell>
        </row>
        <row r="327">
          <cell r="A327" t="str">
            <v xml:space="preserve">    Conemaugh #1 (PL Share)</v>
          </cell>
          <cell r="C327">
            <v>84.4</v>
          </cell>
          <cell r="D327">
            <v>78.900000000000006</v>
          </cell>
          <cell r="E327">
            <v>84.4</v>
          </cell>
          <cell r="F327">
            <v>81.599999999999994</v>
          </cell>
          <cell r="G327">
            <v>84.4</v>
          </cell>
          <cell r="H327">
            <v>81.599999999999994</v>
          </cell>
          <cell r="I327">
            <v>84.4</v>
          </cell>
          <cell r="J327">
            <v>84.4</v>
          </cell>
          <cell r="K327">
            <v>21.8</v>
          </cell>
          <cell r="L327">
            <v>0</v>
          </cell>
          <cell r="M327">
            <v>27.2</v>
          </cell>
          <cell r="N327">
            <v>84.4</v>
          </cell>
          <cell r="O327">
            <v>798</v>
          </cell>
        </row>
        <row r="328">
          <cell r="A328" t="str">
            <v xml:space="preserve">    Conemaugh #2 (PL Share)</v>
          </cell>
          <cell r="C328">
            <v>84.1</v>
          </cell>
          <cell r="D328">
            <v>78.900000000000006</v>
          </cell>
          <cell r="E328">
            <v>84.4</v>
          </cell>
          <cell r="F328">
            <v>81.599999999999994</v>
          </cell>
          <cell r="G328">
            <v>84.4</v>
          </cell>
          <cell r="H328">
            <v>81.599999999999994</v>
          </cell>
          <cell r="I328">
            <v>84.4</v>
          </cell>
          <cell r="J328">
            <v>84.4</v>
          </cell>
          <cell r="K328">
            <v>81.599999999999994</v>
          </cell>
          <cell r="L328">
            <v>84.4</v>
          </cell>
          <cell r="M328">
            <v>81.599999999999994</v>
          </cell>
          <cell r="N328">
            <v>64.5</v>
          </cell>
          <cell r="O328">
            <v>976</v>
          </cell>
        </row>
        <row r="330">
          <cell r="A330" t="str">
            <v xml:space="preserve">        TOTAL</v>
          </cell>
          <cell r="C330">
            <v>168.5</v>
          </cell>
          <cell r="D330">
            <v>157.80000000000001</v>
          </cell>
          <cell r="E330">
            <v>168.8</v>
          </cell>
          <cell r="F330">
            <v>163.19999999999999</v>
          </cell>
          <cell r="G330">
            <v>168.8</v>
          </cell>
          <cell r="H330">
            <v>163.19999999999999</v>
          </cell>
          <cell r="I330">
            <v>168.8</v>
          </cell>
          <cell r="J330">
            <v>168.8</v>
          </cell>
          <cell r="K330">
            <v>103.39999999999999</v>
          </cell>
          <cell r="L330">
            <v>84.4</v>
          </cell>
          <cell r="M330">
            <v>108.8</v>
          </cell>
          <cell r="N330">
            <v>148.9</v>
          </cell>
          <cell r="O330">
            <v>1773</v>
          </cell>
        </row>
        <row r="332">
          <cell r="A332" t="str">
            <v xml:space="preserve">    Montour #1</v>
          </cell>
          <cell r="C332">
            <v>399.8</v>
          </cell>
          <cell r="D332">
            <v>381.7</v>
          </cell>
          <cell r="E332">
            <v>385</v>
          </cell>
          <cell r="F332">
            <v>0</v>
          </cell>
          <cell r="G332">
            <v>121</v>
          </cell>
          <cell r="H332">
            <v>430</v>
          </cell>
          <cell r="I332">
            <v>466.8</v>
          </cell>
          <cell r="J332">
            <v>456.8</v>
          </cell>
          <cell r="K332">
            <v>385.3</v>
          </cell>
          <cell r="L332">
            <v>388</v>
          </cell>
          <cell r="M332">
            <v>288.75</v>
          </cell>
          <cell r="N332">
            <v>385.4</v>
          </cell>
          <cell r="O332">
            <v>4089</v>
          </cell>
        </row>
        <row r="333">
          <cell r="A333" t="str">
            <v xml:space="preserve">    Montour #2</v>
          </cell>
          <cell r="C333">
            <v>416.2</v>
          </cell>
          <cell r="D333">
            <v>385</v>
          </cell>
          <cell r="E333">
            <v>304</v>
          </cell>
          <cell r="F333">
            <v>395</v>
          </cell>
          <cell r="G333">
            <v>375</v>
          </cell>
          <cell r="H333">
            <v>430</v>
          </cell>
          <cell r="I333">
            <v>470.8</v>
          </cell>
          <cell r="J333">
            <v>459.6</v>
          </cell>
          <cell r="K333">
            <v>387.9</v>
          </cell>
          <cell r="L333">
            <v>298</v>
          </cell>
          <cell r="M333">
            <v>385</v>
          </cell>
          <cell r="N333">
            <v>404.5</v>
          </cell>
          <cell r="O333">
            <v>4711</v>
          </cell>
        </row>
        <row r="335">
          <cell r="A335" t="str">
            <v xml:space="preserve">        TOTAL</v>
          </cell>
          <cell r="C335">
            <v>816</v>
          </cell>
          <cell r="D335">
            <v>766.7</v>
          </cell>
          <cell r="E335">
            <v>689</v>
          </cell>
          <cell r="F335">
            <v>395</v>
          </cell>
          <cell r="G335">
            <v>496</v>
          </cell>
          <cell r="H335">
            <v>860</v>
          </cell>
          <cell r="I335">
            <v>937.6</v>
          </cell>
          <cell r="J335">
            <v>916.40000000000009</v>
          </cell>
          <cell r="K335">
            <v>773.2</v>
          </cell>
          <cell r="L335">
            <v>686</v>
          </cell>
          <cell r="M335">
            <v>673.8</v>
          </cell>
          <cell r="N335">
            <v>789.9</v>
          </cell>
          <cell r="O335">
            <v>8800</v>
          </cell>
        </row>
        <row r="336">
          <cell r="C336" t="str">
            <v xml:space="preserve"> =========</v>
          </cell>
          <cell r="D336" t="str">
            <v xml:space="preserve"> =========</v>
          </cell>
          <cell r="E336" t="str">
            <v xml:space="preserve"> =========</v>
          </cell>
          <cell r="F336" t="str">
            <v xml:space="preserve"> =========</v>
          </cell>
          <cell r="G336" t="str">
            <v xml:space="preserve"> =========</v>
          </cell>
          <cell r="H336" t="str">
            <v xml:space="preserve"> =========</v>
          </cell>
          <cell r="I336" t="str">
            <v xml:space="preserve"> =========</v>
          </cell>
          <cell r="J336" t="str">
            <v xml:space="preserve"> =========</v>
          </cell>
          <cell r="K336" t="str">
            <v xml:space="preserve"> =========</v>
          </cell>
          <cell r="L336" t="str">
            <v xml:space="preserve"> =========</v>
          </cell>
          <cell r="M336" t="str">
            <v xml:space="preserve"> =========</v>
          </cell>
          <cell r="N336" t="str">
            <v xml:space="preserve"> =========</v>
          </cell>
          <cell r="O336" t="str">
            <v xml:space="preserve"> =========</v>
          </cell>
        </row>
        <row r="337">
          <cell r="A337" t="str">
            <v xml:space="preserve"> TOTAL COAL FIRED</v>
          </cell>
          <cell r="C337">
            <v>2752.5</v>
          </cell>
          <cell r="D337">
            <v>2589.1999999999998</v>
          </cell>
          <cell r="E337">
            <v>2524.8000000000002</v>
          </cell>
          <cell r="F337">
            <v>1607.9</v>
          </cell>
          <cell r="G337">
            <v>1786.8</v>
          </cell>
          <cell r="H337">
            <v>2779.2</v>
          </cell>
          <cell r="I337">
            <v>3008</v>
          </cell>
          <cell r="J337">
            <v>2969.6000000000004</v>
          </cell>
          <cell r="K337">
            <v>2306.6000000000004</v>
          </cell>
          <cell r="L337">
            <v>2117.6000000000004</v>
          </cell>
          <cell r="M337">
            <v>2085.6</v>
          </cell>
          <cell r="N337">
            <v>2614.4</v>
          </cell>
          <cell r="O337">
            <v>29142</v>
          </cell>
        </row>
        <row r="339">
          <cell r="A339" t="str">
            <v xml:space="preserve">    Martins Creek #3</v>
          </cell>
          <cell r="C339">
            <v>47.9</v>
          </cell>
          <cell r="D339">
            <v>47.9</v>
          </cell>
          <cell r="E339">
            <v>17.399999999999999</v>
          </cell>
          <cell r="F339">
            <v>11.9</v>
          </cell>
          <cell r="G339">
            <v>36.6</v>
          </cell>
          <cell r="H339">
            <v>125.1</v>
          </cell>
          <cell r="I339">
            <v>200.2</v>
          </cell>
          <cell r="J339">
            <v>200.2</v>
          </cell>
          <cell r="K339">
            <v>73.2</v>
          </cell>
          <cell r="L339">
            <v>0</v>
          </cell>
          <cell r="M339">
            <v>17.399999999999999</v>
          </cell>
          <cell r="N339">
            <v>40.299999999999997</v>
          </cell>
          <cell r="O339">
            <v>818</v>
          </cell>
        </row>
        <row r="340">
          <cell r="A340" t="str">
            <v xml:space="preserve">    Martins Creek #4</v>
          </cell>
          <cell r="C340">
            <v>47.9</v>
          </cell>
          <cell r="D340">
            <v>47.9</v>
          </cell>
          <cell r="E340">
            <v>17.399999999999999</v>
          </cell>
          <cell r="F340">
            <v>11.9</v>
          </cell>
          <cell r="G340">
            <v>36.6</v>
          </cell>
          <cell r="H340">
            <v>125.1</v>
          </cell>
          <cell r="I340">
            <v>200.2</v>
          </cell>
          <cell r="J340">
            <v>200.2</v>
          </cell>
          <cell r="K340">
            <v>73.2</v>
          </cell>
          <cell r="L340">
            <v>32.299999999999997</v>
          </cell>
          <cell r="M340">
            <v>17.399999999999999</v>
          </cell>
          <cell r="N340">
            <v>40.299999999999997</v>
          </cell>
          <cell r="O340">
            <v>850</v>
          </cell>
        </row>
        <row r="342">
          <cell r="A342" t="str">
            <v xml:space="preserve"> TOTAL HEAVY OIL FIRED</v>
          </cell>
          <cell r="C342">
            <v>95.8</v>
          </cell>
          <cell r="D342">
            <v>95.8</v>
          </cell>
          <cell r="E342">
            <v>34.799999999999997</v>
          </cell>
          <cell r="F342">
            <v>23.8</v>
          </cell>
          <cell r="G342">
            <v>73.2</v>
          </cell>
          <cell r="H342">
            <v>250.2</v>
          </cell>
          <cell r="I342">
            <v>400.4</v>
          </cell>
          <cell r="J342">
            <v>400.4</v>
          </cell>
          <cell r="K342">
            <v>146.4</v>
          </cell>
          <cell r="L342">
            <v>32.299999999999997</v>
          </cell>
          <cell r="M342">
            <v>34.799999999999997</v>
          </cell>
          <cell r="N342">
            <v>80.599999999999994</v>
          </cell>
          <cell r="O342">
            <v>1669</v>
          </cell>
        </row>
        <row r="344">
          <cell r="A344" t="str">
            <v xml:space="preserve">    Susquehanna #1 (PL 90% Share)</v>
          </cell>
          <cell r="C344">
            <v>713.1</v>
          </cell>
          <cell r="D344">
            <v>644.1</v>
          </cell>
          <cell r="E344">
            <v>713.1</v>
          </cell>
          <cell r="F344">
            <v>690.1</v>
          </cell>
          <cell r="G344">
            <v>447.2</v>
          </cell>
          <cell r="H344">
            <v>690.1</v>
          </cell>
          <cell r="I344">
            <v>713.1</v>
          </cell>
          <cell r="J344">
            <v>713.1</v>
          </cell>
          <cell r="K344">
            <v>690.1</v>
          </cell>
          <cell r="L344">
            <v>713.1</v>
          </cell>
          <cell r="M344">
            <v>690.1</v>
          </cell>
          <cell r="N344">
            <v>713.1</v>
          </cell>
          <cell r="O344">
            <v>8130</v>
          </cell>
        </row>
        <row r="345">
          <cell r="A345" t="str">
            <v xml:space="preserve">    Susquehanna #2 (PL 90% Share)</v>
          </cell>
          <cell r="C345">
            <v>715</v>
          </cell>
          <cell r="D345">
            <v>636.79999999999995</v>
          </cell>
          <cell r="E345">
            <v>176.2</v>
          </cell>
          <cell r="F345">
            <v>41.4</v>
          </cell>
          <cell r="G345">
            <v>710.9</v>
          </cell>
          <cell r="H345">
            <v>698.8</v>
          </cell>
          <cell r="I345">
            <v>722.1</v>
          </cell>
          <cell r="J345">
            <v>722.1</v>
          </cell>
          <cell r="K345">
            <v>698.8</v>
          </cell>
          <cell r="L345">
            <v>722.1</v>
          </cell>
          <cell r="M345">
            <v>698.8</v>
          </cell>
          <cell r="N345">
            <v>722.1</v>
          </cell>
          <cell r="O345">
            <v>7265</v>
          </cell>
        </row>
        <row r="347">
          <cell r="A347" t="str">
            <v xml:space="preserve"> TOTAL PL SHARE NUCLEAR</v>
          </cell>
          <cell r="C347">
            <v>1428.1</v>
          </cell>
          <cell r="D347">
            <v>1280.9000000000001</v>
          </cell>
          <cell r="E347">
            <v>889.3</v>
          </cell>
          <cell r="F347">
            <v>731.5</v>
          </cell>
          <cell r="G347">
            <v>1158.0999999999999</v>
          </cell>
          <cell r="H347">
            <v>1388.9</v>
          </cell>
          <cell r="I347">
            <v>1435.2</v>
          </cell>
          <cell r="J347">
            <v>1435.2</v>
          </cell>
          <cell r="K347">
            <v>1388.9</v>
          </cell>
          <cell r="L347">
            <v>1435.2</v>
          </cell>
          <cell r="M347">
            <v>1388.9</v>
          </cell>
          <cell r="N347">
            <v>1435.2</v>
          </cell>
          <cell r="O347">
            <v>15395</v>
          </cell>
        </row>
        <row r="349">
          <cell r="A349" t="str">
            <v xml:space="preserve"> COMBUSTION TURBINES</v>
          </cell>
          <cell r="C349">
            <v>0.5</v>
          </cell>
          <cell r="D349">
            <v>0.9</v>
          </cell>
          <cell r="E349">
            <v>0.1</v>
          </cell>
          <cell r="F349">
            <v>0.2</v>
          </cell>
          <cell r="G349">
            <v>0.5</v>
          </cell>
          <cell r="H349">
            <v>0.5</v>
          </cell>
          <cell r="I349">
            <v>5</v>
          </cell>
          <cell r="J349">
            <v>1.6</v>
          </cell>
          <cell r="K349">
            <v>2.4</v>
          </cell>
          <cell r="L349">
            <v>0.2</v>
          </cell>
          <cell r="M349">
            <v>0.2</v>
          </cell>
          <cell r="N349">
            <v>0.2</v>
          </cell>
          <cell r="O349">
            <v>12</v>
          </cell>
        </row>
        <row r="350">
          <cell r="A350" t="str">
            <v xml:space="preserve"> </v>
          </cell>
        </row>
        <row r="351">
          <cell r="A351" t="str">
            <v xml:space="preserve"> DIESELS</v>
          </cell>
          <cell r="C351">
            <v>0.1</v>
          </cell>
          <cell r="D351">
            <v>0.1</v>
          </cell>
          <cell r="E351">
            <v>0.1</v>
          </cell>
          <cell r="F351">
            <v>0.1</v>
          </cell>
          <cell r="G351">
            <v>0.2</v>
          </cell>
          <cell r="H351">
            <v>0.2</v>
          </cell>
          <cell r="I351">
            <v>0.1</v>
          </cell>
          <cell r="J351">
            <v>0.1</v>
          </cell>
          <cell r="K351">
            <v>0.1</v>
          </cell>
          <cell r="L351">
            <v>0.1</v>
          </cell>
          <cell r="M351">
            <v>0.1</v>
          </cell>
          <cell r="N351">
            <v>0.1</v>
          </cell>
          <cell r="O351">
            <v>1</v>
          </cell>
        </row>
        <row r="353">
          <cell r="A353" t="str">
            <v xml:space="preserve">    Holtwood Hydro</v>
          </cell>
          <cell r="C353">
            <v>53</v>
          </cell>
          <cell r="D353">
            <v>52</v>
          </cell>
          <cell r="E353">
            <v>70</v>
          </cell>
          <cell r="F353">
            <v>67</v>
          </cell>
          <cell r="G353">
            <v>65</v>
          </cell>
          <cell r="H353">
            <v>48</v>
          </cell>
          <cell r="I353">
            <v>36</v>
          </cell>
          <cell r="J353">
            <v>28</v>
          </cell>
          <cell r="K353">
            <v>25.3</v>
          </cell>
          <cell r="L353">
            <v>31</v>
          </cell>
          <cell r="M353">
            <v>45</v>
          </cell>
          <cell r="N353">
            <v>54</v>
          </cell>
          <cell r="O353">
            <v>574</v>
          </cell>
        </row>
        <row r="354">
          <cell r="A354" t="str">
            <v xml:space="preserve">    Wallenpaupack</v>
          </cell>
          <cell r="C354">
            <v>8.1999999999999993</v>
          </cell>
          <cell r="D354">
            <v>7.4</v>
          </cell>
          <cell r="E354">
            <v>7.3</v>
          </cell>
          <cell r="F354">
            <v>8.3000000000000007</v>
          </cell>
          <cell r="G354">
            <v>6.2</v>
          </cell>
          <cell r="H354">
            <v>6.7</v>
          </cell>
          <cell r="I354">
            <v>6.3</v>
          </cell>
          <cell r="J354">
            <v>5.7</v>
          </cell>
          <cell r="K354">
            <v>5.9</v>
          </cell>
          <cell r="L354">
            <v>5.0999999999999996</v>
          </cell>
          <cell r="M354">
            <v>4.7</v>
          </cell>
          <cell r="N354">
            <v>6.6</v>
          </cell>
          <cell r="O354">
            <v>78</v>
          </cell>
        </row>
        <row r="356">
          <cell r="A356" t="str">
            <v xml:space="preserve"> TOTAL HYDRO</v>
          </cell>
          <cell r="C356">
            <v>61.2</v>
          </cell>
          <cell r="D356">
            <v>59.4</v>
          </cell>
          <cell r="E356">
            <v>77.3</v>
          </cell>
          <cell r="F356">
            <v>75.3</v>
          </cell>
          <cell r="G356">
            <v>71.2</v>
          </cell>
          <cell r="H356">
            <v>54.7</v>
          </cell>
          <cell r="I356">
            <v>42.3</v>
          </cell>
          <cell r="J356">
            <v>33.700000000000003</v>
          </cell>
          <cell r="K356">
            <v>31.200000000000003</v>
          </cell>
          <cell r="L356">
            <v>36.1</v>
          </cell>
          <cell r="M356">
            <v>49.7</v>
          </cell>
          <cell r="N356">
            <v>60.6</v>
          </cell>
          <cell r="O356">
            <v>653</v>
          </cell>
        </row>
        <row r="357">
          <cell r="C357" t="str">
            <v xml:space="preserve"> ========</v>
          </cell>
          <cell r="D357" t="str">
            <v xml:space="preserve"> ========</v>
          </cell>
          <cell r="E357" t="str">
            <v xml:space="preserve"> ========</v>
          </cell>
          <cell r="F357" t="str">
            <v xml:space="preserve"> ========</v>
          </cell>
          <cell r="G357" t="str">
            <v xml:space="preserve"> ========</v>
          </cell>
          <cell r="H357" t="str">
            <v xml:space="preserve"> ========</v>
          </cell>
          <cell r="I357" t="str">
            <v xml:space="preserve"> ========</v>
          </cell>
          <cell r="J357" t="str">
            <v xml:space="preserve"> ========</v>
          </cell>
          <cell r="K357" t="str">
            <v xml:space="preserve"> ========</v>
          </cell>
          <cell r="L357" t="str">
            <v xml:space="preserve"> ========</v>
          </cell>
          <cell r="M357" t="str">
            <v xml:space="preserve"> ========</v>
          </cell>
          <cell r="N357" t="str">
            <v xml:space="preserve"> ========</v>
          </cell>
          <cell r="O357" t="str">
            <v xml:space="preserve"> =========</v>
          </cell>
        </row>
        <row r="358">
          <cell r="A358" t="str">
            <v xml:space="preserve">       TOTAL GENERATION</v>
          </cell>
          <cell r="C358">
            <v>4338.2</v>
          </cell>
          <cell r="D358">
            <v>4026.3</v>
          </cell>
          <cell r="E358">
            <v>3526.4000000000005</v>
          </cell>
          <cell r="F358">
            <v>2438.7999999999997</v>
          </cell>
          <cell r="G358">
            <v>3089.9999999999995</v>
          </cell>
          <cell r="H358">
            <v>4473.6999999999989</v>
          </cell>
          <cell r="I358">
            <v>4891.0000000000009</v>
          </cell>
          <cell r="J358">
            <v>4840.6000000000004</v>
          </cell>
          <cell r="K358">
            <v>3875.6</v>
          </cell>
          <cell r="L358">
            <v>3621.5</v>
          </cell>
          <cell r="M358">
            <v>3559.2999999999997</v>
          </cell>
          <cell r="N358">
            <v>4191.1000000000004</v>
          </cell>
          <cell r="O358">
            <v>46873</v>
          </cell>
        </row>
        <row r="360">
          <cell r="F360" t="str">
            <v>PROJECTED TOTAL FOSSIL FUEL CONSUMPTION</v>
          </cell>
          <cell r="L360" t="str">
            <v>CASE:2001 FORECAST</v>
          </cell>
          <cell r="P360" t="str">
            <v>8</v>
          </cell>
        </row>
        <row r="361">
          <cell r="A361" t="str">
            <v>FUEL RATES ARE CALCULATED FROM THE PPD MONTHLY REPORT</v>
          </cell>
          <cell r="F361" t="str">
            <v xml:space="preserve">                  </v>
          </cell>
          <cell r="L361">
            <v>36851</v>
          </cell>
        </row>
        <row r="362">
          <cell r="A362" t="str">
            <v>% FUEL MIX MUST BE TAKEN INTO CONSIDERATION.</v>
          </cell>
          <cell r="F362" t="str">
            <v>(1000 TONS / 1000 BBLS)</v>
          </cell>
        </row>
        <row r="363">
          <cell r="B363" t="str">
            <v>FUEL</v>
          </cell>
        </row>
        <row r="364">
          <cell r="A364" t="str">
            <v xml:space="preserve"> COAL CONSUMPTION</v>
          </cell>
          <cell r="B364" t="str">
            <v>RATE</v>
          </cell>
          <cell r="C364" t="str">
            <v>JANUARY</v>
          </cell>
          <cell r="D364" t="str">
            <v>FEBRUARY</v>
          </cell>
          <cell r="E364" t="str">
            <v>MARCH</v>
          </cell>
          <cell r="F364" t="str">
            <v>APRIL</v>
          </cell>
          <cell r="G364" t="str">
            <v>MAY</v>
          </cell>
          <cell r="H364" t="str">
            <v>JUNE</v>
          </cell>
          <cell r="I364" t="str">
            <v>JULY</v>
          </cell>
          <cell r="J364" t="str">
            <v>AUGUST</v>
          </cell>
          <cell r="K364" t="str">
            <v>SEPTEMBER</v>
          </cell>
          <cell r="L364" t="str">
            <v>OCTOBER</v>
          </cell>
          <cell r="M364" t="str">
            <v>NOVEMBER</v>
          </cell>
          <cell r="N364" t="str">
            <v>DECEMBER</v>
          </cell>
          <cell r="O364" t="str">
            <v>TOTAL</v>
          </cell>
        </row>
        <row r="366">
          <cell r="A366" t="str">
            <v xml:space="preserve">    Brunner Is. #1  </v>
          </cell>
          <cell r="B366">
            <v>0.39500000000000002</v>
          </cell>
          <cell r="C366">
            <v>73.075000000000003</v>
          </cell>
          <cell r="D366">
            <v>67.150000000000006</v>
          </cell>
          <cell r="E366">
            <v>71.100000000000009</v>
          </cell>
          <cell r="F366">
            <v>63.2</v>
          </cell>
          <cell r="G366">
            <v>50.56</v>
          </cell>
          <cell r="H366">
            <v>66.36</v>
          </cell>
          <cell r="I366">
            <v>73.075000000000003</v>
          </cell>
          <cell r="J366">
            <v>75.05</v>
          </cell>
          <cell r="K366">
            <v>61.620000000000005</v>
          </cell>
          <cell r="L366">
            <v>71.771500000000003</v>
          </cell>
          <cell r="M366">
            <v>38.433500000000002</v>
          </cell>
          <cell r="N366">
            <v>65.135500000000008</v>
          </cell>
          <cell r="O366">
            <v>776</v>
          </cell>
        </row>
        <row r="367">
          <cell r="A367" t="str">
            <v xml:space="preserve">    Brunner Is. #2</v>
          </cell>
          <cell r="B367">
            <v>0.38</v>
          </cell>
          <cell r="C367">
            <v>83.22</v>
          </cell>
          <cell r="D367">
            <v>76</v>
          </cell>
          <cell r="E367">
            <v>76</v>
          </cell>
          <cell r="F367">
            <v>64.599999999999994</v>
          </cell>
          <cell r="G367">
            <v>45.22</v>
          </cell>
          <cell r="H367">
            <v>70.680000000000007</v>
          </cell>
          <cell r="I367">
            <v>80.180000000000007</v>
          </cell>
          <cell r="J367">
            <v>83.6</v>
          </cell>
          <cell r="K367">
            <v>14.744</v>
          </cell>
          <cell r="L367">
            <v>6.4980000000000002</v>
          </cell>
          <cell r="M367">
            <v>61.787999999999997</v>
          </cell>
          <cell r="N367">
            <v>72.846000000000004</v>
          </cell>
          <cell r="O367">
            <v>736</v>
          </cell>
        </row>
        <row r="368">
          <cell r="A368" t="str">
            <v xml:space="preserve">    Brunner Is. #3  </v>
          </cell>
          <cell r="B368">
            <v>0.375</v>
          </cell>
          <cell r="C368">
            <v>153.75</v>
          </cell>
          <cell r="D368">
            <v>150</v>
          </cell>
          <cell r="E368">
            <v>172.5</v>
          </cell>
          <cell r="F368">
            <v>78.75</v>
          </cell>
          <cell r="G368">
            <v>116.25</v>
          </cell>
          <cell r="H368">
            <v>153.75</v>
          </cell>
          <cell r="I368">
            <v>161.25</v>
          </cell>
          <cell r="J368">
            <v>157.5</v>
          </cell>
          <cell r="K368">
            <v>123.75</v>
          </cell>
          <cell r="L368">
            <v>121.64999999999999</v>
          </cell>
          <cell r="M368">
            <v>88.987500000000011</v>
          </cell>
          <cell r="N368">
            <v>146.66250000000002</v>
          </cell>
          <cell r="O368">
            <v>1627</v>
          </cell>
        </row>
        <row r="370">
          <cell r="A370" t="str">
            <v xml:space="preserve">        TOTAL</v>
          </cell>
          <cell r="C370">
            <v>310</v>
          </cell>
          <cell r="D370">
            <v>293</v>
          </cell>
          <cell r="E370">
            <v>320</v>
          </cell>
          <cell r="F370">
            <v>207</v>
          </cell>
          <cell r="G370">
            <v>212</v>
          </cell>
          <cell r="H370">
            <v>291</v>
          </cell>
          <cell r="I370">
            <v>314</v>
          </cell>
          <cell r="J370">
            <v>317</v>
          </cell>
          <cell r="K370">
            <v>201</v>
          </cell>
          <cell r="L370">
            <v>200</v>
          </cell>
          <cell r="M370">
            <v>189</v>
          </cell>
          <cell r="N370">
            <v>285</v>
          </cell>
          <cell r="O370">
            <v>3139</v>
          </cell>
        </row>
        <row r="372">
          <cell r="A372" t="str">
            <v xml:space="preserve">    Martins Creek #1 </v>
          </cell>
          <cell r="B372">
            <v>0.43</v>
          </cell>
          <cell r="C372">
            <v>171.91400000000002</v>
          </cell>
          <cell r="D372">
            <v>164.131</v>
          </cell>
          <cell r="E372">
            <v>165.55</v>
          </cell>
          <cell r="F372">
            <v>0</v>
          </cell>
          <cell r="G372">
            <v>52.03</v>
          </cell>
          <cell r="H372">
            <v>184.9</v>
          </cell>
          <cell r="I372">
            <v>200.72399999999999</v>
          </cell>
          <cell r="J372">
            <v>196.42400000000001</v>
          </cell>
          <cell r="K372">
            <v>165.679</v>
          </cell>
          <cell r="L372">
            <v>166.84</v>
          </cell>
          <cell r="M372">
            <v>124.184</v>
          </cell>
          <cell r="N372">
            <v>165.72199999999998</v>
          </cell>
          <cell r="O372">
            <v>1759</v>
          </cell>
        </row>
        <row r="373">
          <cell r="A373" t="str">
            <v xml:space="preserve">    Martins Creek #2 </v>
          </cell>
          <cell r="B373">
            <v>0.435</v>
          </cell>
          <cell r="C373">
            <v>181.047</v>
          </cell>
          <cell r="D373">
            <v>167.47499999999999</v>
          </cell>
          <cell r="E373">
            <v>132.24</v>
          </cell>
          <cell r="F373">
            <v>171.82499999999999</v>
          </cell>
          <cell r="G373">
            <v>163.125</v>
          </cell>
          <cell r="H373">
            <v>187.05</v>
          </cell>
          <cell r="I373">
            <v>204.798</v>
          </cell>
          <cell r="J373">
            <v>199.92600000000002</v>
          </cell>
          <cell r="K373">
            <v>168.73649999999998</v>
          </cell>
          <cell r="L373">
            <v>129.63</v>
          </cell>
          <cell r="M373">
            <v>167.47499999999999</v>
          </cell>
          <cell r="N373">
            <v>175.95750000000001</v>
          </cell>
          <cell r="O373">
            <v>2049</v>
          </cell>
        </row>
        <row r="375">
          <cell r="A375" t="str">
            <v xml:space="preserve">        TOTAL</v>
          </cell>
          <cell r="C375">
            <v>353</v>
          </cell>
          <cell r="D375">
            <v>331</v>
          </cell>
          <cell r="E375">
            <v>298</v>
          </cell>
          <cell r="F375">
            <v>172</v>
          </cell>
          <cell r="G375">
            <v>215</v>
          </cell>
          <cell r="H375">
            <v>372</v>
          </cell>
          <cell r="I375">
            <v>406</v>
          </cell>
          <cell r="J375">
            <v>396</v>
          </cell>
          <cell r="K375">
            <v>335</v>
          </cell>
          <cell r="L375">
            <v>297</v>
          </cell>
          <cell r="M375">
            <v>291</v>
          </cell>
          <cell r="N375">
            <v>342</v>
          </cell>
          <cell r="O375">
            <v>3808</v>
          </cell>
        </row>
        <row r="377">
          <cell r="A377" t="str">
            <v xml:space="preserve">    Sunbury #1-2:</v>
          </cell>
        </row>
        <row r="378">
          <cell r="A378" t="str">
            <v xml:space="preserve">        Prep Anth</v>
          </cell>
          <cell r="B378">
            <v>1.49E-2</v>
          </cell>
          <cell r="C378">
            <v>0</v>
          </cell>
          <cell r="D378">
            <v>0</v>
          </cell>
          <cell r="E378">
            <v>0</v>
          </cell>
          <cell r="F378">
            <v>0</v>
          </cell>
          <cell r="G378">
            <v>0</v>
          </cell>
          <cell r="H378">
            <v>0</v>
          </cell>
          <cell r="I378">
            <v>0</v>
          </cell>
          <cell r="J378">
            <v>0</v>
          </cell>
          <cell r="K378">
            <v>0</v>
          </cell>
          <cell r="L378">
            <v>0</v>
          </cell>
          <cell r="M378">
            <v>0</v>
          </cell>
          <cell r="N378">
            <v>0</v>
          </cell>
          <cell r="O378">
            <v>0</v>
          </cell>
        </row>
        <row r="379">
          <cell r="A379" t="str">
            <v xml:space="preserve">        Silt</v>
          </cell>
          <cell r="B379">
            <v>0.52100000000000002</v>
          </cell>
          <cell r="C379">
            <v>0</v>
          </cell>
          <cell r="D379">
            <v>0</v>
          </cell>
          <cell r="E379">
            <v>0</v>
          </cell>
          <cell r="F379">
            <v>0</v>
          </cell>
          <cell r="G379">
            <v>0</v>
          </cell>
          <cell r="H379">
            <v>0</v>
          </cell>
          <cell r="I379">
            <v>0</v>
          </cell>
          <cell r="J379">
            <v>0</v>
          </cell>
          <cell r="K379">
            <v>0</v>
          </cell>
          <cell r="L379">
            <v>0</v>
          </cell>
          <cell r="M379">
            <v>0</v>
          </cell>
          <cell r="N379">
            <v>0</v>
          </cell>
          <cell r="O379">
            <v>0</v>
          </cell>
        </row>
        <row r="380">
          <cell r="A380" t="str">
            <v xml:space="preserve">        Coke</v>
          </cell>
          <cell r="B380">
            <v>0.1711</v>
          </cell>
          <cell r="C380">
            <v>0</v>
          </cell>
          <cell r="D380">
            <v>0</v>
          </cell>
          <cell r="E380">
            <v>0</v>
          </cell>
          <cell r="F380">
            <v>0</v>
          </cell>
          <cell r="G380">
            <v>0</v>
          </cell>
          <cell r="H380">
            <v>0</v>
          </cell>
          <cell r="I380">
            <v>0</v>
          </cell>
          <cell r="J380">
            <v>0</v>
          </cell>
          <cell r="K380">
            <v>0</v>
          </cell>
          <cell r="L380">
            <v>0</v>
          </cell>
          <cell r="M380">
            <v>0</v>
          </cell>
          <cell r="N380">
            <v>0</v>
          </cell>
          <cell r="O380">
            <v>0</v>
          </cell>
        </row>
        <row r="381">
          <cell r="A381" t="str">
            <v xml:space="preserve">        Low Vol Bit</v>
          </cell>
          <cell r="B381">
            <v>3.6999999999999998E-2</v>
          </cell>
          <cell r="C381">
            <v>0</v>
          </cell>
          <cell r="D381">
            <v>0</v>
          </cell>
          <cell r="E381">
            <v>0</v>
          </cell>
          <cell r="F381">
            <v>0</v>
          </cell>
          <cell r="G381">
            <v>0</v>
          </cell>
          <cell r="H381">
            <v>0</v>
          </cell>
          <cell r="I381">
            <v>0</v>
          </cell>
          <cell r="J381">
            <v>0</v>
          </cell>
          <cell r="K381">
            <v>0</v>
          </cell>
          <cell r="L381">
            <v>0</v>
          </cell>
          <cell r="M381">
            <v>0</v>
          </cell>
          <cell r="N381">
            <v>0</v>
          </cell>
          <cell r="O381">
            <v>0</v>
          </cell>
        </row>
        <row r="382">
          <cell r="A382" t="str">
            <v xml:space="preserve">        Cannel</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row>
        <row r="383">
          <cell r="A383" t="str">
            <v xml:space="preserve">    Sunbury #3:</v>
          </cell>
        </row>
        <row r="384">
          <cell r="A384" t="str">
            <v xml:space="preserve">        Bit</v>
          </cell>
          <cell r="B384">
            <v>0.46</v>
          </cell>
          <cell r="C384">
            <v>0</v>
          </cell>
          <cell r="D384">
            <v>0</v>
          </cell>
          <cell r="E384">
            <v>0</v>
          </cell>
          <cell r="F384">
            <v>0</v>
          </cell>
          <cell r="G384">
            <v>0</v>
          </cell>
          <cell r="H384">
            <v>0</v>
          </cell>
          <cell r="I384">
            <v>0</v>
          </cell>
          <cell r="J384">
            <v>0</v>
          </cell>
          <cell r="K384">
            <v>0</v>
          </cell>
          <cell r="L384">
            <v>0</v>
          </cell>
          <cell r="M384">
            <v>0</v>
          </cell>
          <cell r="N384">
            <v>0</v>
          </cell>
          <cell r="O384">
            <v>0</v>
          </cell>
        </row>
        <row r="385">
          <cell r="A385" t="str">
            <v xml:space="preserve">        Cannel</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row>
        <row r="386">
          <cell r="A386" t="str">
            <v xml:space="preserve">    Sunbury #4:</v>
          </cell>
        </row>
        <row r="387">
          <cell r="A387" t="str">
            <v xml:space="preserve">        Bit</v>
          </cell>
          <cell r="B387">
            <v>0.46</v>
          </cell>
          <cell r="C387">
            <v>0</v>
          </cell>
          <cell r="D387">
            <v>0</v>
          </cell>
          <cell r="E387">
            <v>0</v>
          </cell>
          <cell r="F387">
            <v>0</v>
          </cell>
          <cell r="G387">
            <v>0</v>
          </cell>
          <cell r="H387">
            <v>0</v>
          </cell>
          <cell r="I387">
            <v>0</v>
          </cell>
          <cell r="J387">
            <v>0</v>
          </cell>
          <cell r="K387">
            <v>0</v>
          </cell>
          <cell r="L387">
            <v>0</v>
          </cell>
          <cell r="M387">
            <v>0</v>
          </cell>
          <cell r="N387">
            <v>0</v>
          </cell>
          <cell r="O387">
            <v>0</v>
          </cell>
        </row>
        <row r="388">
          <cell r="A388" t="str">
            <v xml:space="preserve">        Cannel</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row>
        <row r="390">
          <cell r="A390" t="str">
            <v xml:space="preserve">      TOTAL SUNBURY BIT (INCL. CANNEL)</v>
          </cell>
          <cell r="C390">
            <v>0</v>
          </cell>
          <cell r="D390">
            <v>0</v>
          </cell>
          <cell r="E390">
            <v>0</v>
          </cell>
          <cell r="F390">
            <v>0</v>
          </cell>
          <cell r="G390">
            <v>0</v>
          </cell>
          <cell r="H390">
            <v>0</v>
          </cell>
          <cell r="I390">
            <v>0</v>
          </cell>
          <cell r="J390">
            <v>0</v>
          </cell>
          <cell r="K390">
            <v>0</v>
          </cell>
          <cell r="L390">
            <v>0</v>
          </cell>
          <cell r="M390">
            <v>0</v>
          </cell>
          <cell r="N390">
            <v>0</v>
          </cell>
          <cell r="O390">
            <v>0</v>
          </cell>
        </row>
        <row r="392">
          <cell r="A392" t="str">
            <v xml:space="preserve">    Holtwood #17:</v>
          </cell>
        </row>
        <row r="393">
          <cell r="A393" t="str">
            <v xml:space="preserve">        Prep Anth</v>
          </cell>
          <cell r="B393">
            <v>0.04</v>
          </cell>
          <cell r="C393">
            <v>0</v>
          </cell>
          <cell r="D393">
            <v>0</v>
          </cell>
          <cell r="E393">
            <v>0</v>
          </cell>
          <cell r="F393">
            <v>0</v>
          </cell>
          <cell r="G393">
            <v>0</v>
          </cell>
          <cell r="H393">
            <v>0</v>
          </cell>
          <cell r="I393">
            <v>0</v>
          </cell>
          <cell r="J393">
            <v>0</v>
          </cell>
          <cell r="K393">
            <v>0</v>
          </cell>
          <cell r="L393">
            <v>0</v>
          </cell>
          <cell r="M393">
            <v>0</v>
          </cell>
          <cell r="N393">
            <v>0</v>
          </cell>
          <cell r="O393">
            <v>0</v>
          </cell>
        </row>
        <row r="394">
          <cell r="A394" t="str">
            <v xml:space="preserve">        Silt</v>
          </cell>
          <cell r="B394">
            <v>0.41399999999999998</v>
          </cell>
          <cell r="C394">
            <v>0</v>
          </cell>
          <cell r="D394">
            <v>0</v>
          </cell>
          <cell r="E394">
            <v>0</v>
          </cell>
          <cell r="F394">
            <v>0</v>
          </cell>
          <cell r="G394">
            <v>0</v>
          </cell>
          <cell r="H394">
            <v>0</v>
          </cell>
          <cell r="I394">
            <v>0</v>
          </cell>
          <cell r="J394">
            <v>0</v>
          </cell>
          <cell r="K394">
            <v>0</v>
          </cell>
          <cell r="L394">
            <v>0</v>
          </cell>
          <cell r="M394">
            <v>0</v>
          </cell>
          <cell r="N394">
            <v>0</v>
          </cell>
          <cell r="O394">
            <v>0</v>
          </cell>
        </row>
        <row r="395">
          <cell r="A395" t="str">
            <v xml:space="preserve">        Coke</v>
          </cell>
          <cell r="B395">
            <v>0.17299999999999999</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t="str">
            <v xml:space="preserve">        Low Vol Bit</v>
          </cell>
          <cell r="B396">
            <v>0.06</v>
          </cell>
          <cell r="C396">
            <v>0</v>
          </cell>
          <cell r="D396">
            <v>0</v>
          </cell>
          <cell r="E396">
            <v>0</v>
          </cell>
          <cell r="F396">
            <v>0</v>
          </cell>
          <cell r="G396">
            <v>0</v>
          </cell>
          <cell r="H396">
            <v>0</v>
          </cell>
          <cell r="I396">
            <v>0</v>
          </cell>
          <cell r="J396">
            <v>0</v>
          </cell>
          <cell r="K396">
            <v>0</v>
          </cell>
          <cell r="L396">
            <v>0</v>
          </cell>
          <cell r="M396">
            <v>0</v>
          </cell>
          <cell r="N396">
            <v>0</v>
          </cell>
          <cell r="O396">
            <v>0</v>
          </cell>
        </row>
        <row r="398">
          <cell r="A398" t="str">
            <v xml:space="preserve">    Keystone #1 (PL Share)</v>
          </cell>
          <cell r="C398">
            <v>26</v>
          </cell>
          <cell r="D398">
            <v>24</v>
          </cell>
          <cell r="E398">
            <v>26</v>
          </cell>
          <cell r="F398">
            <v>25</v>
          </cell>
          <cell r="G398">
            <v>26</v>
          </cell>
          <cell r="H398">
            <v>25</v>
          </cell>
          <cell r="I398">
            <v>26</v>
          </cell>
          <cell r="J398">
            <v>26</v>
          </cell>
          <cell r="K398">
            <v>25</v>
          </cell>
          <cell r="L398">
            <v>26</v>
          </cell>
          <cell r="M398">
            <v>25</v>
          </cell>
          <cell r="N398">
            <v>26</v>
          </cell>
          <cell r="O398">
            <v>306</v>
          </cell>
        </row>
        <row r="399">
          <cell r="A399" t="str">
            <v xml:space="preserve">    Keystone #2 (PL Share)</v>
          </cell>
          <cell r="C399">
            <v>26</v>
          </cell>
          <cell r="D399">
            <v>24</v>
          </cell>
          <cell r="E399">
            <v>26</v>
          </cell>
          <cell r="F399">
            <v>18</v>
          </cell>
          <cell r="G399">
            <v>0</v>
          </cell>
          <cell r="H399">
            <v>25</v>
          </cell>
          <cell r="I399">
            <v>26</v>
          </cell>
          <cell r="J399">
            <v>26</v>
          </cell>
          <cell r="K399">
            <v>25</v>
          </cell>
          <cell r="L399">
            <v>26</v>
          </cell>
          <cell r="M399">
            <v>25</v>
          </cell>
          <cell r="N399">
            <v>26</v>
          </cell>
          <cell r="O399">
            <v>273</v>
          </cell>
        </row>
        <row r="401">
          <cell r="A401" t="str">
            <v xml:space="preserve">        TOTAL</v>
          </cell>
          <cell r="C401">
            <v>52</v>
          </cell>
          <cell r="D401">
            <v>48</v>
          </cell>
          <cell r="E401">
            <v>52</v>
          </cell>
          <cell r="F401">
            <v>43</v>
          </cell>
          <cell r="G401">
            <v>26</v>
          </cell>
          <cell r="H401">
            <v>50</v>
          </cell>
          <cell r="I401">
            <v>52</v>
          </cell>
          <cell r="J401">
            <v>52</v>
          </cell>
          <cell r="K401">
            <v>50</v>
          </cell>
          <cell r="L401">
            <v>52</v>
          </cell>
          <cell r="M401">
            <v>50</v>
          </cell>
          <cell r="N401">
            <v>52</v>
          </cell>
          <cell r="O401">
            <v>579</v>
          </cell>
        </row>
        <row r="403">
          <cell r="A403" t="str">
            <v xml:space="preserve">    Conemaugh #1 (PL Share)</v>
          </cell>
          <cell r="C403">
            <v>31</v>
          </cell>
          <cell r="D403">
            <v>29</v>
          </cell>
          <cell r="E403">
            <v>31</v>
          </cell>
          <cell r="F403">
            <v>30</v>
          </cell>
          <cell r="G403">
            <v>31</v>
          </cell>
          <cell r="H403">
            <v>30</v>
          </cell>
          <cell r="I403">
            <v>31</v>
          </cell>
          <cell r="J403">
            <v>31</v>
          </cell>
          <cell r="K403">
            <v>8</v>
          </cell>
          <cell r="L403">
            <v>0</v>
          </cell>
          <cell r="M403">
            <v>10</v>
          </cell>
          <cell r="N403">
            <v>31</v>
          </cell>
          <cell r="O403">
            <v>293</v>
          </cell>
        </row>
        <row r="404">
          <cell r="A404" t="str">
            <v xml:space="preserve">    Conemaugh #2 (PL Share)</v>
          </cell>
          <cell r="C404">
            <v>31</v>
          </cell>
          <cell r="D404">
            <v>29</v>
          </cell>
          <cell r="E404">
            <v>31</v>
          </cell>
          <cell r="F404">
            <v>30</v>
          </cell>
          <cell r="G404">
            <v>31</v>
          </cell>
          <cell r="H404">
            <v>30</v>
          </cell>
          <cell r="I404">
            <v>31</v>
          </cell>
          <cell r="J404">
            <v>31</v>
          </cell>
          <cell r="K404">
            <v>30</v>
          </cell>
          <cell r="L404">
            <v>31</v>
          </cell>
          <cell r="M404">
            <v>30</v>
          </cell>
          <cell r="N404">
            <v>24</v>
          </cell>
          <cell r="O404">
            <v>359</v>
          </cell>
        </row>
        <row r="406">
          <cell r="A406" t="str">
            <v xml:space="preserve">        TOTAL</v>
          </cell>
          <cell r="C406">
            <v>62</v>
          </cell>
          <cell r="D406">
            <v>58</v>
          </cell>
          <cell r="E406">
            <v>62</v>
          </cell>
          <cell r="F406">
            <v>60</v>
          </cell>
          <cell r="G406">
            <v>62</v>
          </cell>
          <cell r="H406">
            <v>60</v>
          </cell>
          <cell r="I406">
            <v>62</v>
          </cell>
          <cell r="J406">
            <v>62</v>
          </cell>
          <cell r="K406">
            <v>38</v>
          </cell>
          <cell r="L406">
            <v>31</v>
          </cell>
          <cell r="M406">
            <v>40</v>
          </cell>
          <cell r="N406">
            <v>55</v>
          </cell>
          <cell r="O406">
            <v>652</v>
          </cell>
        </row>
        <row r="408">
          <cell r="A408" t="str">
            <v xml:space="preserve">    Montour #1</v>
          </cell>
          <cell r="B408">
            <v>0.38500000000000001</v>
          </cell>
          <cell r="C408">
            <v>153.923</v>
          </cell>
          <cell r="D408">
            <v>146.9545</v>
          </cell>
          <cell r="E408">
            <v>148.22499999999999</v>
          </cell>
          <cell r="F408">
            <v>0</v>
          </cell>
          <cell r="G408">
            <v>46.585000000000001</v>
          </cell>
          <cell r="H408">
            <v>165.55</v>
          </cell>
          <cell r="I408">
            <v>179.71800000000002</v>
          </cell>
          <cell r="J408">
            <v>175.86799999999999</v>
          </cell>
          <cell r="K408">
            <v>148.34050000000002</v>
          </cell>
          <cell r="L408">
            <v>149.38</v>
          </cell>
          <cell r="M408">
            <v>111.188</v>
          </cell>
          <cell r="N408">
            <v>148.37899999999999</v>
          </cell>
          <cell r="O408">
            <v>1574</v>
          </cell>
        </row>
        <row r="409">
          <cell r="A409" t="str">
            <v xml:space="preserve">    Montour #2</v>
          </cell>
          <cell r="B409">
            <v>0.37</v>
          </cell>
          <cell r="C409">
            <v>153.994</v>
          </cell>
          <cell r="D409">
            <v>142.44999999999999</v>
          </cell>
          <cell r="E409">
            <v>112.48</v>
          </cell>
          <cell r="F409">
            <v>146.15</v>
          </cell>
          <cell r="G409">
            <v>138.75</v>
          </cell>
          <cell r="H409">
            <v>159.1</v>
          </cell>
          <cell r="I409">
            <v>174.196</v>
          </cell>
          <cell r="J409">
            <v>170.05199999999999</v>
          </cell>
          <cell r="K409">
            <v>143.523</v>
          </cell>
          <cell r="L409">
            <v>110.26</v>
          </cell>
          <cell r="M409">
            <v>142.44999999999999</v>
          </cell>
          <cell r="N409">
            <v>149.66499999999999</v>
          </cell>
          <cell r="O409">
            <v>1742</v>
          </cell>
        </row>
        <row r="411">
          <cell r="A411" t="str">
            <v xml:space="preserve">        TOTAL</v>
          </cell>
          <cell r="C411">
            <v>308</v>
          </cell>
          <cell r="D411">
            <v>289</v>
          </cell>
          <cell r="E411">
            <v>260</v>
          </cell>
          <cell r="F411">
            <v>146</v>
          </cell>
          <cell r="G411">
            <v>186</v>
          </cell>
          <cell r="H411">
            <v>325</v>
          </cell>
          <cell r="I411">
            <v>354</v>
          </cell>
          <cell r="J411">
            <v>346</v>
          </cell>
          <cell r="K411">
            <v>292</v>
          </cell>
          <cell r="L411">
            <v>259</v>
          </cell>
          <cell r="M411">
            <v>253</v>
          </cell>
          <cell r="N411">
            <v>298</v>
          </cell>
          <cell r="O411">
            <v>3316</v>
          </cell>
        </row>
        <row r="412">
          <cell r="C412" t="str">
            <v xml:space="preserve"> =========</v>
          </cell>
          <cell r="D412" t="str">
            <v xml:space="preserve"> =========</v>
          </cell>
          <cell r="E412" t="str">
            <v xml:space="preserve"> =========</v>
          </cell>
          <cell r="F412" t="str">
            <v xml:space="preserve"> =========</v>
          </cell>
          <cell r="G412" t="str">
            <v xml:space="preserve"> =========</v>
          </cell>
          <cell r="H412" t="str">
            <v xml:space="preserve"> =========</v>
          </cell>
          <cell r="I412" t="str">
            <v xml:space="preserve"> =========</v>
          </cell>
          <cell r="J412" t="str">
            <v xml:space="preserve"> =========</v>
          </cell>
          <cell r="K412" t="str">
            <v xml:space="preserve"> =========</v>
          </cell>
          <cell r="L412" t="str">
            <v xml:space="preserve"> =========</v>
          </cell>
          <cell r="M412" t="str">
            <v xml:space="preserve"> =========</v>
          </cell>
          <cell r="N412" t="str">
            <v xml:space="preserve"> =========</v>
          </cell>
          <cell r="O412" t="str">
            <v xml:space="preserve"> =========</v>
          </cell>
        </row>
        <row r="413">
          <cell r="A413" t="str">
            <v xml:space="preserve">    TOTAL BITUMINOUS (INCL. CANNEL)</v>
          </cell>
          <cell r="C413">
            <v>1085</v>
          </cell>
          <cell r="D413">
            <v>1019</v>
          </cell>
          <cell r="E413">
            <v>992</v>
          </cell>
          <cell r="F413">
            <v>628</v>
          </cell>
          <cell r="G413">
            <v>701</v>
          </cell>
          <cell r="H413">
            <v>1098</v>
          </cell>
          <cell r="I413">
            <v>1188</v>
          </cell>
          <cell r="J413">
            <v>1173</v>
          </cell>
          <cell r="K413">
            <v>916</v>
          </cell>
          <cell r="L413">
            <v>839</v>
          </cell>
          <cell r="M413">
            <v>823</v>
          </cell>
          <cell r="N413">
            <v>1032</v>
          </cell>
          <cell r="O413">
            <v>11494</v>
          </cell>
        </row>
        <row r="414">
          <cell r="A414" t="str">
            <v xml:space="preserve">    TOTAL PREP ANTH</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t="str">
            <v xml:space="preserve">    TOTAL SILT</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t="str">
            <v xml:space="preserve">    TOTAL COKE</v>
          </cell>
          <cell r="C416">
            <v>0</v>
          </cell>
          <cell r="D416">
            <v>0</v>
          </cell>
          <cell r="E416">
            <v>0</v>
          </cell>
          <cell r="F416">
            <v>0</v>
          </cell>
          <cell r="G416">
            <v>0</v>
          </cell>
          <cell r="H416">
            <v>0</v>
          </cell>
          <cell r="I416">
            <v>0</v>
          </cell>
          <cell r="J416">
            <v>0</v>
          </cell>
          <cell r="K416">
            <v>0</v>
          </cell>
          <cell r="L416">
            <v>0</v>
          </cell>
          <cell r="M416">
            <v>0</v>
          </cell>
          <cell r="N416">
            <v>0</v>
          </cell>
          <cell r="O416">
            <v>0</v>
          </cell>
        </row>
        <row r="417">
          <cell r="C417" t="str">
            <v xml:space="preserve"> =========</v>
          </cell>
          <cell r="D417" t="str">
            <v xml:space="preserve"> =========</v>
          </cell>
          <cell r="E417" t="str">
            <v xml:space="preserve"> =========</v>
          </cell>
          <cell r="F417" t="str">
            <v xml:space="preserve"> =========</v>
          </cell>
          <cell r="G417" t="str">
            <v xml:space="preserve"> =========</v>
          </cell>
          <cell r="H417" t="str">
            <v xml:space="preserve"> =========</v>
          </cell>
          <cell r="I417" t="str">
            <v xml:space="preserve"> =========</v>
          </cell>
          <cell r="J417" t="str">
            <v xml:space="preserve"> =========</v>
          </cell>
          <cell r="K417" t="str">
            <v xml:space="preserve"> =========</v>
          </cell>
          <cell r="L417" t="str">
            <v xml:space="preserve"> =========</v>
          </cell>
          <cell r="M417" t="str">
            <v xml:space="preserve"> =========</v>
          </cell>
          <cell r="N417" t="str">
            <v xml:space="preserve"> =========</v>
          </cell>
          <cell r="O417" t="str">
            <v xml:space="preserve"> =========</v>
          </cell>
        </row>
        <row r="418">
          <cell r="A418" t="str">
            <v xml:space="preserve"> TOTAL COAL CONSUMED</v>
          </cell>
          <cell r="C418">
            <v>1085</v>
          </cell>
          <cell r="D418">
            <v>1019</v>
          </cell>
          <cell r="E418">
            <v>992</v>
          </cell>
          <cell r="F418">
            <v>628</v>
          </cell>
          <cell r="G418">
            <v>701</v>
          </cell>
          <cell r="H418">
            <v>1098</v>
          </cell>
          <cell r="I418">
            <v>1188</v>
          </cell>
          <cell r="J418">
            <v>1173</v>
          </cell>
          <cell r="K418">
            <v>916</v>
          </cell>
          <cell r="L418">
            <v>839</v>
          </cell>
          <cell r="M418">
            <v>823</v>
          </cell>
          <cell r="N418">
            <v>1032</v>
          </cell>
          <cell r="O418">
            <v>11494</v>
          </cell>
        </row>
        <row r="420">
          <cell r="A420" t="str">
            <v xml:space="preserve"> HEAVY OIL &amp; GAS</v>
          </cell>
        </row>
        <row r="422">
          <cell r="A422" t="str">
            <v xml:space="preserve">  Martins Ck #3(1000 BBL #6 Oil)</v>
          </cell>
          <cell r="B422">
            <v>1.8720000000000001</v>
          </cell>
          <cell r="C422">
            <v>89.668791226145672</v>
          </cell>
          <cell r="D422">
            <v>89.668787299038627</v>
          </cell>
          <cell r="E422">
            <v>0</v>
          </cell>
          <cell r="F422">
            <v>0</v>
          </cell>
          <cell r="G422">
            <v>26.545926721660887</v>
          </cell>
          <cell r="H422">
            <v>0</v>
          </cell>
          <cell r="I422">
            <v>110.86573381416012</v>
          </cell>
          <cell r="J422">
            <v>110.87901733337665</v>
          </cell>
          <cell r="K422">
            <v>0</v>
          </cell>
          <cell r="L422">
            <v>0</v>
          </cell>
          <cell r="M422">
            <v>32.572789659431855</v>
          </cell>
          <cell r="N422">
            <v>75.441590303137488</v>
          </cell>
          <cell r="O422">
            <v>537</v>
          </cell>
        </row>
        <row r="423">
          <cell r="A423" t="str">
            <v>(1,000 MCF) Natural Gas</v>
          </cell>
          <cell r="C423">
            <v>0</v>
          </cell>
          <cell r="D423">
            <v>0</v>
          </cell>
          <cell r="E423">
            <v>0</v>
          </cell>
          <cell r="F423">
            <v>0</v>
          </cell>
          <cell r="G423">
            <v>283</v>
          </cell>
          <cell r="H423">
            <v>452</v>
          </cell>
          <cell r="I423">
            <v>1533</v>
          </cell>
          <cell r="J423">
            <v>1597</v>
          </cell>
          <cell r="K423">
            <v>73</v>
          </cell>
          <cell r="L423">
            <v>271</v>
          </cell>
          <cell r="M423">
            <v>0</v>
          </cell>
          <cell r="N423">
            <v>0</v>
          </cell>
          <cell r="O423">
            <v>4209</v>
          </cell>
        </row>
        <row r="425">
          <cell r="A425" t="str">
            <v xml:space="preserve">  Martins Ck #4(1000 BBL #6 Oil)</v>
          </cell>
          <cell r="B425">
            <v>1.694</v>
          </cell>
          <cell r="C425">
            <v>81.142609064099204</v>
          </cell>
          <cell r="D425">
            <v>81.142608535332158</v>
          </cell>
          <cell r="E425">
            <v>1.0000000000000001E-5</v>
          </cell>
          <cell r="F425">
            <v>1.0000000000000001E-5</v>
          </cell>
          <cell r="G425">
            <v>23.886848983375671</v>
          </cell>
          <cell r="H425">
            <v>1.0000000000000001E-5</v>
          </cell>
          <cell r="I425">
            <v>100.2926167196706</v>
          </cell>
          <cell r="J425">
            <v>100.2774960427837</v>
          </cell>
          <cell r="K425">
            <v>1.0000000000000001E-5</v>
          </cell>
          <cell r="L425">
            <v>1.0000000000000001E-5</v>
          </cell>
          <cell r="M425">
            <v>1.0000000000000001E-5</v>
          </cell>
          <cell r="N425">
            <v>68.268208583647336</v>
          </cell>
          <cell r="O425">
            <v>454</v>
          </cell>
        </row>
        <row r="426">
          <cell r="A426" t="str">
            <v>(1,000 MCF) Natural Gas</v>
          </cell>
          <cell r="C426">
            <v>0</v>
          </cell>
          <cell r="D426">
            <v>0</v>
          </cell>
          <cell r="E426">
            <v>0</v>
          </cell>
          <cell r="F426">
            <v>0</v>
          </cell>
          <cell r="G426">
            <v>217</v>
          </cell>
          <cell r="H426">
            <v>348</v>
          </cell>
          <cell r="I426">
            <v>1467</v>
          </cell>
          <cell r="J426">
            <v>1403</v>
          </cell>
          <cell r="K426">
            <v>427</v>
          </cell>
          <cell r="L426">
            <v>29</v>
          </cell>
          <cell r="M426">
            <v>0</v>
          </cell>
          <cell r="N426">
            <v>0</v>
          </cell>
          <cell r="O426">
            <v>3891</v>
          </cell>
        </row>
        <row r="428">
          <cell r="A428" t="str">
            <v xml:space="preserve"> TOTAL HEAVY OIL CONSUMED</v>
          </cell>
          <cell r="C428">
            <v>171</v>
          </cell>
          <cell r="D428">
            <v>171</v>
          </cell>
          <cell r="E428">
            <v>0</v>
          </cell>
          <cell r="F428">
            <v>0</v>
          </cell>
          <cell r="G428">
            <v>51</v>
          </cell>
          <cell r="H428">
            <v>0</v>
          </cell>
          <cell r="I428">
            <v>211</v>
          </cell>
          <cell r="J428">
            <v>211</v>
          </cell>
          <cell r="K428">
            <v>0</v>
          </cell>
          <cell r="L428">
            <v>0</v>
          </cell>
          <cell r="M428">
            <v>33</v>
          </cell>
          <cell r="N428">
            <v>143</v>
          </cell>
          <cell r="O428">
            <v>991</v>
          </cell>
        </row>
        <row r="429">
          <cell r="A429" t="str">
            <v xml:space="preserve"> TOTAL GAS CONSUMED</v>
          </cell>
          <cell r="C429">
            <v>0</v>
          </cell>
          <cell r="D429">
            <v>0</v>
          </cell>
          <cell r="E429">
            <v>0</v>
          </cell>
          <cell r="F429">
            <v>0</v>
          </cell>
          <cell r="G429">
            <v>500</v>
          </cell>
          <cell r="H429">
            <v>800</v>
          </cell>
          <cell r="I429">
            <v>3000</v>
          </cell>
          <cell r="J429">
            <v>3000</v>
          </cell>
          <cell r="K429">
            <v>500</v>
          </cell>
          <cell r="L429">
            <v>300</v>
          </cell>
          <cell r="M429">
            <v>0</v>
          </cell>
          <cell r="N429">
            <v>0</v>
          </cell>
          <cell r="O429">
            <v>8100</v>
          </cell>
        </row>
        <row r="431">
          <cell r="F431" t="str">
            <v xml:space="preserve">                                SYSTEM COST OF POWER</v>
          </cell>
          <cell r="L431" t="str">
            <v>CASE:2001 FORECAST</v>
          </cell>
          <cell r="P431" t="str">
            <v>9</v>
          </cell>
        </row>
        <row r="432">
          <cell r="F432" t="str">
            <v xml:space="preserve">                     </v>
          </cell>
          <cell r="L432">
            <v>36851</v>
          </cell>
        </row>
        <row r="433">
          <cell r="F433" t="str">
            <v xml:space="preserve">                               (Thousands of Dollars)</v>
          </cell>
        </row>
        <row r="435">
          <cell r="A435" t="str">
            <v>STEAM STATIONS</v>
          </cell>
          <cell r="C435" t="str">
            <v>JANUARY</v>
          </cell>
          <cell r="D435" t="str">
            <v>FEBRUARY</v>
          </cell>
          <cell r="E435" t="str">
            <v>MARCH</v>
          </cell>
          <cell r="F435" t="str">
            <v>APRIL</v>
          </cell>
          <cell r="G435" t="str">
            <v>MAY</v>
          </cell>
          <cell r="H435" t="str">
            <v>JUNE</v>
          </cell>
          <cell r="I435" t="str">
            <v>JULY</v>
          </cell>
          <cell r="J435" t="str">
            <v>AUGUST</v>
          </cell>
          <cell r="K435" t="str">
            <v>SEPTEMBER</v>
          </cell>
          <cell r="L435" t="str">
            <v>OCTOBER</v>
          </cell>
          <cell r="M435" t="str">
            <v>NOVEMBER</v>
          </cell>
          <cell r="N435" t="str">
            <v>DECEMBER</v>
          </cell>
          <cell r="O435" t="str">
            <v>TOTAL</v>
          </cell>
        </row>
        <row r="436">
          <cell r="A436" t="str">
            <v xml:space="preserve">  COAL-FIRED</v>
          </cell>
        </row>
        <row r="437">
          <cell r="A437" t="str">
            <v xml:space="preserve">    Brunner Island</v>
          </cell>
          <cell r="C437">
            <v>12079.41510034</v>
          </cell>
          <cell r="D437">
            <v>11437.294014219999</v>
          </cell>
          <cell r="E437">
            <v>12495.275275879998</v>
          </cell>
          <cell r="F437">
            <v>8025.8453779199999</v>
          </cell>
          <cell r="G437">
            <v>8311.7969734300004</v>
          </cell>
          <cell r="H437">
            <v>11271.211728480001</v>
          </cell>
          <cell r="I437">
            <v>12231.448278129998</v>
          </cell>
          <cell r="J437">
            <v>12268.507700580001</v>
          </cell>
          <cell r="K437">
            <v>5914.9216261800011</v>
          </cell>
          <cell r="L437">
            <v>5576.5684876800005</v>
          </cell>
          <cell r="M437">
            <v>7425.0763471199998</v>
          </cell>
          <cell r="N437">
            <v>11323.720582800004</v>
          </cell>
          <cell r="O437">
            <v>118361</v>
          </cell>
        </row>
        <row r="438">
          <cell r="A438" t="str">
            <v xml:space="preserve">    Martins Creek 1-2</v>
          </cell>
          <cell r="C438">
            <v>1949.5279420000002</v>
          </cell>
          <cell r="D438">
            <v>1834.9361860000001</v>
          </cell>
          <cell r="E438">
            <v>1492.8509339999998</v>
          </cell>
          <cell r="F438">
            <v>1561.0370239999997</v>
          </cell>
          <cell r="G438">
            <v>993.66353199999958</v>
          </cell>
          <cell r="H438">
            <v>1396.7127679999999</v>
          </cell>
          <cell r="I438">
            <v>1459.448603</v>
          </cell>
          <cell r="J438">
            <v>1557.4841280000001</v>
          </cell>
          <cell r="K438">
            <v>477.859914</v>
          </cell>
          <cell r="L438">
            <v>2073.0866159999996</v>
          </cell>
          <cell r="M438">
            <v>1224.22036</v>
          </cell>
          <cell r="N438">
            <v>1512.2404800000002</v>
          </cell>
          <cell r="O438">
            <v>17533</v>
          </cell>
        </row>
        <row r="439">
          <cell r="A439" t="str">
            <v xml:space="preserve">    Sunbury</v>
          </cell>
          <cell r="C439">
            <v>0</v>
          </cell>
          <cell r="D439">
            <v>0</v>
          </cell>
          <cell r="E439">
            <v>0</v>
          </cell>
          <cell r="F439">
            <v>0</v>
          </cell>
          <cell r="G439">
            <v>0</v>
          </cell>
          <cell r="H439">
            <v>0</v>
          </cell>
          <cell r="I439">
            <v>0</v>
          </cell>
          <cell r="J439">
            <v>0</v>
          </cell>
          <cell r="K439">
            <v>0</v>
          </cell>
          <cell r="L439">
            <v>0</v>
          </cell>
          <cell r="M439">
            <v>0</v>
          </cell>
          <cell r="N439">
            <v>0</v>
          </cell>
          <cell r="O439">
            <v>0</v>
          </cell>
        </row>
        <row r="440">
          <cell r="A440" t="str">
            <v xml:space="preserve">    Holtwood</v>
          </cell>
          <cell r="C440">
            <v>0</v>
          </cell>
          <cell r="D440">
            <v>0</v>
          </cell>
          <cell r="E440">
            <v>0</v>
          </cell>
          <cell r="F440">
            <v>0</v>
          </cell>
          <cell r="G440">
            <v>0</v>
          </cell>
          <cell r="H440">
            <v>0</v>
          </cell>
          <cell r="I440">
            <v>0</v>
          </cell>
          <cell r="J440">
            <v>0</v>
          </cell>
          <cell r="K440">
            <v>0</v>
          </cell>
          <cell r="L440">
            <v>0</v>
          </cell>
          <cell r="M440">
            <v>0</v>
          </cell>
          <cell r="N440">
            <v>0</v>
          </cell>
          <cell r="O440">
            <v>0</v>
          </cell>
        </row>
        <row r="441">
          <cell r="A441" t="str">
            <v xml:space="preserve">    Keystone</v>
          </cell>
          <cell r="C441">
            <v>1353.9275299999999</v>
          </cell>
          <cell r="D441">
            <v>1258.3491550000001</v>
          </cell>
          <cell r="E441">
            <v>1302.5471110000001</v>
          </cell>
          <cell r="F441">
            <v>1274.7920319999998</v>
          </cell>
          <cell r="G441">
            <v>1329.239965</v>
          </cell>
          <cell r="H441">
            <v>1127.7711800000002</v>
          </cell>
          <cell r="I441">
            <v>1249.2143149999999</v>
          </cell>
          <cell r="J441">
            <v>1481.7509249999998</v>
          </cell>
          <cell r="K441">
            <v>1364.2018350000001</v>
          </cell>
          <cell r="L441">
            <v>1434.8946000000001</v>
          </cell>
          <cell r="M441">
            <v>1323.9031</v>
          </cell>
          <cell r="N441">
            <v>1318.1167599999999</v>
          </cell>
          <cell r="O441">
            <v>15818.6</v>
          </cell>
        </row>
        <row r="442">
          <cell r="A442" t="str">
            <v xml:space="preserve">    Conemaugh</v>
          </cell>
          <cell r="C442">
            <v>1862.5528594</v>
          </cell>
          <cell r="D442">
            <v>1908.4330938000001</v>
          </cell>
          <cell r="E442">
            <v>1886.7035651999997</v>
          </cell>
          <cell r="F442">
            <v>1618.1100426000003</v>
          </cell>
          <cell r="G442">
            <v>1699.5798898</v>
          </cell>
          <cell r="H442">
            <v>1828.0707926</v>
          </cell>
          <cell r="I442">
            <v>1740.8636882000003</v>
          </cell>
          <cell r="J442">
            <v>1741.0067454000002</v>
          </cell>
          <cell r="K442">
            <v>1737.1132116000003</v>
          </cell>
          <cell r="L442">
            <v>1366.0269948</v>
          </cell>
          <cell r="M442">
            <v>1178.5244926</v>
          </cell>
          <cell r="N442">
            <v>1346.304271</v>
          </cell>
          <cell r="O442">
            <v>19913.3</v>
          </cell>
        </row>
        <row r="443">
          <cell r="A443" t="str">
            <v xml:space="preserve">    Montour</v>
          </cell>
          <cell r="C443">
            <v>10722.253586400002</v>
          </cell>
          <cell r="D443">
            <v>9942.016759600001</v>
          </cell>
          <cell r="E443">
            <v>8415.982543600001</v>
          </cell>
          <cell r="F443">
            <v>5069.4665608000005</v>
          </cell>
          <cell r="G443">
            <v>7358.6389632</v>
          </cell>
          <cell r="H443">
            <v>11183.375459199999</v>
          </cell>
          <cell r="I443">
            <v>11955.9288548</v>
          </cell>
          <cell r="J443">
            <v>11604.0393616</v>
          </cell>
          <cell r="K443">
            <v>9837.6279428000016</v>
          </cell>
          <cell r="L443">
            <v>8861.8505296000003</v>
          </cell>
          <cell r="M443">
            <v>8659.5102239999997</v>
          </cell>
          <cell r="N443">
            <v>10245.1234728</v>
          </cell>
          <cell r="O443">
            <v>113855.80000000002</v>
          </cell>
        </row>
        <row r="444">
          <cell r="A444" t="str">
            <v xml:space="preserve">    Retired Miners' Health Care Costs</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t="str">
            <v xml:space="preserve">    Conemaugh Scrubber Costs (PP&amp;L 11.39% )</v>
          </cell>
          <cell r="C445">
            <v>14</v>
          </cell>
          <cell r="D445">
            <v>16.5</v>
          </cell>
          <cell r="E445">
            <v>19.3</v>
          </cell>
          <cell r="F445">
            <v>20.6</v>
          </cell>
          <cell r="G445">
            <v>21.9</v>
          </cell>
          <cell r="H445">
            <v>26.8</v>
          </cell>
          <cell r="I445">
            <v>23.8</v>
          </cell>
          <cell r="J445">
            <v>40.700000000000003</v>
          </cell>
          <cell r="K445">
            <v>57.4</v>
          </cell>
          <cell r="L445">
            <v>64.099999999999994</v>
          </cell>
          <cell r="M445">
            <v>50.4</v>
          </cell>
          <cell r="N445">
            <v>30.6</v>
          </cell>
          <cell r="O445">
            <v>386.1</v>
          </cell>
        </row>
        <row r="446">
          <cell r="O446">
            <v>0</v>
          </cell>
        </row>
        <row r="447">
          <cell r="A447" t="str">
            <v xml:space="preserve">    TOTAL COAL-FIRED EXPENSE</v>
          </cell>
          <cell r="C447">
            <v>27981.699999999997</v>
          </cell>
          <cell r="D447">
            <v>26397.399999999998</v>
          </cell>
          <cell r="E447">
            <v>25612.699999999997</v>
          </cell>
          <cell r="F447">
            <v>17569.799999999996</v>
          </cell>
          <cell r="G447">
            <v>19714.800000000003</v>
          </cell>
          <cell r="H447">
            <v>26834</v>
          </cell>
          <cell r="I447">
            <v>28660.600000000002</v>
          </cell>
          <cell r="J447">
            <v>28693.5</v>
          </cell>
          <cell r="K447">
            <v>19389.099999999999</v>
          </cell>
          <cell r="L447">
            <v>19376.599999999999</v>
          </cell>
          <cell r="M447">
            <v>19861.600000000002</v>
          </cell>
          <cell r="N447">
            <v>25776</v>
          </cell>
          <cell r="O447">
            <v>285867.80000000005</v>
          </cell>
        </row>
        <row r="448">
          <cell r="A448" t="str">
            <v xml:space="preserve">  OIL-FIRED</v>
          </cell>
        </row>
        <row r="449">
          <cell r="A449" t="str">
            <v xml:space="preserve">    Martins Creek 3-4</v>
          </cell>
          <cell r="C449">
            <v>5290.1734760000008</v>
          </cell>
          <cell r="D449">
            <v>4878.9363159999994</v>
          </cell>
          <cell r="E449">
            <v>1751.3204700000001</v>
          </cell>
          <cell r="F449">
            <v>1148.8674879999999</v>
          </cell>
          <cell r="G449">
            <v>3247.643024</v>
          </cell>
          <cell r="H449">
            <v>10861.507488000001</v>
          </cell>
          <cell r="I449">
            <v>16044.875923999998</v>
          </cell>
          <cell r="J449">
            <v>15863.096427999999</v>
          </cell>
          <cell r="K449">
            <v>5942.0212080000001</v>
          </cell>
          <cell r="L449">
            <v>1324.405424</v>
          </cell>
          <cell r="M449">
            <v>1562.583488</v>
          </cell>
          <cell r="N449">
            <v>3576.7427199999997</v>
          </cell>
          <cell r="O449">
            <v>71492.099999999991</v>
          </cell>
        </row>
        <row r="450">
          <cell r="A450" t="str">
            <v xml:space="preserve">    Sun Oil Adjustment</v>
          </cell>
          <cell r="B450" t="str">
            <v>.</v>
          </cell>
          <cell r="C450">
            <v>0</v>
          </cell>
          <cell r="D450">
            <v>0</v>
          </cell>
          <cell r="E450">
            <v>0</v>
          </cell>
          <cell r="F450">
            <v>0</v>
          </cell>
          <cell r="G450">
            <v>0</v>
          </cell>
          <cell r="H450">
            <v>0</v>
          </cell>
          <cell r="I450">
            <v>0</v>
          </cell>
          <cell r="J450">
            <v>0</v>
          </cell>
          <cell r="K450">
            <v>0</v>
          </cell>
          <cell r="L450">
            <v>0</v>
          </cell>
          <cell r="M450">
            <v>0</v>
          </cell>
          <cell r="N450">
            <v>0</v>
          </cell>
          <cell r="O450">
            <v>0</v>
          </cell>
        </row>
        <row r="452">
          <cell r="A452" t="str">
            <v xml:space="preserve">    TOTAL OIL-FIRED</v>
          </cell>
          <cell r="C452">
            <v>5290.2</v>
          </cell>
          <cell r="D452">
            <v>4878.8999999999996</v>
          </cell>
          <cell r="E452">
            <v>1751.3</v>
          </cell>
          <cell r="F452">
            <v>1148.9000000000001</v>
          </cell>
          <cell r="G452">
            <v>3247.6</v>
          </cell>
          <cell r="H452">
            <v>10861.5</v>
          </cell>
          <cell r="I452">
            <v>16044.9</v>
          </cell>
          <cell r="J452">
            <v>15863.1</v>
          </cell>
          <cell r="K452">
            <v>5942</v>
          </cell>
          <cell r="L452">
            <v>1324.4</v>
          </cell>
          <cell r="M452">
            <v>1562.6</v>
          </cell>
          <cell r="N452">
            <v>3576.7</v>
          </cell>
          <cell r="O452">
            <v>71492.099999999991</v>
          </cell>
        </row>
        <row r="455">
          <cell r="A455" t="str">
            <v xml:space="preserve">  TOTAL FOSSIL STEAM EXPENSE</v>
          </cell>
          <cell r="C455">
            <v>33271.9</v>
          </cell>
          <cell r="D455">
            <v>31276.300000000003</v>
          </cell>
          <cell r="E455">
            <v>27364</v>
          </cell>
          <cell r="F455">
            <v>18718.7</v>
          </cell>
          <cell r="G455">
            <v>22962.399999999998</v>
          </cell>
          <cell r="H455">
            <v>37695.5</v>
          </cell>
          <cell r="I455">
            <v>44705.5</v>
          </cell>
          <cell r="J455">
            <v>44556.6</v>
          </cell>
          <cell r="K455">
            <v>25331.1</v>
          </cell>
          <cell r="L455">
            <v>20701</v>
          </cell>
          <cell r="M455">
            <v>21424.199999999997</v>
          </cell>
          <cell r="N455">
            <v>29352.7</v>
          </cell>
          <cell r="O455">
            <v>357359.9</v>
          </cell>
        </row>
        <row r="457">
          <cell r="A457" t="str">
            <v xml:space="preserve">  NUCLEAR (From Susquehanna Fuel Budget)</v>
          </cell>
        </row>
        <row r="458">
          <cell r="A458" t="str">
            <v xml:space="preserve">    Susq. #1 (PL 90% Share)</v>
          </cell>
          <cell r="B458" t="str">
            <v>.</v>
          </cell>
          <cell r="C458">
            <v>2581.3459800000001</v>
          </cell>
          <cell r="D458">
            <v>2331.55512</v>
          </cell>
          <cell r="E458">
            <v>2581.3459800000001</v>
          </cell>
          <cell r="F458">
            <v>2498.0715</v>
          </cell>
          <cell r="G458">
            <v>1618.9002</v>
          </cell>
          <cell r="H458">
            <v>2498.0715</v>
          </cell>
          <cell r="I458">
            <v>2581.3459800000001</v>
          </cell>
          <cell r="J458">
            <v>2581.3459800000001</v>
          </cell>
          <cell r="K458">
            <v>2498.0715</v>
          </cell>
          <cell r="L458">
            <v>2581.3459800000001</v>
          </cell>
          <cell r="M458">
            <v>2498.0715</v>
          </cell>
          <cell r="N458">
            <v>2581.3459800000001</v>
          </cell>
          <cell r="O458">
            <v>29430.81719999999</v>
          </cell>
        </row>
        <row r="459">
          <cell r="A459" t="str">
            <v xml:space="preserve">    Susq. #2 (PL 90% Share)</v>
          </cell>
          <cell r="B459" t="str">
            <v>.</v>
          </cell>
          <cell r="C459">
            <v>2702.7529199999999</v>
          </cell>
          <cell r="D459">
            <v>2407.22118</v>
          </cell>
          <cell r="E459">
            <v>665.97551999999996</v>
          </cell>
          <cell r="F459">
            <v>148.65831</v>
          </cell>
          <cell r="G459">
            <v>2552.1668999999997</v>
          </cell>
          <cell r="H459">
            <v>2508.7099499999999</v>
          </cell>
          <cell r="I459">
            <v>2592.3282300000001</v>
          </cell>
          <cell r="J459">
            <v>2592.3282300000001</v>
          </cell>
          <cell r="K459">
            <v>2508.7099499999999</v>
          </cell>
          <cell r="L459">
            <v>2592.3282300000001</v>
          </cell>
          <cell r="M459">
            <v>2508.7099499999999</v>
          </cell>
          <cell r="N459">
            <v>2592.3282300000001</v>
          </cell>
          <cell r="O459">
            <v>26372.217599999996</v>
          </cell>
        </row>
        <row r="460">
          <cell r="A460" t="str">
            <v xml:space="preserve">    Susq. #1 (Spent Fuel)</v>
          </cell>
          <cell r="B460" t="str">
            <v>.</v>
          </cell>
          <cell r="C460">
            <v>677.42504999999994</v>
          </cell>
          <cell r="D460">
            <v>611.87220000000002</v>
          </cell>
          <cell r="E460">
            <v>677.42504999999994</v>
          </cell>
          <cell r="F460">
            <v>655.57124999999996</v>
          </cell>
          <cell r="G460">
            <v>424.84949999999998</v>
          </cell>
          <cell r="H460">
            <v>655.57124999999996</v>
          </cell>
          <cell r="I460">
            <v>677.42504999999994</v>
          </cell>
          <cell r="J460">
            <v>677.42504999999994</v>
          </cell>
          <cell r="K460">
            <v>655.57124999999996</v>
          </cell>
          <cell r="L460">
            <v>677.42504999999994</v>
          </cell>
          <cell r="M460">
            <v>655.57124999999996</v>
          </cell>
          <cell r="N460">
            <v>677.42504999999994</v>
          </cell>
          <cell r="O460">
            <v>7723.5569999999989</v>
          </cell>
        </row>
        <row r="461">
          <cell r="A461" t="str">
            <v xml:space="preserve">    Susq. #2 (Spent Fuel)</v>
          </cell>
          <cell r="B461" t="str">
            <v>.</v>
          </cell>
          <cell r="C461">
            <v>679.26329999999996</v>
          </cell>
          <cell r="D461">
            <v>604.98945000000003</v>
          </cell>
          <cell r="E461">
            <v>167.37479999999999</v>
          </cell>
          <cell r="F461">
            <v>39.338549999999998</v>
          </cell>
          <cell r="G461">
            <v>675.36449999999991</v>
          </cell>
          <cell r="H461">
            <v>663.86475000000007</v>
          </cell>
          <cell r="I461">
            <v>685.99215000000004</v>
          </cell>
          <cell r="J461">
            <v>685.99215000000004</v>
          </cell>
          <cell r="K461">
            <v>663.86475000000007</v>
          </cell>
          <cell r="L461">
            <v>685.99215000000004</v>
          </cell>
          <cell r="M461">
            <v>663.86475000000007</v>
          </cell>
          <cell r="N461">
            <v>685.99215000000004</v>
          </cell>
          <cell r="O461">
            <v>6901.8934499999996</v>
          </cell>
        </row>
        <row r="462">
          <cell r="A462" t="str">
            <v xml:space="preserve">    In-Core &amp; Spent Fuel</v>
          </cell>
          <cell r="B462" t="str">
            <v>.</v>
          </cell>
          <cell r="C462">
            <v>209.6379</v>
          </cell>
          <cell r="D462">
            <v>209.6379</v>
          </cell>
          <cell r="E462">
            <v>209.6379</v>
          </cell>
          <cell r="F462">
            <v>209.6379</v>
          </cell>
          <cell r="G462">
            <v>209.6379</v>
          </cell>
          <cell r="H462">
            <v>210.36059999999998</v>
          </cell>
          <cell r="I462">
            <v>210.36059999999998</v>
          </cell>
          <cell r="J462">
            <v>210.36059999999998</v>
          </cell>
          <cell r="K462">
            <v>210.36059999999998</v>
          </cell>
          <cell r="L462">
            <v>210.36059999999998</v>
          </cell>
          <cell r="M462">
            <v>210.36059999999998</v>
          </cell>
          <cell r="N462">
            <v>210.36059999999998</v>
          </cell>
          <cell r="O462">
            <v>2520.7136999999998</v>
          </cell>
        </row>
        <row r="464">
          <cell r="A464" t="str">
            <v xml:space="preserve">    TOTAL NUCLEAR</v>
          </cell>
          <cell r="C464">
            <v>6850.4262499999995</v>
          </cell>
          <cell r="D464">
            <v>6165.2995499999988</v>
          </cell>
          <cell r="E464">
            <v>4301.7377500000002</v>
          </cell>
          <cell r="F464">
            <v>3551.3476999999998</v>
          </cell>
          <cell r="G464">
            <v>5480.9519</v>
          </cell>
          <cell r="H464">
            <v>6536.5965999999989</v>
          </cell>
          <cell r="I464">
            <v>6747.3778000000002</v>
          </cell>
          <cell r="J464">
            <v>6747.3778000000002</v>
          </cell>
          <cell r="K464">
            <v>6536.5965999999989</v>
          </cell>
          <cell r="L464">
            <v>6747.3778000000002</v>
          </cell>
          <cell r="M464">
            <v>6536.5965999999989</v>
          </cell>
          <cell r="N464">
            <v>6747.3778000000002</v>
          </cell>
          <cell r="O464">
            <v>72949.100000000006</v>
          </cell>
        </row>
        <row r="466">
          <cell r="A466" t="str">
            <v xml:space="preserve">                          </v>
          </cell>
        </row>
        <row r="467">
          <cell r="A467" t="str">
            <v>COMBUSTION TURBINES</v>
          </cell>
          <cell r="C467">
            <v>32.408090112905647</v>
          </cell>
          <cell r="D467">
            <v>80.800752814127492</v>
          </cell>
          <cell r="E467">
            <v>8.884521214509526</v>
          </cell>
          <cell r="F467">
            <v>18.5245696186246</v>
          </cell>
          <cell r="G467">
            <v>14.880131639459901</v>
          </cell>
          <cell r="H467">
            <v>12.123311220774891</v>
          </cell>
          <cell r="I467">
            <v>207.84061321378505</v>
          </cell>
          <cell r="J467">
            <v>125.22936241825028</v>
          </cell>
          <cell r="K467">
            <v>103.95030661851472</v>
          </cell>
          <cell r="L467">
            <v>9.8677248166989173</v>
          </cell>
          <cell r="M467">
            <v>9.9969991839961505</v>
          </cell>
          <cell r="N467">
            <v>15.786992136287736</v>
          </cell>
          <cell r="O467">
            <v>640.29999999999984</v>
          </cell>
        </row>
        <row r="469">
          <cell r="A469" t="str">
            <v>DIESELS</v>
          </cell>
          <cell r="C469">
            <v>5.8937018870943607</v>
          </cell>
          <cell r="D469">
            <v>5.8850941858724966</v>
          </cell>
          <cell r="E469">
            <v>5.6677117854904724</v>
          </cell>
          <cell r="F469">
            <v>5.3547583813754018</v>
          </cell>
          <cell r="G469">
            <v>10.388016360540099</v>
          </cell>
          <cell r="H469">
            <v>9.8585167792251092</v>
          </cell>
          <cell r="I469">
            <v>5.0659437862149304</v>
          </cell>
          <cell r="J469">
            <v>5.1029585817497285</v>
          </cell>
          <cell r="K469">
            <v>5.1765293814852846</v>
          </cell>
          <cell r="L469">
            <v>5.3692031833010816</v>
          </cell>
          <cell r="M469">
            <v>5.6084368160038487</v>
          </cell>
          <cell r="N469">
            <v>5.6710878637122661</v>
          </cell>
          <cell r="O469">
            <v>75.3</v>
          </cell>
        </row>
        <row r="471">
          <cell r="A471" t="str">
            <v xml:space="preserve">    TOTAL GENERATION</v>
          </cell>
          <cell r="C471">
            <v>40160.600000000006</v>
          </cell>
          <cell r="D471">
            <v>37528.300000000003</v>
          </cell>
          <cell r="E471">
            <v>31680.300000000003</v>
          </cell>
          <cell r="F471">
            <v>22293.9</v>
          </cell>
          <cell r="G471">
            <v>28468.700000000004</v>
          </cell>
          <cell r="H471">
            <v>44254.1</v>
          </cell>
          <cell r="I471">
            <v>51665.8</v>
          </cell>
          <cell r="J471">
            <v>51434.299999999996</v>
          </cell>
          <cell r="K471">
            <v>31976.899999999998</v>
          </cell>
          <cell r="L471">
            <v>27463.700000000004</v>
          </cell>
          <cell r="M471">
            <v>27976.400000000001</v>
          </cell>
          <cell r="N471">
            <v>36121.599999999999</v>
          </cell>
          <cell r="O471">
            <v>431024.60000000003</v>
          </cell>
        </row>
        <row r="472">
          <cell r="A472" t="str">
            <v>POWER PURCHASES</v>
          </cell>
        </row>
        <row r="473">
          <cell r="A473" t="str">
            <v xml:space="preserve">  Short-term - Other Utilities</v>
          </cell>
          <cell r="C473">
            <v>81610.716630251016</v>
          </cell>
          <cell r="D473">
            <v>65610.57108425512</v>
          </cell>
          <cell r="E473">
            <v>74565.070185863238</v>
          </cell>
          <cell r="F473">
            <v>67855.519773507651</v>
          </cell>
          <cell r="G473">
            <v>89958.147098652218</v>
          </cell>
          <cell r="H473">
            <v>159406.62244032157</v>
          </cell>
          <cell r="I473">
            <v>308951.61221789679</v>
          </cell>
          <cell r="J473">
            <v>298868.85052939726</v>
          </cell>
          <cell r="K473">
            <v>108524.69422466808</v>
          </cell>
          <cell r="L473">
            <v>66016.368245767633</v>
          </cell>
          <cell r="M473">
            <v>51022.672363820668</v>
          </cell>
          <cell r="N473">
            <v>75222.759354149603</v>
          </cell>
          <cell r="O473">
            <v>1447613.7</v>
          </cell>
        </row>
        <row r="474">
          <cell r="A474" t="str">
            <v xml:space="preserve">  Non-utility Generation</v>
          </cell>
          <cell r="C474">
            <v>13418.160000000002</v>
          </cell>
          <cell r="D474">
            <v>14950.36</v>
          </cell>
          <cell r="E474">
            <v>13763.72</v>
          </cell>
          <cell r="F474">
            <v>13320.36</v>
          </cell>
          <cell r="G474">
            <v>13137.800000000001</v>
          </cell>
          <cell r="H474">
            <v>15230.720000000001</v>
          </cell>
          <cell r="I474">
            <v>13763.72</v>
          </cell>
          <cell r="J474">
            <v>13053.039999999999</v>
          </cell>
          <cell r="K474">
            <v>12146.760000000002</v>
          </cell>
          <cell r="L474">
            <v>13150.84</v>
          </cell>
          <cell r="M474">
            <v>13900.64</v>
          </cell>
          <cell r="N474">
            <v>15595.84</v>
          </cell>
          <cell r="O474">
            <v>165431.9</v>
          </cell>
        </row>
        <row r="475">
          <cell r="A475" t="str">
            <v xml:space="preserve">  Safe Harbor</v>
          </cell>
          <cell r="B475">
            <v>9800</v>
          </cell>
          <cell r="C475">
            <v>866.1</v>
          </cell>
          <cell r="D475">
            <v>901.9</v>
          </cell>
          <cell r="E475">
            <v>1586</v>
          </cell>
          <cell r="F475">
            <v>1569.4</v>
          </cell>
          <cell r="G475">
            <v>1152.9000000000001</v>
          </cell>
          <cell r="H475">
            <v>648.20000000000005</v>
          </cell>
          <cell r="I475">
            <v>430.3</v>
          </cell>
          <cell r="J475">
            <v>308.89999999999998</v>
          </cell>
          <cell r="K475">
            <v>284.10000000000002</v>
          </cell>
          <cell r="L475">
            <v>435.8</v>
          </cell>
          <cell r="M475">
            <v>700.6</v>
          </cell>
          <cell r="N475">
            <v>915.7</v>
          </cell>
          <cell r="O475">
            <v>9799.9</v>
          </cell>
        </row>
        <row r="476">
          <cell r="A476" t="str">
            <v xml:space="preserve">  PJM Interchange</v>
          </cell>
          <cell r="C476">
            <v>0</v>
          </cell>
          <cell r="D476">
            <v>0</v>
          </cell>
          <cell r="E476">
            <v>0</v>
          </cell>
          <cell r="F476">
            <v>0</v>
          </cell>
          <cell r="G476">
            <v>0</v>
          </cell>
          <cell r="H476">
            <v>0</v>
          </cell>
          <cell r="I476">
            <v>0</v>
          </cell>
          <cell r="J476">
            <v>0</v>
          </cell>
          <cell r="K476">
            <v>0</v>
          </cell>
          <cell r="L476">
            <v>0</v>
          </cell>
          <cell r="M476">
            <v>0</v>
          </cell>
          <cell r="N476">
            <v>0</v>
          </cell>
          <cell r="O476">
            <v>0</v>
          </cell>
        </row>
        <row r="477">
          <cell r="A477" t="str">
            <v xml:space="preserve">  PASNY </v>
          </cell>
          <cell r="C477">
            <v>47.9</v>
          </cell>
          <cell r="D477">
            <v>47.9</v>
          </cell>
          <cell r="E477">
            <v>47.9</v>
          </cell>
          <cell r="F477">
            <v>47.9</v>
          </cell>
          <cell r="G477">
            <v>47.9</v>
          </cell>
          <cell r="H477">
            <v>47.9</v>
          </cell>
          <cell r="I477">
            <v>47.9</v>
          </cell>
          <cell r="J477">
            <v>47.9</v>
          </cell>
          <cell r="K477">
            <v>47.9</v>
          </cell>
          <cell r="L477">
            <v>47.9</v>
          </cell>
          <cell r="M477">
            <v>47.9</v>
          </cell>
          <cell r="N477">
            <v>47.9</v>
          </cell>
          <cell r="O477">
            <v>574.79999999999984</v>
          </cell>
        </row>
        <row r="478">
          <cell r="A478" t="str">
            <v xml:space="preserve">  Borderline</v>
          </cell>
          <cell r="C478">
            <v>10.5</v>
          </cell>
          <cell r="D478">
            <v>10.5</v>
          </cell>
          <cell r="E478">
            <v>10.5</v>
          </cell>
          <cell r="F478">
            <v>10.5</v>
          </cell>
          <cell r="G478">
            <v>10.5</v>
          </cell>
          <cell r="H478">
            <v>10.5</v>
          </cell>
          <cell r="I478">
            <v>10.5</v>
          </cell>
          <cell r="J478">
            <v>10.5</v>
          </cell>
          <cell r="K478">
            <v>10.5</v>
          </cell>
          <cell r="L478">
            <v>10.5</v>
          </cell>
          <cell r="M478">
            <v>10.5</v>
          </cell>
          <cell r="N478">
            <v>10.5</v>
          </cell>
          <cell r="O478">
            <v>126</v>
          </cell>
        </row>
        <row r="480">
          <cell r="A480" t="str">
            <v xml:space="preserve">    TOTAL POWER PURCHASES</v>
          </cell>
          <cell r="C480">
            <v>95953.4</v>
          </cell>
          <cell r="D480">
            <v>81521.299999999988</v>
          </cell>
          <cell r="E480">
            <v>89973.2</v>
          </cell>
          <cell r="F480">
            <v>82803.699999999983</v>
          </cell>
          <cell r="G480">
            <v>104307.2</v>
          </cell>
          <cell r="H480">
            <v>175343.90000000002</v>
          </cell>
          <cell r="I480">
            <v>323204</v>
          </cell>
          <cell r="J480">
            <v>312289.20000000007</v>
          </cell>
          <cell r="K480">
            <v>121014</v>
          </cell>
          <cell r="L480">
            <v>79661.399999999994</v>
          </cell>
          <cell r="M480">
            <v>65682.299999999988</v>
          </cell>
          <cell r="N480">
            <v>91792.7</v>
          </cell>
          <cell r="O480">
            <v>1623546.3</v>
          </cell>
        </row>
        <row r="482">
          <cell r="A482" t="str">
            <v>TOTAL ENERGY AVAILABLE</v>
          </cell>
          <cell r="C482">
            <v>136114</v>
          </cell>
          <cell r="D482">
            <v>119049.59999999999</v>
          </cell>
          <cell r="E482">
            <v>121653.5</v>
          </cell>
          <cell r="F482">
            <v>105097.59999999998</v>
          </cell>
          <cell r="G482">
            <v>132775.9</v>
          </cell>
          <cell r="H482">
            <v>219598.00000000003</v>
          </cell>
          <cell r="I482">
            <v>374869.8</v>
          </cell>
          <cell r="J482">
            <v>363723.50000000006</v>
          </cell>
          <cell r="K482">
            <v>152990.9</v>
          </cell>
          <cell r="L482">
            <v>107125.1</v>
          </cell>
          <cell r="M482">
            <v>93658.699999999983</v>
          </cell>
          <cell r="N482">
            <v>127914.29999999999</v>
          </cell>
          <cell r="O482">
            <v>2054570.9</v>
          </cell>
        </row>
        <row r="484">
          <cell r="A484" t="str">
            <v>NON-SYSTEM ENERGY SALES</v>
          </cell>
        </row>
        <row r="485">
          <cell r="A485" t="str">
            <v xml:space="preserve">  Sales to ACE </v>
          </cell>
          <cell r="C485">
            <v>0</v>
          </cell>
          <cell r="D485">
            <v>0</v>
          </cell>
          <cell r="E485">
            <v>0</v>
          </cell>
          <cell r="F485">
            <v>0</v>
          </cell>
          <cell r="G485">
            <v>0</v>
          </cell>
          <cell r="H485">
            <v>0</v>
          </cell>
          <cell r="I485">
            <v>0</v>
          </cell>
          <cell r="J485">
            <v>0</v>
          </cell>
          <cell r="K485">
            <v>0</v>
          </cell>
          <cell r="L485">
            <v>0</v>
          </cell>
          <cell r="M485">
            <v>0</v>
          </cell>
          <cell r="N485">
            <v>0</v>
          </cell>
          <cell r="O485">
            <v>0</v>
          </cell>
        </row>
        <row r="486">
          <cell r="A486" t="str">
            <v xml:space="preserve">  Sales to JCP&amp;L </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t="str">
            <v xml:space="preserve">  Sales to BG&amp;E</v>
          </cell>
          <cell r="C487">
            <v>-452.1</v>
          </cell>
          <cell r="D487">
            <v>-406.9</v>
          </cell>
          <cell r="E487">
            <v>-283.90000000000003</v>
          </cell>
          <cell r="F487">
            <v>-234.4</v>
          </cell>
          <cell r="G487">
            <v>-361.6</v>
          </cell>
          <cell r="H487">
            <v>-431.5</v>
          </cell>
          <cell r="I487">
            <v>-445.4</v>
          </cell>
          <cell r="J487">
            <v>-445.4</v>
          </cell>
          <cell r="K487">
            <v>-431.5</v>
          </cell>
          <cell r="L487">
            <v>-445.4</v>
          </cell>
          <cell r="M487">
            <v>-431.5</v>
          </cell>
          <cell r="N487">
            <v>-445.4</v>
          </cell>
          <cell r="O487">
            <v>-4815</v>
          </cell>
        </row>
        <row r="488">
          <cell r="A488" t="str">
            <v xml:space="preserve">  Sales to JCP&amp;L</v>
          </cell>
          <cell r="C488">
            <v>-2402.857368</v>
          </cell>
          <cell r="D488">
            <v>-2194.0551359999999</v>
          </cell>
          <cell r="E488">
            <v>-2395.8845999999999</v>
          </cell>
          <cell r="F488">
            <v>-2232.5985359999995</v>
          </cell>
          <cell r="G488">
            <v>-2345.5507679999996</v>
          </cell>
          <cell r="H488">
            <v>-2530.2823200000003</v>
          </cell>
          <cell r="I488">
            <v>-2793.4595999999997</v>
          </cell>
          <cell r="J488">
            <v>-2789.7544800000001</v>
          </cell>
          <cell r="K488">
            <v>-2117.3032800000001</v>
          </cell>
          <cell r="L488">
            <v>-1907.4987450000001</v>
          </cell>
          <cell r="M488">
            <v>-1962.43776</v>
          </cell>
          <cell r="N488">
            <v>-2245.1196960000002</v>
          </cell>
          <cell r="O488">
            <v>-27917</v>
          </cell>
        </row>
        <row r="489">
          <cell r="A489" t="str">
            <v xml:space="preserve">  PJM Interchange </v>
          </cell>
          <cell r="C489">
            <v>-24248.5</v>
          </cell>
          <cell r="D489">
            <v>-22945.8</v>
          </cell>
          <cell r="E489">
            <v>-9608.4</v>
          </cell>
          <cell r="F489">
            <v>-12.9</v>
          </cell>
          <cell r="G489">
            <v>-13697.7</v>
          </cell>
          <cell r="H489">
            <v>-48341</v>
          </cell>
          <cell r="I489">
            <v>-65322.9</v>
          </cell>
          <cell r="J489">
            <v>-65608.899999999994</v>
          </cell>
          <cell r="K489">
            <v>-27815.7</v>
          </cell>
          <cell r="L489">
            <v>-18660.5</v>
          </cell>
          <cell r="M489">
            <v>-14997.7</v>
          </cell>
          <cell r="N489">
            <v>-19557</v>
          </cell>
          <cell r="O489">
            <v>-330817</v>
          </cell>
        </row>
        <row r="490">
          <cell r="A490" t="str">
            <v xml:space="preserve">  Additional Gen Avail. For Sale</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t="str">
            <v xml:space="preserve">  Sales to Other</v>
          </cell>
          <cell r="C491">
            <v>-86296.8</v>
          </cell>
          <cell r="D491">
            <v>-69982.7</v>
          </cell>
          <cell r="E491">
            <v>-78930.100000000006</v>
          </cell>
          <cell r="F491">
            <v>-72035.600000000006</v>
          </cell>
          <cell r="G491">
            <v>-94729.7</v>
          </cell>
          <cell r="H491">
            <v>-165834</v>
          </cell>
          <cell r="I491">
            <v>-318257.59999999998</v>
          </cell>
          <cell r="J491">
            <v>-308077.2</v>
          </cell>
          <cell r="K491">
            <v>-113801.1</v>
          </cell>
          <cell r="L491">
            <v>-70169.8</v>
          </cell>
          <cell r="M491">
            <v>-54835.3</v>
          </cell>
          <cell r="N491">
            <v>-79606.399999999994</v>
          </cell>
          <cell r="O491">
            <v>-1512556.3</v>
          </cell>
        </row>
        <row r="493">
          <cell r="A493" t="str">
            <v xml:space="preserve">    TOTAL NON-SYSTEM ENERGY SALES</v>
          </cell>
          <cell r="C493">
            <v>-113400.25736800001</v>
          </cell>
          <cell r="D493">
            <v>-95529.455136000004</v>
          </cell>
          <cell r="E493">
            <v>-91218.284600000014</v>
          </cell>
          <cell r="F493">
            <v>-74515.498535999999</v>
          </cell>
          <cell r="G493">
            <v>-111134.550768</v>
          </cell>
          <cell r="H493">
            <v>-217136.78232</v>
          </cell>
          <cell r="I493">
            <v>-386819.35959999997</v>
          </cell>
          <cell r="J493">
            <v>-376921.25448</v>
          </cell>
          <cell r="K493">
            <v>-144165.60328000001</v>
          </cell>
          <cell r="L493">
            <v>-91183.198745000002</v>
          </cell>
          <cell r="M493">
            <v>-72226.937760000001</v>
          </cell>
          <cell r="N493">
            <v>-101853.919696</v>
          </cell>
          <cell r="O493">
            <v>-1876105.2999999998</v>
          </cell>
        </row>
        <row r="495">
          <cell r="A495" t="str">
            <v>Cost of Emission Allowances Consumed</v>
          </cell>
          <cell r="C495">
            <v>4755</v>
          </cell>
          <cell r="D495">
            <v>4351</v>
          </cell>
          <cell r="E495">
            <v>4159</v>
          </cell>
          <cell r="F495">
            <v>2959</v>
          </cell>
          <cell r="G495">
            <v>5775</v>
          </cell>
          <cell r="H495">
            <v>8878</v>
          </cell>
          <cell r="I495">
            <v>9860</v>
          </cell>
          <cell r="J495">
            <v>9804</v>
          </cell>
          <cell r="K495">
            <v>6869</v>
          </cell>
          <cell r="L495">
            <v>3502</v>
          </cell>
          <cell r="M495">
            <v>3547</v>
          </cell>
          <cell r="N495">
            <v>4436</v>
          </cell>
          <cell r="O495">
            <v>68895</v>
          </cell>
        </row>
        <row r="497">
          <cell r="A497" t="str">
            <v>SYSTEM COST OF POWER</v>
          </cell>
          <cell r="C497">
            <v>27468.742631999994</v>
          </cell>
          <cell r="D497">
            <v>27871.144863999987</v>
          </cell>
          <cell r="E497">
            <v>34594.215399999986</v>
          </cell>
          <cell r="F497">
            <v>33541.101463999978</v>
          </cell>
          <cell r="G497">
            <v>27416.349231999993</v>
          </cell>
          <cell r="H497">
            <v>11339.217680000031</v>
          </cell>
          <cell r="I497">
            <v>-2089.5595999999787</v>
          </cell>
          <cell r="J497">
            <v>-3393.754479999945</v>
          </cell>
          <cell r="K497">
            <v>15694.296719999984</v>
          </cell>
          <cell r="L497">
            <v>19443.901255000004</v>
          </cell>
          <cell r="M497">
            <v>24978.762239999982</v>
          </cell>
          <cell r="N497">
            <v>30496.380303999991</v>
          </cell>
          <cell r="O497">
            <v>247360.59999999998</v>
          </cell>
        </row>
        <row r="498">
          <cell r="C498">
            <v>0</v>
          </cell>
          <cell r="D498">
            <v>0</v>
          </cell>
          <cell r="E498">
            <v>0</v>
          </cell>
          <cell r="F498">
            <v>0</v>
          </cell>
          <cell r="G498">
            <v>0</v>
          </cell>
          <cell r="H498">
            <v>0</v>
          </cell>
          <cell r="I498">
            <v>0</v>
          </cell>
          <cell r="J498">
            <v>0</v>
          </cell>
          <cell r="K498">
            <v>0</v>
          </cell>
          <cell r="L498">
            <v>0</v>
          </cell>
          <cell r="M498">
            <v>0</v>
          </cell>
          <cell r="N498">
            <v>0</v>
          </cell>
          <cell r="O498">
            <v>0</v>
          </cell>
        </row>
        <row r="499">
          <cell r="A499" t="str">
            <v>PUC CUST SYSTEM COST OF POWER</v>
          </cell>
          <cell r="C499">
            <v>27468.742631999994</v>
          </cell>
          <cell r="D499">
            <v>27871.144863999987</v>
          </cell>
          <cell r="E499">
            <v>34594.215399999986</v>
          </cell>
          <cell r="F499">
            <v>33541.101463999978</v>
          </cell>
          <cell r="G499">
            <v>27416.349231999993</v>
          </cell>
          <cell r="H499">
            <v>11339.217680000031</v>
          </cell>
          <cell r="I499">
            <v>-2089.5595999999787</v>
          </cell>
          <cell r="J499">
            <v>-3393.754479999945</v>
          </cell>
          <cell r="K499">
            <v>15694.296719999984</v>
          </cell>
          <cell r="L499">
            <v>19443.901255000004</v>
          </cell>
          <cell r="M499">
            <v>24978.762239999982</v>
          </cell>
          <cell r="N499">
            <v>30496.380303999991</v>
          </cell>
          <cell r="O499">
            <v>247360.59999999998</v>
          </cell>
        </row>
        <row r="500">
          <cell r="C500" t="str">
            <v xml:space="preserve"> ========</v>
          </cell>
          <cell r="D500" t="str">
            <v xml:space="preserve"> ========</v>
          </cell>
          <cell r="E500" t="str">
            <v xml:space="preserve"> ========</v>
          </cell>
          <cell r="F500" t="str">
            <v xml:space="preserve"> ========</v>
          </cell>
          <cell r="G500" t="str">
            <v xml:space="preserve"> ========</v>
          </cell>
          <cell r="H500" t="str">
            <v xml:space="preserve"> ========</v>
          </cell>
          <cell r="I500" t="str">
            <v xml:space="preserve"> ========</v>
          </cell>
          <cell r="J500" t="str">
            <v xml:space="preserve"> ========</v>
          </cell>
          <cell r="K500" t="str">
            <v xml:space="preserve"> ========</v>
          </cell>
          <cell r="L500" t="str">
            <v xml:space="preserve"> ========</v>
          </cell>
          <cell r="M500" t="str">
            <v xml:space="preserve"> ========</v>
          </cell>
          <cell r="N500" t="str">
            <v xml:space="preserve"> ========</v>
          </cell>
          <cell r="O500" t="str">
            <v xml:space="preserve"> =========</v>
          </cell>
        </row>
        <row r="501">
          <cell r="A501" t="str">
            <v xml:space="preserve">    CSO - MILLS/KWH</v>
          </cell>
          <cell r="C501">
            <v>10.619632962723406</v>
          </cell>
          <cell r="D501">
            <v>11.514622950830558</v>
          </cell>
          <cell r="E501">
            <v>14.419062764913692</v>
          </cell>
          <cell r="F501">
            <v>16.427221788408637</v>
          </cell>
          <cell r="G501">
            <v>13.737022356079251</v>
          </cell>
          <cell r="H501">
            <v>5.4486654531504328</v>
          </cell>
          <cell r="I501">
            <v>-0.89611441766183386</v>
          </cell>
          <cell r="J501">
            <v>-1.4835436608307404</v>
          </cell>
          <cell r="K501">
            <v>7.7910527761164268</v>
          </cell>
          <cell r="L501">
            <v>9.2146823590281617</v>
          </cell>
          <cell r="M501">
            <v>11.309771904686322</v>
          </cell>
          <cell r="N501">
            <v>11.719910953568304</v>
          </cell>
          <cell r="O501">
            <v>9.1344386998103957</v>
          </cell>
        </row>
        <row r="502">
          <cell r="F502" t="str">
            <v xml:space="preserve">                                   SUMMARY SHEET</v>
          </cell>
        </row>
        <row r="503">
          <cell r="F503" t="str">
            <v xml:space="preserve">                         ENERGY COST RECOVERED THROUGH ECR</v>
          </cell>
          <cell r="L503" t="str">
            <v>CASE:2001 FORECAST</v>
          </cell>
          <cell r="P503" t="str">
            <v>10</v>
          </cell>
        </row>
        <row r="504">
          <cell r="C504" t="str">
            <v xml:space="preserve">                     </v>
          </cell>
          <cell r="L504">
            <v>36851</v>
          </cell>
        </row>
        <row r="505">
          <cell r="F505" t="str">
            <v xml:space="preserve">                               (Thousands of Dollars)</v>
          </cell>
        </row>
        <row r="507">
          <cell r="A507" t="str">
            <v>STEAM STATIONS</v>
          </cell>
          <cell r="C507" t="str">
            <v>JANUARY</v>
          </cell>
          <cell r="D507" t="str">
            <v>FEBRUARY</v>
          </cell>
          <cell r="E507" t="str">
            <v>MARCH</v>
          </cell>
          <cell r="F507" t="str">
            <v>APRIL</v>
          </cell>
          <cell r="G507" t="str">
            <v>MAY</v>
          </cell>
          <cell r="H507" t="str">
            <v>JUNE</v>
          </cell>
          <cell r="I507" t="str">
            <v>JULY</v>
          </cell>
          <cell r="J507" t="str">
            <v>AUGUST</v>
          </cell>
          <cell r="K507" t="str">
            <v>SEPTEMBER</v>
          </cell>
          <cell r="L507" t="str">
            <v>OCTOBER</v>
          </cell>
          <cell r="M507" t="str">
            <v>NOVEMBER</v>
          </cell>
          <cell r="N507" t="str">
            <v>DECEMBER</v>
          </cell>
          <cell r="O507" t="str">
            <v>TOTAL</v>
          </cell>
        </row>
        <row r="508">
          <cell r="A508" t="str">
            <v xml:space="preserve">                 </v>
          </cell>
        </row>
        <row r="509">
          <cell r="A509" t="str">
            <v xml:space="preserve">   TOTAL COAL-FIRED </v>
          </cell>
          <cell r="C509">
            <v>27981.7</v>
          </cell>
          <cell r="D509">
            <v>26397.4</v>
          </cell>
          <cell r="E509">
            <v>25612.7</v>
          </cell>
          <cell r="F509">
            <v>17569.8</v>
          </cell>
          <cell r="G509">
            <v>19714.8</v>
          </cell>
          <cell r="H509">
            <v>26834</v>
          </cell>
          <cell r="I509">
            <v>28660.6</v>
          </cell>
          <cell r="J509">
            <v>28693.5</v>
          </cell>
          <cell r="K509">
            <v>19389.099999999999</v>
          </cell>
          <cell r="L509">
            <v>19376.599999999999</v>
          </cell>
          <cell r="M509">
            <v>19861.599999999999</v>
          </cell>
          <cell r="N509">
            <v>25776</v>
          </cell>
          <cell r="O509">
            <v>285867.80000000005</v>
          </cell>
        </row>
        <row r="511">
          <cell r="A511" t="str">
            <v xml:space="preserve">   Martins Creek 3-4</v>
          </cell>
          <cell r="C511">
            <v>5290.1734760000008</v>
          </cell>
          <cell r="D511">
            <v>4878.9363159999994</v>
          </cell>
          <cell r="E511">
            <v>1751.3204700000001</v>
          </cell>
          <cell r="F511">
            <v>1148.8674879999999</v>
          </cell>
          <cell r="G511">
            <v>3247.643024</v>
          </cell>
          <cell r="H511">
            <v>10861.507488000001</v>
          </cell>
          <cell r="I511">
            <v>16044.875923999998</v>
          </cell>
          <cell r="J511">
            <v>15863.096427999999</v>
          </cell>
          <cell r="K511">
            <v>5942.0212080000001</v>
          </cell>
          <cell r="L511">
            <v>1324.405424</v>
          </cell>
          <cell r="M511">
            <v>1562.583488</v>
          </cell>
          <cell r="N511">
            <v>3576.7427199999997</v>
          </cell>
          <cell r="O511">
            <v>71492.099999999991</v>
          </cell>
        </row>
        <row r="512">
          <cell r="A512" t="str">
            <v xml:space="preserve">   Sun Oil Adjustment</v>
          </cell>
          <cell r="C512">
            <v>0</v>
          </cell>
          <cell r="D512">
            <v>0</v>
          </cell>
          <cell r="E512">
            <v>0</v>
          </cell>
          <cell r="F512">
            <v>0</v>
          </cell>
          <cell r="G512">
            <v>0</v>
          </cell>
          <cell r="H512">
            <v>0</v>
          </cell>
          <cell r="I512">
            <v>0</v>
          </cell>
          <cell r="J512">
            <v>0</v>
          </cell>
          <cell r="K512">
            <v>0</v>
          </cell>
          <cell r="L512">
            <v>0</v>
          </cell>
          <cell r="M512">
            <v>0</v>
          </cell>
          <cell r="N512">
            <v>0</v>
          </cell>
          <cell r="O512">
            <v>0</v>
          </cell>
        </row>
        <row r="514">
          <cell r="A514" t="str">
            <v xml:space="preserve">   TOTAL OIL-FIRED</v>
          </cell>
          <cell r="C514">
            <v>5290.2</v>
          </cell>
          <cell r="D514">
            <v>4878.8999999999996</v>
          </cell>
          <cell r="E514">
            <v>1751.3</v>
          </cell>
          <cell r="F514">
            <v>1148.9000000000001</v>
          </cell>
          <cell r="G514">
            <v>3247.6</v>
          </cell>
          <cell r="H514">
            <v>10861.5</v>
          </cell>
          <cell r="I514">
            <v>16044.9</v>
          </cell>
          <cell r="J514">
            <v>15863.1</v>
          </cell>
          <cell r="K514">
            <v>5942</v>
          </cell>
          <cell r="L514">
            <v>1324.4</v>
          </cell>
          <cell r="M514">
            <v>1562.6</v>
          </cell>
          <cell r="N514">
            <v>3576.7</v>
          </cell>
          <cell r="O514">
            <v>71492.099999999991</v>
          </cell>
        </row>
        <row r="516">
          <cell r="A516" t="str">
            <v xml:space="preserve">  TOTAL FOSSIL STEAM EXPENSE</v>
          </cell>
          <cell r="C516">
            <v>33271.9</v>
          </cell>
          <cell r="D516">
            <v>31276.300000000003</v>
          </cell>
          <cell r="E516">
            <v>27364</v>
          </cell>
          <cell r="F516">
            <v>18718.7</v>
          </cell>
          <cell r="G516">
            <v>22962.399999999998</v>
          </cell>
          <cell r="H516">
            <v>37695.5</v>
          </cell>
          <cell r="I516">
            <v>44705.5</v>
          </cell>
          <cell r="J516">
            <v>44556.6</v>
          </cell>
          <cell r="K516">
            <v>25331.1</v>
          </cell>
          <cell r="L516">
            <v>20701</v>
          </cell>
          <cell r="M516">
            <v>21424.199999999997</v>
          </cell>
          <cell r="N516">
            <v>29352.7</v>
          </cell>
          <cell r="O516">
            <v>357359.9</v>
          </cell>
        </row>
        <row r="518">
          <cell r="A518" t="str">
            <v xml:space="preserve">  NUCLEAR</v>
          </cell>
        </row>
        <row r="519">
          <cell r="A519" t="str">
            <v xml:space="preserve">    Susquehanna 1 (PL 90% Share)</v>
          </cell>
          <cell r="C519">
            <v>2581.3459800000001</v>
          </cell>
          <cell r="D519">
            <v>2331.55512</v>
          </cell>
          <cell r="E519">
            <v>2581.3459800000001</v>
          </cell>
          <cell r="F519">
            <v>2498.0715</v>
          </cell>
          <cell r="G519">
            <v>1618.9002</v>
          </cell>
          <cell r="H519">
            <v>2498.0715</v>
          </cell>
          <cell r="I519">
            <v>2581.3459800000001</v>
          </cell>
          <cell r="J519">
            <v>2581.3459800000001</v>
          </cell>
          <cell r="K519">
            <v>2498.0715</v>
          </cell>
          <cell r="L519">
            <v>2581.3459800000001</v>
          </cell>
          <cell r="M519">
            <v>2498.0715</v>
          </cell>
          <cell r="N519">
            <v>2581.3459800000001</v>
          </cell>
          <cell r="O519">
            <v>29430.699999999993</v>
          </cell>
        </row>
        <row r="520">
          <cell r="A520" t="str">
            <v xml:space="preserve">    Susquehanna 2 (PL 90% Share)</v>
          </cell>
          <cell r="C520">
            <v>2702.7529199999999</v>
          </cell>
          <cell r="D520">
            <v>2407.22118</v>
          </cell>
          <cell r="E520">
            <v>665.97551999999996</v>
          </cell>
          <cell r="F520">
            <v>148.65831</v>
          </cell>
          <cell r="G520">
            <v>2552.1668999999997</v>
          </cell>
          <cell r="H520">
            <v>2508.7099499999999</v>
          </cell>
          <cell r="I520">
            <v>2592.3282300000001</v>
          </cell>
          <cell r="J520">
            <v>2592.3282300000001</v>
          </cell>
          <cell r="K520">
            <v>2508.7099499999999</v>
          </cell>
          <cell r="L520">
            <v>2592.3282300000001</v>
          </cell>
          <cell r="M520">
            <v>2508.7099499999999</v>
          </cell>
          <cell r="N520">
            <v>2592.3282300000001</v>
          </cell>
          <cell r="O520">
            <v>26372.199999999997</v>
          </cell>
        </row>
        <row r="521">
          <cell r="A521" t="str">
            <v xml:space="preserve">    Susquehanna 1 (Spent Fuel)</v>
          </cell>
          <cell r="C521">
            <v>677.42504999999994</v>
          </cell>
          <cell r="D521">
            <v>611.87220000000002</v>
          </cell>
          <cell r="E521">
            <v>677.42504999999994</v>
          </cell>
          <cell r="F521">
            <v>655.57124999999996</v>
          </cell>
          <cell r="G521">
            <v>424.84949999999998</v>
          </cell>
          <cell r="H521">
            <v>655.57124999999996</v>
          </cell>
          <cell r="I521">
            <v>677.42504999999994</v>
          </cell>
          <cell r="J521">
            <v>677.42504999999994</v>
          </cell>
          <cell r="K521">
            <v>655.57124999999996</v>
          </cell>
          <cell r="L521">
            <v>677.42504999999994</v>
          </cell>
          <cell r="M521">
            <v>655.57124999999996</v>
          </cell>
          <cell r="N521">
            <v>677.42504999999994</v>
          </cell>
          <cell r="O521">
            <v>7723.4999999999991</v>
          </cell>
        </row>
        <row r="522">
          <cell r="A522" t="str">
            <v xml:space="preserve">    Susquehanna 2 (Spent Fuel)</v>
          </cell>
          <cell r="C522">
            <v>679.26329999999996</v>
          </cell>
          <cell r="D522">
            <v>604.98945000000003</v>
          </cell>
          <cell r="E522">
            <v>167.37479999999999</v>
          </cell>
          <cell r="F522">
            <v>39.338549999999998</v>
          </cell>
          <cell r="G522">
            <v>675.36449999999991</v>
          </cell>
          <cell r="H522">
            <v>663.86475000000007</v>
          </cell>
          <cell r="I522">
            <v>685.99215000000004</v>
          </cell>
          <cell r="J522">
            <v>685.99215000000004</v>
          </cell>
          <cell r="K522">
            <v>663.86475000000007</v>
          </cell>
          <cell r="L522">
            <v>685.99215000000004</v>
          </cell>
          <cell r="M522">
            <v>663.86475000000007</v>
          </cell>
          <cell r="N522">
            <v>685.99215000000004</v>
          </cell>
          <cell r="O522">
            <v>6902.0999999999995</v>
          </cell>
        </row>
        <row r="523">
          <cell r="A523" t="str">
            <v xml:space="preserve">    D&amp;D Expense</v>
          </cell>
          <cell r="C523">
            <v>209.6379</v>
          </cell>
          <cell r="D523">
            <v>209.6379</v>
          </cell>
          <cell r="E523">
            <v>209.6379</v>
          </cell>
          <cell r="F523">
            <v>209.6379</v>
          </cell>
          <cell r="G523">
            <v>209.6379</v>
          </cell>
          <cell r="H523">
            <v>210.36059999999998</v>
          </cell>
          <cell r="I523">
            <v>210.36059999999998</v>
          </cell>
          <cell r="J523">
            <v>210.36059999999998</v>
          </cell>
          <cell r="K523">
            <v>210.36059999999998</v>
          </cell>
          <cell r="L523">
            <v>210.36059999999998</v>
          </cell>
          <cell r="M523">
            <v>210.36059999999998</v>
          </cell>
          <cell r="N523">
            <v>210.36059999999998</v>
          </cell>
          <cell r="O523">
            <v>2520.8000000000006</v>
          </cell>
        </row>
        <row r="525">
          <cell r="A525" t="str">
            <v xml:space="preserve">    TOTAL NUCLEAR</v>
          </cell>
          <cell r="C525">
            <v>6850.4262499999995</v>
          </cell>
          <cell r="D525">
            <v>6165.2995499999988</v>
          </cell>
          <cell r="E525">
            <v>4301.7377500000002</v>
          </cell>
          <cell r="F525">
            <v>3551.3476999999998</v>
          </cell>
          <cell r="G525">
            <v>5480.9519</v>
          </cell>
          <cell r="H525">
            <v>6536.5965999999989</v>
          </cell>
          <cell r="I525">
            <v>6747.3778000000002</v>
          </cell>
          <cell r="J525">
            <v>6747.3778000000002</v>
          </cell>
          <cell r="K525">
            <v>6536.5965999999989</v>
          </cell>
          <cell r="L525">
            <v>6747.3778000000002</v>
          </cell>
          <cell r="M525">
            <v>6536.5965999999989</v>
          </cell>
          <cell r="N525">
            <v>6747.3778000000002</v>
          </cell>
          <cell r="O525">
            <v>72949.100000000006</v>
          </cell>
        </row>
        <row r="527">
          <cell r="A527" t="str">
            <v>COMBUSTION TURBINES</v>
          </cell>
          <cell r="C527">
            <v>32.408090112905647</v>
          </cell>
          <cell r="D527">
            <v>80.800752814127492</v>
          </cell>
          <cell r="E527">
            <v>8.884521214509526</v>
          </cell>
          <cell r="F527">
            <v>18.5245696186246</v>
          </cell>
          <cell r="G527">
            <v>14.880131639459901</v>
          </cell>
          <cell r="H527">
            <v>12.123311220774891</v>
          </cell>
          <cell r="I527">
            <v>207.84061321378505</v>
          </cell>
          <cell r="J527">
            <v>125.22936241825028</v>
          </cell>
          <cell r="K527">
            <v>103.95030661851472</v>
          </cell>
          <cell r="L527">
            <v>9.8677248166989173</v>
          </cell>
          <cell r="M527">
            <v>9.9969991839961505</v>
          </cell>
          <cell r="N527">
            <v>15.786992136287736</v>
          </cell>
          <cell r="O527">
            <v>640.29999999999984</v>
          </cell>
        </row>
        <row r="529">
          <cell r="A529" t="str">
            <v>DIESELS</v>
          </cell>
          <cell r="C529">
            <v>5.8937018870943607</v>
          </cell>
          <cell r="D529">
            <v>5.8850941858724966</v>
          </cell>
          <cell r="E529">
            <v>5.6677117854904724</v>
          </cell>
          <cell r="F529">
            <v>5.3547583813754018</v>
          </cell>
          <cell r="G529">
            <v>10.388016360540099</v>
          </cell>
          <cell r="H529">
            <v>9.8585167792251092</v>
          </cell>
          <cell r="I529">
            <v>5.0659437862149304</v>
          </cell>
          <cell r="J529">
            <v>5.1029585817497285</v>
          </cell>
          <cell r="K529">
            <v>5.1765293814852846</v>
          </cell>
          <cell r="L529">
            <v>5.3692031833010816</v>
          </cell>
          <cell r="M529">
            <v>5.6084368160038487</v>
          </cell>
          <cell r="N529">
            <v>5.6710878637122661</v>
          </cell>
          <cell r="O529">
            <v>75.3</v>
          </cell>
        </row>
        <row r="531">
          <cell r="A531" t="str">
            <v xml:space="preserve">  TOTAL GENERATION</v>
          </cell>
          <cell r="C531">
            <v>40160.600000000006</v>
          </cell>
          <cell r="D531">
            <v>37528.300000000003</v>
          </cell>
          <cell r="E531">
            <v>31680.300000000003</v>
          </cell>
          <cell r="F531">
            <v>22293.9</v>
          </cell>
          <cell r="G531">
            <v>28468.700000000004</v>
          </cell>
          <cell r="H531">
            <v>44254.1</v>
          </cell>
          <cell r="I531">
            <v>51665.8</v>
          </cell>
          <cell r="J531">
            <v>51434.299999999996</v>
          </cell>
          <cell r="K531">
            <v>31976.899999999998</v>
          </cell>
          <cell r="L531">
            <v>27463.700000000004</v>
          </cell>
          <cell r="M531">
            <v>27976.400000000001</v>
          </cell>
          <cell r="N531">
            <v>36121.599999999999</v>
          </cell>
          <cell r="O531">
            <v>431024.60000000003</v>
          </cell>
        </row>
        <row r="533">
          <cell r="A533" t="str">
            <v>POWER PURCHASES</v>
          </cell>
        </row>
        <row r="534">
          <cell r="A534" t="str">
            <v xml:space="preserve">  Short-term - Other Utilities</v>
          </cell>
          <cell r="C534">
            <v>81610.716630251016</v>
          </cell>
          <cell r="D534">
            <v>65610.57108425512</v>
          </cell>
          <cell r="E534">
            <v>74565.070185863238</v>
          </cell>
          <cell r="F534">
            <v>67855.519773507651</v>
          </cell>
          <cell r="G534">
            <v>89958.147098652218</v>
          </cell>
          <cell r="H534">
            <v>159406.62244032157</v>
          </cell>
          <cell r="I534">
            <v>308951.61221789679</v>
          </cell>
          <cell r="J534">
            <v>298868.85052939726</v>
          </cell>
          <cell r="K534">
            <v>108524.69422466808</v>
          </cell>
          <cell r="L534">
            <v>66016.368245767633</v>
          </cell>
          <cell r="M534">
            <v>51022.672363820668</v>
          </cell>
          <cell r="N534">
            <v>75222.759354149603</v>
          </cell>
          <cell r="O534">
            <v>1447613.7</v>
          </cell>
        </row>
        <row r="535">
          <cell r="A535" t="str">
            <v xml:space="preserve">  Non-utility Generation</v>
          </cell>
          <cell r="C535">
            <v>13418.160000000002</v>
          </cell>
          <cell r="D535">
            <v>14950.36</v>
          </cell>
          <cell r="E535">
            <v>13763.72</v>
          </cell>
          <cell r="F535">
            <v>13320.36</v>
          </cell>
          <cell r="G535">
            <v>13137.800000000001</v>
          </cell>
          <cell r="H535">
            <v>15230.720000000001</v>
          </cell>
          <cell r="I535">
            <v>13763.72</v>
          </cell>
          <cell r="J535">
            <v>13053.039999999999</v>
          </cell>
          <cell r="K535">
            <v>12146.760000000002</v>
          </cell>
          <cell r="L535">
            <v>13150.84</v>
          </cell>
          <cell r="M535">
            <v>13900.64</v>
          </cell>
          <cell r="N535">
            <v>15595.84</v>
          </cell>
          <cell r="O535">
            <v>165431.9</v>
          </cell>
        </row>
        <row r="536">
          <cell r="A536" t="str">
            <v xml:space="preserve">  Safe Harbor</v>
          </cell>
          <cell r="C536">
            <v>866.1</v>
          </cell>
          <cell r="D536">
            <v>901.9</v>
          </cell>
          <cell r="E536">
            <v>1586</v>
          </cell>
          <cell r="F536">
            <v>1569.4</v>
          </cell>
          <cell r="G536">
            <v>1152.9000000000001</v>
          </cell>
          <cell r="H536">
            <v>648.20000000000005</v>
          </cell>
          <cell r="I536">
            <v>430.3</v>
          </cell>
          <cell r="J536">
            <v>308.89999999999998</v>
          </cell>
          <cell r="K536">
            <v>284.10000000000002</v>
          </cell>
          <cell r="L536">
            <v>435.8</v>
          </cell>
          <cell r="M536">
            <v>700.6</v>
          </cell>
          <cell r="N536">
            <v>915.7</v>
          </cell>
          <cell r="O536">
            <v>9799.9</v>
          </cell>
        </row>
        <row r="537">
          <cell r="A537" t="str">
            <v xml:space="preserve">  PJM Interchange</v>
          </cell>
          <cell r="C537">
            <v>0</v>
          </cell>
          <cell r="D537">
            <v>0</v>
          </cell>
          <cell r="E537">
            <v>0</v>
          </cell>
          <cell r="F537">
            <v>0</v>
          </cell>
          <cell r="G537">
            <v>0</v>
          </cell>
          <cell r="H537">
            <v>0</v>
          </cell>
          <cell r="I537">
            <v>0</v>
          </cell>
          <cell r="J537">
            <v>0</v>
          </cell>
          <cell r="K537">
            <v>0</v>
          </cell>
          <cell r="L537">
            <v>0</v>
          </cell>
          <cell r="M537">
            <v>0</v>
          </cell>
          <cell r="N537">
            <v>0</v>
          </cell>
          <cell r="O537">
            <v>0</v>
          </cell>
        </row>
        <row r="538">
          <cell r="A538" t="str">
            <v xml:space="preserve">  PASNY </v>
          </cell>
          <cell r="C538">
            <v>47.9</v>
          </cell>
          <cell r="D538">
            <v>47.9</v>
          </cell>
          <cell r="E538">
            <v>47.9</v>
          </cell>
          <cell r="F538">
            <v>47.9</v>
          </cell>
          <cell r="G538">
            <v>47.9</v>
          </cell>
          <cell r="H538">
            <v>47.9</v>
          </cell>
          <cell r="I538">
            <v>47.9</v>
          </cell>
          <cell r="J538">
            <v>47.9</v>
          </cell>
          <cell r="K538">
            <v>47.9</v>
          </cell>
          <cell r="L538">
            <v>47.9</v>
          </cell>
          <cell r="M538">
            <v>47.9</v>
          </cell>
          <cell r="N538">
            <v>47.9</v>
          </cell>
          <cell r="O538">
            <v>574.79999999999984</v>
          </cell>
        </row>
        <row r="539">
          <cell r="A539" t="str">
            <v xml:space="preserve">  Borderline</v>
          </cell>
          <cell r="C539">
            <v>10.5</v>
          </cell>
          <cell r="D539">
            <v>10.5</v>
          </cell>
          <cell r="E539">
            <v>10.5</v>
          </cell>
          <cell r="F539">
            <v>10.5</v>
          </cell>
          <cell r="G539">
            <v>10.5</v>
          </cell>
          <cell r="H539">
            <v>10.5</v>
          </cell>
          <cell r="I539">
            <v>10.5</v>
          </cell>
          <cell r="J539">
            <v>10.5</v>
          </cell>
          <cell r="K539">
            <v>10.5</v>
          </cell>
          <cell r="L539">
            <v>10.5</v>
          </cell>
          <cell r="M539">
            <v>10.5</v>
          </cell>
          <cell r="N539">
            <v>10.5</v>
          </cell>
          <cell r="O539">
            <v>126</v>
          </cell>
        </row>
        <row r="541">
          <cell r="A541" t="str">
            <v xml:space="preserve">    TOTAL POWER PURCHASES</v>
          </cell>
          <cell r="C541">
            <v>95953.4</v>
          </cell>
          <cell r="D541">
            <v>81521.299999999988</v>
          </cell>
          <cell r="E541">
            <v>89973.2</v>
          </cell>
          <cell r="F541">
            <v>82803.699999999983</v>
          </cell>
          <cell r="G541">
            <v>104307.2</v>
          </cell>
          <cell r="H541">
            <v>175343.90000000002</v>
          </cell>
          <cell r="I541">
            <v>323204</v>
          </cell>
          <cell r="J541">
            <v>312289.20000000007</v>
          </cell>
          <cell r="K541">
            <v>121014</v>
          </cell>
          <cell r="L541">
            <v>79661.399999999994</v>
          </cell>
          <cell r="M541">
            <v>65682.299999999988</v>
          </cell>
          <cell r="N541">
            <v>91792.7</v>
          </cell>
          <cell r="O541">
            <v>1623546.3</v>
          </cell>
        </row>
        <row r="543">
          <cell r="A543" t="str">
            <v>TOTAL ENERGY AVAILABLE</v>
          </cell>
          <cell r="C543">
            <v>136114</v>
          </cell>
          <cell r="D543">
            <v>119049.59999999999</v>
          </cell>
          <cell r="E543">
            <v>121653.5</v>
          </cell>
          <cell r="F543">
            <v>105097.59999999998</v>
          </cell>
          <cell r="G543">
            <v>132775.9</v>
          </cell>
          <cell r="H543">
            <v>219598.00000000003</v>
          </cell>
          <cell r="I543">
            <v>374869.8</v>
          </cell>
          <cell r="J543">
            <v>363723.50000000006</v>
          </cell>
          <cell r="K543">
            <v>152990.9</v>
          </cell>
          <cell r="L543">
            <v>107125.1</v>
          </cell>
          <cell r="M543">
            <v>93658.699999999983</v>
          </cell>
          <cell r="N543">
            <v>127914.29999999999</v>
          </cell>
          <cell r="O543">
            <v>2054570.9</v>
          </cell>
        </row>
        <row r="544">
          <cell r="C544" t="str">
            <v xml:space="preserve"> --------</v>
          </cell>
          <cell r="D544" t="str">
            <v xml:space="preserve"> --------</v>
          </cell>
          <cell r="E544" t="str">
            <v xml:space="preserve"> --------</v>
          </cell>
          <cell r="F544" t="str">
            <v xml:space="preserve"> --------</v>
          </cell>
          <cell r="G544" t="str">
            <v xml:space="preserve"> --------</v>
          </cell>
          <cell r="H544" t="str">
            <v xml:space="preserve"> --------</v>
          </cell>
          <cell r="I544" t="str">
            <v xml:space="preserve"> --------</v>
          </cell>
          <cell r="J544" t="str">
            <v xml:space="preserve"> --------</v>
          </cell>
          <cell r="K544" t="str">
            <v xml:space="preserve"> --------</v>
          </cell>
          <cell r="L544" t="str">
            <v xml:space="preserve"> --------</v>
          </cell>
          <cell r="M544" t="str">
            <v xml:space="preserve"> --------</v>
          </cell>
          <cell r="N544" t="str">
            <v xml:space="preserve"> --------</v>
          </cell>
          <cell r="O544" t="str">
            <v xml:space="preserve"> ---------</v>
          </cell>
        </row>
        <row r="545">
          <cell r="A545" t="str">
            <v>NON-SYSTEM ENERGY SALES</v>
          </cell>
        </row>
        <row r="546">
          <cell r="A546" t="str">
            <v xml:space="preserve">  Sales to ACE </v>
          </cell>
          <cell r="C546">
            <v>0</v>
          </cell>
          <cell r="D546">
            <v>0</v>
          </cell>
          <cell r="E546">
            <v>0</v>
          </cell>
          <cell r="F546">
            <v>0</v>
          </cell>
          <cell r="G546">
            <v>0</v>
          </cell>
          <cell r="H546">
            <v>0</v>
          </cell>
          <cell r="I546">
            <v>0</v>
          </cell>
          <cell r="J546">
            <v>0</v>
          </cell>
          <cell r="K546">
            <v>0</v>
          </cell>
          <cell r="L546">
            <v>0</v>
          </cell>
          <cell r="M546">
            <v>0</v>
          </cell>
          <cell r="N546">
            <v>0</v>
          </cell>
          <cell r="O546">
            <v>0</v>
          </cell>
        </row>
        <row r="547">
          <cell r="A547" t="str">
            <v xml:space="preserve">  Sales to JCP&amp;L </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t="str">
            <v xml:space="preserve">  Sales to BG&amp;E</v>
          </cell>
          <cell r="C548">
            <v>-452.1</v>
          </cell>
          <cell r="D548">
            <v>-406.9</v>
          </cell>
          <cell r="E548">
            <v>-283.90000000000003</v>
          </cell>
          <cell r="F548">
            <v>-234.4</v>
          </cell>
          <cell r="G548">
            <v>-361.6</v>
          </cell>
          <cell r="H548">
            <v>-431.5</v>
          </cell>
          <cell r="I548">
            <v>-445.4</v>
          </cell>
          <cell r="J548">
            <v>-445.4</v>
          </cell>
          <cell r="K548">
            <v>-431.5</v>
          </cell>
          <cell r="L548">
            <v>-445.4</v>
          </cell>
          <cell r="M548">
            <v>-431.5</v>
          </cell>
          <cell r="N548">
            <v>-445.4</v>
          </cell>
          <cell r="O548">
            <v>-4815</v>
          </cell>
        </row>
        <row r="549">
          <cell r="A549" t="str">
            <v xml:space="preserve">  Sales to JCP&amp;L</v>
          </cell>
          <cell r="C549">
            <v>-2402.857368</v>
          </cell>
          <cell r="D549">
            <v>-2194.0551359999999</v>
          </cell>
          <cell r="E549">
            <v>-2395.8845999999999</v>
          </cell>
          <cell r="F549">
            <v>-2232.5985359999995</v>
          </cell>
          <cell r="G549">
            <v>-2345.5507679999996</v>
          </cell>
          <cell r="H549">
            <v>-2530.2823200000003</v>
          </cell>
          <cell r="I549">
            <v>-2793.4595999999997</v>
          </cell>
          <cell r="J549">
            <v>-2789.7544800000001</v>
          </cell>
          <cell r="K549">
            <v>-2117.3032800000001</v>
          </cell>
          <cell r="L549">
            <v>-1907.4987450000001</v>
          </cell>
          <cell r="M549">
            <v>-1962.43776</v>
          </cell>
          <cell r="N549">
            <v>-2245.1196960000002</v>
          </cell>
          <cell r="O549">
            <v>-27917</v>
          </cell>
        </row>
        <row r="550">
          <cell r="A550" t="str">
            <v xml:space="preserve">  PJM Interchange </v>
          </cell>
          <cell r="C550">
            <v>-24248.5</v>
          </cell>
          <cell r="D550">
            <v>-22945.8</v>
          </cell>
          <cell r="E550">
            <v>-9608.4</v>
          </cell>
          <cell r="F550">
            <v>-12.9</v>
          </cell>
          <cell r="G550">
            <v>-13697.7</v>
          </cell>
          <cell r="H550">
            <v>-48341</v>
          </cell>
          <cell r="I550">
            <v>-65322.9</v>
          </cell>
          <cell r="J550">
            <v>-65608.899999999994</v>
          </cell>
          <cell r="K550">
            <v>-27815.7</v>
          </cell>
          <cell r="L550">
            <v>-18660.5</v>
          </cell>
          <cell r="M550">
            <v>-14997.7</v>
          </cell>
          <cell r="N550">
            <v>-19557</v>
          </cell>
          <cell r="O550">
            <v>-330817</v>
          </cell>
        </row>
        <row r="551">
          <cell r="A551" t="str">
            <v xml:space="preserve">  Additional Gen Avail. For Sale</v>
          </cell>
          <cell r="C551">
            <v>0</v>
          </cell>
          <cell r="D551">
            <v>0</v>
          </cell>
          <cell r="E551">
            <v>0</v>
          </cell>
          <cell r="F551">
            <v>0</v>
          </cell>
          <cell r="G551">
            <v>0</v>
          </cell>
          <cell r="H551">
            <v>0</v>
          </cell>
          <cell r="I551">
            <v>0</v>
          </cell>
          <cell r="J551">
            <v>0</v>
          </cell>
          <cell r="K551">
            <v>0</v>
          </cell>
          <cell r="L551">
            <v>0</v>
          </cell>
          <cell r="M551">
            <v>0</v>
          </cell>
          <cell r="N551">
            <v>0</v>
          </cell>
          <cell r="O551">
            <v>0</v>
          </cell>
        </row>
        <row r="552">
          <cell r="A552" t="str">
            <v xml:space="preserve">  Sales to Other</v>
          </cell>
          <cell r="C552">
            <v>-86296.8</v>
          </cell>
          <cell r="D552">
            <v>-69982.7</v>
          </cell>
          <cell r="E552">
            <v>-78930.100000000006</v>
          </cell>
          <cell r="F552">
            <v>-72035.600000000006</v>
          </cell>
          <cell r="G552">
            <v>-94729.7</v>
          </cell>
          <cell r="H552">
            <v>-165834</v>
          </cell>
          <cell r="I552">
            <v>-318257.59999999998</v>
          </cell>
          <cell r="J552">
            <v>-308077.2</v>
          </cell>
          <cell r="K552">
            <v>-113801.1</v>
          </cell>
          <cell r="L552">
            <v>-70169.8</v>
          </cell>
          <cell r="M552">
            <v>-54835.3</v>
          </cell>
          <cell r="N552">
            <v>-79606.399999999994</v>
          </cell>
          <cell r="O552">
            <v>-1512556.3</v>
          </cell>
        </row>
        <row r="554">
          <cell r="A554" t="str">
            <v xml:space="preserve">    TOTAL NON-SYSTEM ENERGY SALES</v>
          </cell>
          <cell r="C554">
            <v>-113400.25736800001</v>
          </cell>
          <cell r="D554">
            <v>-95529.455136000004</v>
          </cell>
          <cell r="E554">
            <v>-91218.284600000014</v>
          </cell>
          <cell r="F554">
            <v>-74515.498535999999</v>
          </cell>
          <cell r="G554">
            <v>-111134.550768</v>
          </cell>
          <cell r="H554">
            <v>-217136.78232</v>
          </cell>
          <cell r="I554">
            <v>-386819.35959999997</v>
          </cell>
          <cell r="J554">
            <v>-376921.25448</v>
          </cell>
          <cell r="K554">
            <v>-144165.60328000001</v>
          </cell>
          <cell r="L554">
            <v>-91183.198745000002</v>
          </cell>
          <cell r="M554">
            <v>-72226.937760000001</v>
          </cell>
          <cell r="N554">
            <v>-101853.919696</v>
          </cell>
          <cell r="O554">
            <v>-1876105.2999999998</v>
          </cell>
        </row>
        <row r="556">
          <cell r="A556" t="str">
            <v>Cost of Emission Allowances Consumed</v>
          </cell>
          <cell r="C556">
            <v>4755</v>
          </cell>
          <cell r="D556">
            <v>4351</v>
          </cell>
          <cell r="E556">
            <v>4159</v>
          </cell>
          <cell r="F556">
            <v>2959</v>
          </cell>
          <cell r="G556">
            <v>5775</v>
          </cell>
          <cell r="H556">
            <v>8878</v>
          </cell>
          <cell r="I556">
            <v>9860</v>
          </cell>
          <cell r="J556">
            <v>9804</v>
          </cell>
          <cell r="K556">
            <v>6869</v>
          </cell>
          <cell r="L556">
            <v>3502</v>
          </cell>
          <cell r="M556">
            <v>3547</v>
          </cell>
          <cell r="N556">
            <v>4436</v>
          </cell>
          <cell r="O556">
            <v>68895</v>
          </cell>
        </row>
        <row r="559">
          <cell r="A559" t="str">
            <v>SYSTEM COST OF POWER</v>
          </cell>
          <cell r="C559">
            <v>27468.742631999994</v>
          </cell>
          <cell r="D559">
            <v>27871.144863999987</v>
          </cell>
          <cell r="E559">
            <v>34594.215399999986</v>
          </cell>
          <cell r="F559">
            <v>33541.101463999978</v>
          </cell>
          <cell r="G559">
            <v>27416.349231999993</v>
          </cell>
          <cell r="H559">
            <v>11339.217680000031</v>
          </cell>
          <cell r="I559">
            <v>-2089.5595999999787</v>
          </cell>
          <cell r="J559">
            <v>-3393.754479999945</v>
          </cell>
          <cell r="K559">
            <v>15694.296719999984</v>
          </cell>
          <cell r="L559">
            <v>19443.901255000004</v>
          </cell>
          <cell r="M559">
            <v>24978.762239999982</v>
          </cell>
          <cell r="N559">
            <v>30496.380303999991</v>
          </cell>
          <cell r="O559">
            <v>247360.59999999998</v>
          </cell>
        </row>
        <row r="561">
          <cell r="A561" t="str">
            <v>Expired Contract Effect</v>
          </cell>
          <cell r="C561">
            <v>0</v>
          </cell>
          <cell r="D561">
            <v>0</v>
          </cell>
          <cell r="E561">
            <v>0</v>
          </cell>
          <cell r="F561">
            <v>0</v>
          </cell>
          <cell r="G561">
            <v>0</v>
          </cell>
          <cell r="H561">
            <v>0</v>
          </cell>
          <cell r="I561">
            <v>0</v>
          </cell>
          <cell r="J561">
            <v>0</v>
          </cell>
          <cell r="K561">
            <v>0</v>
          </cell>
          <cell r="L561">
            <v>0</v>
          </cell>
          <cell r="M561">
            <v>0</v>
          </cell>
          <cell r="N561">
            <v>0</v>
          </cell>
          <cell r="O561">
            <v>0</v>
          </cell>
        </row>
        <row r="563">
          <cell r="A563" t="str">
            <v>PUC CUST SYSTEM COST OF POWER</v>
          </cell>
          <cell r="C563">
            <v>27468.742631999994</v>
          </cell>
          <cell r="D563">
            <v>27871.144863999987</v>
          </cell>
          <cell r="E563">
            <v>34594.215399999986</v>
          </cell>
          <cell r="F563">
            <v>33541.101463999978</v>
          </cell>
          <cell r="G563">
            <v>27416.349231999993</v>
          </cell>
          <cell r="H563">
            <v>11339.217680000031</v>
          </cell>
          <cell r="I563">
            <v>-2089.5595999999787</v>
          </cell>
          <cell r="J563">
            <v>-3393.754479999945</v>
          </cell>
          <cell r="K563">
            <v>15694.296719999984</v>
          </cell>
          <cell r="L563">
            <v>19443.901255000004</v>
          </cell>
          <cell r="M563">
            <v>24978.762239999982</v>
          </cell>
          <cell r="N563">
            <v>30496.380303999991</v>
          </cell>
          <cell r="O563">
            <v>247360.59999999998</v>
          </cell>
        </row>
        <row r="564">
          <cell r="C564" t="str">
            <v xml:space="preserve"> ========</v>
          </cell>
          <cell r="D564" t="str">
            <v xml:space="preserve"> ========</v>
          </cell>
          <cell r="E564" t="str">
            <v xml:space="preserve"> ========</v>
          </cell>
          <cell r="F564" t="str">
            <v xml:space="preserve"> ========</v>
          </cell>
          <cell r="G564" t="str">
            <v xml:space="preserve"> ========</v>
          </cell>
          <cell r="H564" t="str">
            <v xml:space="preserve"> ========</v>
          </cell>
          <cell r="I564" t="str">
            <v xml:space="preserve"> ========</v>
          </cell>
          <cell r="J564" t="str">
            <v xml:space="preserve"> ========</v>
          </cell>
          <cell r="K564" t="str">
            <v xml:space="preserve"> ========</v>
          </cell>
          <cell r="L564" t="str">
            <v xml:space="preserve"> ========</v>
          </cell>
          <cell r="M564" t="str">
            <v xml:space="preserve"> ========</v>
          </cell>
          <cell r="N564" t="str">
            <v xml:space="preserve"> ========</v>
          </cell>
          <cell r="O564" t="str">
            <v xml:space="preserve"> =========</v>
          </cell>
        </row>
        <row r="565">
          <cell r="A565" t="str">
            <v>TOTAL EHV CHARGES (Page 14)</v>
          </cell>
          <cell r="C565">
            <v>1666.4582227079802</v>
          </cell>
          <cell r="D565">
            <v>1354.1332687383326</v>
          </cell>
          <cell r="E565">
            <v>1755.4069218740008</v>
          </cell>
          <cell r="F565">
            <v>1655.8754583339992</v>
          </cell>
          <cell r="G565">
            <v>1956.2270125847931</v>
          </cell>
          <cell r="H565">
            <v>2429.3204036500192</v>
          </cell>
          <cell r="I565">
            <v>2959.0158520921464</v>
          </cell>
          <cell r="J565">
            <v>2867.8231189440116</v>
          </cell>
          <cell r="K565">
            <v>2068.8050596554363</v>
          </cell>
          <cell r="L565">
            <v>1588.448347539588</v>
          </cell>
          <cell r="M565">
            <v>1239.7830332126398</v>
          </cell>
          <cell r="N565">
            <v>1762.4427017643839</v>
          </cell>
          <cell r="O565">
            <v>23303.600000000002</v>
          </cell>
        </row>
        <row r="567">
          <cell r="A567" t="str">
            <v>EXPENSE NOT RECOVERED THROUGH ECR</v>
          </cell>
        </row>
        <row r="568">
          <cell r="A568" t="str">
            <v xml:space="preserve">    Sun Oil Adjustment</v>
          </cell>
          <cell r="C568">
            <v>0</v>
          </cell>
          <cell r="D568">
            <v>0</v>
          </cell>
          <cell r="E568">
            <v>0</v>
          </cell>
          <cell r="F568">
            <v>0</v>
          </cell>
          <cell r="G568">
            <v>0</v>
          </cell>
          <cell r="H568">
            <v>0</v>
          </cell>
          <cell r="I568">
            <v>0</v>
          </cell>
          <cell r="J568">
            <v>0</v>
          </cell>
          <cell r="K568">
            <v>0</v>
          </cell>
          <cell r="L568">
            <v>0</v>
          </cell>
          <cell r="M568">
            <v>0</v>
          </cell>
          <cell r="N568">
            <v>0</v>
          </cell>
          <cell r="O568">
            <v>0</v>
          </cell>
        </row>
        <row r="569">
          <cell r="A569" t="str">
            <v xml:space="preserve">    Safe Harbor(1/3)</v>
          </cell>
          <cell r="C569">
            <v>866.1</v>
          </cell>
          <cell r="D569">
            <v>901.9</v>
          </cell>
          <cell r="E569">
            <v>1586</v>
          </cell>
          <cell r="F569">
            <v>1569.4</v>
          </cell>
          <cell r="G569">
            <v>1152.9000000000001</v>
          </cell>
          <cell r="H569">
            <v>648.20000000000005</v>
          </cell>
          <cell r="I569">
            <v>430.3</v>
          </cell>
          <cell r="J569">
            <v>308.89999999999998</v>
          </cell>
          <cell r="K569">
            <v>284.10000000000002</v>
          </cell>
          <cell r="L569">
            <v>435.8</v>
          </cell>
          <cell r="M569">
            <v>700.6</v>
          </cell>
          <cell r="N569">
            <v>915.7</v>
          </cell>
          <cell r="O569">
            <v>9799.9</v>
          </cell>
        </row>
        <row r="570">
          <cell r="A570" t="str">
            <v xml:space="preserve">    Installed Capacity Payments</v>
          </cell>
          <cell r="C570">
            <v>0</v>
          </cell>
          <cell r="D570">
            <v>0</v>
          </cell>
          <cell r="E570">
            <v>0</v>
          </cell>
          <cell r="F570">
            <v>0</v>
          </cell>
          <cell r="G570">
            <v>0</v>
          </cell>
          <cell r="H570">
            <v>0</v>
          </cell>
          <cell r="I570">
            <v>0</v>
          </cell>
          <cell r="J570">
            <v>0</v>
          </cell>
          <cell r="K570">
            <v>0</v>
          </cell>
          <cell r="L570">
            <v>0</v>
          </cell>
          <cell r="M570">
            <v>0</v>
          </cell>
          <cell r="N570">
            <v>0</v>
          </cell>
          <cell r="O570">
            <v>0</v>
          </cell>
        </row>
        <row r="572">
          <cell r="A572" t="str">
            <v xml:space="preserve">  TOTAL NOT RECOVERED THROUGH ECR</v>
          </cell>
          <cell r="C572">
            <v>866.1</v>
          </cell>
          <cell r="D572">
            <v>901.9</v>
          </cell>
          <cell r="E572">
            <v>1586</v>
          </cell>
          <cell r="F572">
            <v>1569.4</v>
          </cell>
          <cell r="G572">
            <v>1152.9000000000001</v>
          </cell>
          <cell r="H572">
            <v>648.20000000000005</v>
          </cell>
          <cell r="I572">
            <v>430.3</v>
          </cell>
          <cell r="J572">
            <v>308.89999999999998</v>
          </cell>
          <cell r="K572">
            <v>284.10000000000002</v>
          </cell>
          <cell r="L572">
            <v>435.8</v>
          </cell>
          <cell r="M572">
            <v>700.6</v>
          </cell>
          <cell r="N572">
            <v>915.7</v>
          </cell>
          <cell r="O572">
            <v>9799.9</v>
          </cell>
        </row>
        <row r="574">
          <cell r="A574" t="str">
            <v>ENERGY COST APPLICABLE TO ECR</v>
          </cell>
          <cell r="C574">
            <v>28269.100854707976</v>
          </cell>
          <cell r="D574">
            <v>28323.378132738319</v>
          </cell>
          <cell r="E574">
            <v>34763.622321873991</v>
          </cell>
          <cell r="F574">
            <v>33627.576922333974</v>
          </cell>
          <cell r="G574">
            <v>28219.676244584785</v>
          </cell>
          <cell r="H574">
            <v>13120.338083650049</v>
          </cell>
          <cell r="I574">
            <v>439.15625209216751</v>
          </cell>
          <cell r="J574">
            <v>-834.83136105593348</v>
          </cell>
          <cell r="K574">
            <v>17479.00177965542</v>
          </cell>
          <cell r="L574">
            <v>20596.549602539591</v>
          </cell>
          <cell r="M574">
            <v>25517.945273212623</v>
          </cell>
          <cell r="N574">
            <v>31343.123005764373</v>
          </cell>
          <cell r="O574">
            <v>260864.60000000003</v>
          </cell>
        </row>
        <row r="575">
          <cell r="C575" t="str">
            <v xml:space="preserve"> ========</v>
          </cell>
          <cell r="D575" t="str">
            <v xml:space="preserve"> ========</v>
          </cell>
          <cell r="E575" t="str">
            <v xml:space="preserve"> ========</v>
          </cell>
          <cell r="F575" t="str">
            <v xml:space="preserve"> ========</v>
          </cell>
          <cell r="G575" t="str">
            <v xml:space="preserve"> ========</v>
          </cell>
          <cell r="H575" t="str">
            <v xml:space="preserve"> ========</v>
          </cell>
          <cell r="I575" t="str">
            <v xml:space="preserve"> ========</v>
          </cell>
          <cell r="J575" t="str">
            <v xml:space="preserve"> ========</v>
          </cell>
          <cell r="K575" t="str">
            <v xml:space="preserve"> ========</v>
          </cell>
          <cell r="L575" t="str">
            <v xml:space="preserve"> ========</v>
          </cell>
          <cell r="M575" t="str">
            <v xml:space="preserve"> ========</v>
          </cell>
          <cell r="N575" t="str">
            <v xml:space="preserve"> ========</v>
          </cell>
          <cell r="O575" t="str">
            <v xml:space="preserve"> =========</v>
          </cell>
        </row>
        <row r="576">
          <cell r="A576" t="str">
            <v xml:space="preserve">  PORTION FOR PPUC CUSTOMERS</v>
          </cell>
          <cell r="B576">
            <v>1</v>
          </cell>
          <cell r="C576">
            <v>28269.1</v>
          </cell>
          <cell r="D576">
            <v>28323.4</v>
          </cell>
          <cell r="E576">
            <v>34763.599999999999</v>
          </cell>
          <cell r="F576">
            <v>33627.599999999999</v>
          </cell>
          <cell r="G576">
            <v>28219.7</v>
          </cell>
          <cell r="H576">
            <v>13120.3</v>
          </cell>
          <cell r="I576">
            <v>439.2</v>
          </cell>
          <cell r="J576">
            <v>-834.8</v>
          </cell>
          <cell r="K576">
            <v>17479</v>
          </cell>
          <cell r="L576">
            <v>20596.5</v>
          </cell>
          <cell r="M576">
            <v>25517.9</v>
          </cell>
          <cell r="N576">
            <v>31343.1</v>
          </cell>
          <cell r="O576">
            <v>260864.60000000003</v>
          </cell>
        </row>
        <row r="577">
          <cell r="F577" t="str">
            <v xml:space="preserve">                              NET COST FOR JCP&amp;L SALE</v>
          </cell>
          <cell r="L577" t="str">
            <v>CASE:2001 FORECAST</v>
          </cell>
          <cell r="P577" t="str">
            <v>11</v>
          </cell>
        </row>
        <row r="578">
          <cell r="F578" t="str">
            <v xml:space="preserve">                    </v>
          </cell>
          <cell r="L578">
            <v>36851</v>
          </cell>
        </row>
        <row r="579">
          <cell r="F579" t="str">
            <v xml:space="preserve">                               (Thousands of Dollars)     </v>
          </cell>
        </row>
        <row r="581">
          <cell r="A581" t="str">
            <v>JCPL FUEL EXPENSE</v>
          </cell>
          <cell r="C581" t="str">
            <v>JANUARY</v>
          </cell>
          <cell r="D581" t="str">
            <v>FEBRUARY</v>
          </cell>
          <cell r="E581" t="str">
            <v>MARCH</v>
          </cell>
          <cell r="F581" t="str">
            <v>APRIL</v>
          </cell>
          <cell r="G581" t="str">
            <v>MAY</v>
          </cell>
          <cell r="H581" t="str">
            <v>JUNE</v>
          </cell>
          <cell r="I581" t="str">
            <v>JULY</v>
          </cell>
          <cell r="J581" t="str">
            <v>AUGUST</v>
          </cell>
          <cell r="K581" t="str">
            <v>SEPTEMBER</v>
          </cell>
          <cell r="L581" t="str">
            <v>OCTOBER</v>
          </cell>
          <cell r="M581" t="str">
            <v>NOVEMBER</v>
          </cell>
          <cell r="N581" t="str">
            <v>DECEMBER</v>
          </cell>
          <cell r="O581" t="str">
            <v>TOTAL</v>
          </cell>
        </row>
        <row r="582">
          <cell r="A582" t="str">
            <v xml:space="preserve">                 </v>
          </cell>
        </row>
        <row r="583">
          <cell r="A583" t="str">
            <v xml:space="preserve">    Brunner Island</v>
          </cell>
          <cell r="C583">
            <v>0</v>
          </cell>
          <cell r="D583">
            <v>0</v>
          </cell>
          <cell r="E583">
            <v>0</v>
          </cell>
          <cell r="F583">
            <v>0</v>
          </cell>
          <cell r="G583">
            <v>0</v>
          </cell>
          <cell r="H583">
            <v>0</v>
          </cell>
          <cell r="I583">
            <v>0</v>
          </cell>
          <cell r="J583">
            <v>0</v>
          </cell>
          <cell r="K583">
            <v>0</v>
          </cell>
          <cell r="L583">
            <v>0</v>
          </cell>
          <cell r="M583">
            <v>0</v>
          </cell>
          <cell r="N583">
            <v>0</v>
          </cell>
          <cell r="O583">
            <v>0</v>
          </cell>
        </row>
        <row r="584">
          <cell r="A584" t="str">
            <v xml:space="preserve">    Martins Creek 1-2</v>
          </cell>
          <cell r="C584">
            <v>0</v>
          </cell>
          <cell r="D584">
            <v>0</v>
          </cell>
          <cell r="E584">
            <v>0</v>
          </cell>
          <cell r="F584">
            <v>0</v>
          </cell>
          <cell r="G584">
            <v>0</v>
          </cell>
          <cell r="H584">
            <v>0</v>
          </cell>
          <cell r="I584">
            <v>0</v>
          </cell>
          <cell r="J584">
            <v>0</v>
          </cell>
          <cell r="K584">
            <v>0</v>
          </cell>
          <cell r="L584">
            <v>0</v>
          </cell>
          <cell r="M584">
            <v>0</v>
          </cell>
          <cell r="N584">
            <v>0</v>
          </cell>
          <cell r="O584">
            <v>0</v>
          </cell>
        </row>
        <row r="585">
          <cell r="A585" t="str">
            <v xml:space="preserve">    Sunbury</v>
          </cell>
          <cell r="C585">
            <v>0</v>
          </cell>
          <cell r="D585">
            <v>0</v>
          </cell>
          <cell r="E585">
            <v>0</v>
          </cell>
          <cell r="F585">
            <v>0</v>
          </cell>
          <cell r="G585">
            <v>0</v>
          </cell>
          <cell r="H585">
            <v>0</v>
          </cell>
          <cell r="I585">
            <v>0</v>
          </cell>
          <cell r="J585">
            <v>0</v>
          </cell>
          <cell r="K585">
            <v>0</v>
          </cell>
          <cell r="L585">
            <v>0</v>
          </cell>
          <cell r="M585">
            <v>0</v>
          </cell>
          <cell r="N585">
            <v>0</v>
          </cell>
          <cell r="O585">
            <v>0</v>
          </cell>
        </row>
        <row r="586">
          <cell r="A586" t="str">
            <v xml:space="preserve">    Holtwood</v>
          </cell>
          <cell r="C586">
            <v>0</v>
          </cell>
          <cell r="D586">
            <v>0</v>
          </cell>
          <cell r="E586">
            <v>0</v>
          </cell>
          <cell r="F586">
            <v>0</v>
          </cell>
          <cell r="G586">
            <v>0</v>
          </cell>
          <cell r="H586">
            <v>0</v>
          </cell>
          <cell r="I586">
            <v>0</v>
          </cell>
          <cell r="J586">
            <v>0</v>
          </cell>
          <cell r="K586">
            <v>0</v>
          </cell>
          <cell r="L586">
            <v>0</v>
          </cell>
          <cell r="M586">
            <v>0</v>
          </cell>
          <cell r="N586">
            <v>0</v>
          </cell>
          <cell r="O586">
            <v>0</v>
          </cell>
        </row>
        <row r="587">
          <cell r="A587" t="str">
            <v xml:space="preserve">    Keystone</v>
          </cell>
          <cell r="C587">
            <v>0</v>
          </cell>
          <cell r="D587">
            <v>0</v>
          </cell>
          <cell r="E587">
            <v>0</v>
          </cell>
          <cell r="F587">
            <v>0</v>
          </cell>
          <cell r="G587">
            <v>0</v>
          </cell>
          <cell r="H587">
            <v>0</v>
          </cell>
          <cell r="I587">
            <v>0</v>
          </cell>
          <cell r="J587">
            <v>0</v>
          </cell>
          <cell r="K587">
            <v>0</v>
          </cell>
          <cell r="L587">
            <v>0</v>
          </cell>
          <cell r="M587">
            <v>0</v>
          </cell>
          <cell r="N587">
            <v>0</v>
          </cell>
          <cell r="O587">
            <v>0</v>
          </cell>
        </row>
        <row r="588">
          <cell r="A588" t="str">
            <v xml:space="preserve">    Conemaugh</v>
          </cell>
          <cell r="C588">
            <v>0</v>
          </cell>
          <cell r="D588">
            <v>0</v>
          </cell>
          <cell r="E588">
            <v>0</v>
          </cell>
          <cell r="F588">
            <v>0</v>
          </cell>
          <cell r="G588">
            <v>0</v>
          </cell>
          <cell r="H588">
            <v>0</v>
          </cell>
          <cell r="I588">
            <v>0</v>
          </cell>
          <cell r="J588">
            <v>0</v>
          </cell>
          <cell r="K588">
            <v>0</v>
          </cell>
          <cell r="L588">
            <v>0</v>
          </cell>
          <cell r="M588">
            <v>0</v>
          </cell>
          <cell r="N588">
            <v>0</v>
          </cell>
          <cell r="O588">
            <v>0</v>
          </cell>
        </row>
        <row r="589">
          <cell r="A589" t="str">
            <v xml:space="preserve">    Montour</v>
          </cell>
          <cell r="C589">
            <v>0</v>
          </cell>
          <cell r="D589">
            <v>0</v>
          </cell>
          <cell r="E589">
            <v>0</v>
          </cell>
          <cell r="F589">
            <v>0</v>
          </cell>
          <cell r="G589">
            <v>0</v>
          </cell>
          <cell r="H589">
            <v>0</v>
          </cell>
          <cell r="I589">
            <v>0</v>
          </cell>
          <cell r="J589">
            <v>0</v>
          </cell>
          <cell r="K589">
            <v>0</v>
          </cell>
          <cell r="L589">
            <v>0</v>
          </cell>
          <cell r="M589">
            <v>0</v>
          </cell>
          <cell r="N589">
            <v>0</v>
          </cell>
          <cell r="O589">
            <v>0</v>
          </cell>
        </row>
        <row r="590">
          <cell r="A590" t="str">
            <v xml:space="preserve">    Retired Miner's Health Care Costs</v>
          </cell>
          <cell r="C590">
            <v>0</v>
          </cell>
          <cell r="D590">
            <v>0</v>
          </cell>
          <cell r="E590">
            <v>0</v>
          </cell>
          <cell r="F590">
            <v>0</v>
          </cell>
          <cell r="G590">
            <v>0</v>
          </cell>
          <cell r="H590">
            <v>0</v>
          </cell>
          <cell r="I590">
            <v>0</v>
          </cell>
          <cell r="J590">
            <v>0</v>
          </cell>
          <cell r="K590">
            <v>0</v>
          </cell>
          <cell r="L590">
            <v>0</v>
          </cell>
          <cell r="M590">
            <v>0</v>
          </cell>
          <cell r="N590">
            <v>0</v>
          </cell>
          <cell r="O590">
            <v>0</v>
          </cell>
        </row>
        <row r="591">
          <cell r="A591" t="str">
            <v xml:space="preserve">    Conemaugh Scrubber Costs</v>
          </cell>
          <cell r="C591">
            <v>0</v>
          </cell>
          <cell r="D591">
            <v>0</v>
          </cell>
          <cell r="E591">
            <v>0</v>
          </cell>
          <cell r="F591">
            <v>0</v>
          </cell>
          <cell r="G591">
            <v>0</v>
          </cell>
          <cell r="H591">
            <v>0</v>
          </cell>
          <cell r="I591">
            <v>0</v>
          </cell>
          <cell r="J591">
            <v>0</v>
          </cell>
          <cell r="K591">
            <v>0</v>
          </cell>
          <cell r="L591">
            <v>0</v>
          </cell>
          <cell r="M591">
            <v>0</v>
          </cell>
          <cell r="N591">
            <v>0</v>
          </cell>
          <cell r="O591">
            <v>0</v>
          </cell>
        </row>
        <row r="592">
          <cell r="C592" t="str">
            <v xml:space="preserve"> ========</v>
          </cell>
          <cell r="D592" t="str">
            <v xml:space="preserve"> ========</v>
          </cell>
          <cell r="E592" t="str">
            <v xml:space="preserve"> ========</v>
          </cell>
          <cell r="F592" t="str">
            <v xml:space="preserve"> ========</v>
          </cell>
          <cell r="G592" t="str">
            <v xml:space="preserve"> ========</v>
          </cell>
          <cell r="H592" t="str">
            <v xml:space="preserve"> ========</v>
          </cell>
          <cell r="I592" t="str">
            <v xml:space="preserve"> ========</v>
          </cell>
          <cell r="J592" t="str">
            <v xml:space="preserve"> ========</v>
          </cell>
          <cell r="K592" t="str">
            <v xml:space="preserve"> ========</v>
          </cell>
          <cell r="L592" t="str">
            <v xml:space="preserve"> ========</v>
          </cell>
          <cell r="M592" t="str">
            <v xml:space="preserve"> ========</v>
          </cell>
          <cell r="N592" t="str">
            <v xml:space="preserve"> ========</v>
          </cell>
          <cell r="O592" t="str">
            <v xml:space="preserve"> ========</v>
          </cell>
        </row>
        <row r="593">
          <cell r="A593" t="str">
            <v xml:space="preserve"> TOTAL COAL EXPENSE</v>
          </cell>
          <cell r="C593">
            <v>0</v>
          </cell>
          <cell r="D593">
            <v>0</v>
          </cell>
          <cell r="E593">
            <v>0</v>
          </cell>
          <cell r="F593">
            <v>0</v>
          </cell>
          <cell r="G593">
            <v>0</v>
          </cell>
          <cell r="H593">
            <v>0</v>
          </cell>
          <cell r="I593">
            <v>0</v>
          </cell>
          <cell r="J593">
            <v>0</v>
          </cell>
          <cell r="K593">
            <v>0</v>
          </cell>
          <cell r="L593">
            <v>0</v>
          </cell>
          <cell r="M593">
            <v>0</v>
          </cell>
          <cell r="N593">
            <v>0</v>
          </cell>
          <cell r="O593">
            <v>0</v>
          </cell>
        </row>
        <row r="595">
          <cell r="A595" t="str">
            <v xml:space="preserve">    Susquehanna 1</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t="str">
            <v xml:space="preserve">    Susquehanna 2</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t="str">
            <v xml:space="preserve">    Susquehanna 1 (Spent Fuel)</v>
          </cell>
          <cell r="C597">
            <v>0</v>
          </cell>
          <cell r="D597">
            <v>0</v>
          </cell>
          <cell r="E597">
            <v>0</v>
          </cell>
          <cell r="F597">
            <v>0</v>
          </cell>
          <cell r="G597">
            <v>0</v>
          </cell>
          <cell r="H597">
            <v>0</v>
          </cell>
          <cell r="I597">
            <v>0</v>
          </cell>
          <cell r="J597">
            <v>0</v>
          </cell>
          <cell r="K597">
            <v>0</v>
          </cell>
          <cell r="L597">
            <v>0</v>
          </cell>
          <cell r="M597">
            <v>0</v>
          </cell>
          <cell r="N597">
            <v>0</v>
          </cell>
          <cell r="O597">
            <v>0</v>
          </cell>
        </row>
        <row r="598">
          <cell r="A598" t="str">
            <v xml:space="preserve">    Susquehanna 2 (Spent Fuel)</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t="str">
            <v xml:space="preserve">    D&amp;D Expense</v>
          </cell>
          <cell r="C599">
            <v>0</v>
          </cell>
          <cell r="D599">
            <v>0</v>
          </cell>
          <cell r="E599">
            <v>0</v>
          </cell>
          <cell r="F599">
            <v>0</v>
          </cell>
          <cell r="G599">
            <v>0</v>
          </cell>
          <cell r="H599">
            <v>0</v>
          </cell>
          <cell r="I599">
            <v>0</v>
          </cell>
          <cell r="J599">
            <v>0</v>
          </cell>
          <cell r="K599">
            <v>0</v>
          </cell>
          <cell r="L599">
            <v>0</v>
          </cell>
          <cell r="M599">
            <v>0</v>
          </cell>
          <cell r="N599">
            <v>0</v>
          </cell>
          <cell r="O599">
            <v>0</v>
          </cell>
        </row>
        <row r="600">
          <cell r="C600" t="str">
            <v xml:space="preserve"> ========</v>
          </cell>
          <cell r="D600" t="str">
            <v xml:space="preserve"> ========</v>
          </cell>
          <cell r="E600" t="str">
            <v xml:space="preserve"> ========</v>
          </cell>
          <cell r="F600" t="str">
            <v xml:space="preserve"> ========</v>
          </cell>
          <cell r="G600" t="str">
            <v xml:space="preserve"> ========</v>
          </cell>
          <cell r="H600" t="str">
            <v xml:space="preserve"> ========</v>
          </cell>
          <cell r="I600" t="str">
            <v xml:space="preserve"> ========</v>
          </cell>
          <cell r="J600" t="str">
            <v xml:space="preserve"> ========</v>
          </cell>
          <cell r="K600" t="str">
            <v xml:space="preserve"> ========</v>
          </cell>
          <cell r="L600" t="str">
            <v xml:space="preserve"> ========</v>
          </cell>
          <cell r="M600" t="str">
            <v xml:space="preserve"> ========</v>
          </cell>
          <cell r="N600" t="str">
            <v xml:space="preserve"> ========</v>
          </cell>
          <cell r="O600" t="str">
            <v xml:space="preserve"> ========</v>
          </cell>
        </row>
        <row r="601">
          <cell r="A601" t="str">
            <v xml:space="preserve"> TOTAL NUCLEAR EXPENSE</v>
          </cell>
          <cell r="C601">
            <v>0</v>
          </cell>
          <cell r="D601">
            <v>0</v>
          </cell>
          <cell r="E601">
            <v>0</v>
          </cell>
          <cell r="F601">
            <v>0</v>
          </cell>
          <cell r="G601">
            <v>0</v>
          </cell>
          <cell r="H601">
            <v>0</v>
          </cell>
          <cell r="I601">
            <v>0</v>
          </cell>
          <cell r="J601">
            <v>0</v>
          </cell>
          <cell r="K601">
            <v>0</v>
          </cell>
          <cell r="L601">
            <v>0</v>
          </cell>
          <cell r="M601">
            <v>0</v>
          </cell>
          <cell r="N601">
            <v>0</v>
          </cell>
          <cell r="O601">
            <v>0</v>
          </cell>
        </row>
        <row r="603">
          <cell r="A603" t="str">
            <v xml:space="preserve"> Martins Creek 3-4</v>
          </cell>
          <cell r="C603">
            <v>0</v>
          </cell>
          <cell r="D603">
            <v>0</v>
          </cell>
          <cell r="E603">
            <v>0</v>
          </cell>
          <cell r="F603">
            <v>0</v>
          </cell>
          <cell r="G603">
            <v>0</v>
          </cell>
          <cell r="H603">
            <v>0</v>
          </cell>
          <cell r="I603">
            <v>0</v>
          </cell>
          <cell r="J603">
            <v>0</v>
          </cell>
          <cell r="K603">
            <v>0</v>
          </cell>
          <cell r="L603">
            <v>0</v>
          </cell>
          <cell r="M603">
            <v>0</v>
          </cell>
          <cell r="N603">
            <v>0</v>
          </cell>
          <cell r="O603">
            <v>0</v>
          </cell>
        </row>
        <row r="604">
          <cell r="A604" t="str">
            <v xml:space="preserve">    Sun Oil Adjustment</v>
          </cell>
          <cell r="C604">
            <v>0</v>
          </cell>
          <cell r="D604">
            <v>0</v>
          </cell>
          <cell r="E604">
            <v>0</v>
          </cell>
          <cell r="F604">
            <v>0</v>
          </cell>
          <cell r="G604">
            <v>0</v>
          </cell>
          <cell r="H604">
            <v>0</v>
          </cell>
          <cell r="I604">
            <v>0</v>
          </cell>
          <cell r="J604">
            <v>0</v>
          </cell>
          <cell r="K604">
            <v>0</v>
          </cell>
          <cell r="L604">
            <v>0</v>
          </cell>
          <cell r="M604">
            <v>0</v>
          </cell>
          <cell r="N604">
            <v>0</v>
          </cell>
          <cell r="O604">
            <v>0</v>
          </cell>
        </row>
        <row r="606">
          <cell r="A606" t="str">
            <v xml:space="preserve"> COMBUSTION TURBINES</v>
          </cell>
          <cell r="C606">
            <v>0</v>
          </cell>
          <cell r="D606">
            <v>0</v>
          </cell>
          <cell r="E606">
            <v>0</v>
          </cell>
          <cell r="F606">
            <v>0</v>
          </cell>
          <cell r="G606">
            <v>0</v>
          </cell>
          <cell r="H606">
            <v>0</v>
          </cell>
          <cell r="I606">
            <v>0</v>
          </cell>
          <cell r="J606">
            <v>0</v>
          </cell>
          <cell r="K606">
            <v>0</v>
          </cell>
          <cell r="L606">
            <v>0</v>
          </cell>
          <cell r="M606">
            <v>0</v>
          </cell>
          <cell r="N606">
            <v>0</v>
          </cell>
          <cell r="O606">
            <v>0</v>
          </cell>
        </row>
        <row r="608">
          <cell r="A608" t="str">
            <v xml:space="preserve"> DIESELS</v>
          </cell>
          <cell r="C608">
            <v>0</v>
          </cell>
          <cell r="D608">
            <v>0</v>
          </cell>
          <cell r="E608">
            <v>0</v>
          </cell>
          <cell r="F608">
            <v>0</v>
          </cell>
          <cell r="G608">
            <v>0</v>
          </cell>
          <cell r="H608">
            <v>0</v>
          </cell>
          <cell r="I608">
            <v>0</v>
          </cell>
          <cell r="J608">
            <v>0</v>
          </cell>
          <cell r="K608">
            <v>0</v>
          </cell>
          <cell r="L608">
            <v>0</v>
          </cell>
          <cell r="M608">
            <v>0</v>
          </cell>
          <cell r="N608">
            <v>0</v>
          </cell>
          <cell r="O608">
            <v>0</v>
          </cell>
        </row>
        <row r="609">
          <cell r="C609" t="str">
            <v xml:space="preserve"> ========</v>
          </cell>
          <cell r="D609" t="str">
            <v xml:space="preserve"> ========</v>
          </cell>
          <cell r="E609" t="str">
            <v xml:space="preserve"> ========</v>
          </cell>
          <cell r="F609" t="str">
            <v xml:space="preserve"> ========</v>
          </cell>
          <cell r="G609" t="str">
            <v xml:space="preserve"> ========</v>
          </cell>
          <cell r="H609" t="str">
            <v xml:space="preserve"> ========</v>
          </cell>
          <cell r="I609" t="str">
            <v xml:space="preserve"> ========</v>
          </cell>
          <cell r="J609" t="str">
            <v xml:space="preserve"> ========</v>
          </cell>
          <cell r="K609" t="str">
            <v xml:space="preserve"> ========</v>
          </cell>
          <cell r="L609" t="str">
            <v xml:space="preserve"> ========</v>
          </cell>
          <cell r="M609" t="str">
            <v xml:space="preserve"> ========</v>
          </cell>
          <cell r="N609" t="str">
            <v xml:space="preserve"> ========</v>
          </cell>
          <cell r="O609" t="str">
            <v xml:space="preserve"> ========</v>
          </cell>
        </row>
        <row r="610">
          <cell r="A610" t="str">
            <v>TOTAL JCP&amp;L FUEL EXPENSE</v>
          </cell>
          <cell r="C610">
            <v>0</v>
          </cell>
          <cell r="D610">
            <v>0</v>
          </cell>
          <cell r="E610">
            <v>0</v>
          </cell>
          <cell r="F610">
            <v>0</v>
          </cell>
          <cell r="G610">
            <v>0</v>
          </cell>
          <cell r="H610">
            <v>0</v>
          </cell>
          <cell r="I610">
            <v>0</v>
          </cell>
          <cell r="J610">
            <v>0</v>
          </cell>
          <cell r="K610">
            <v>0</v>
          </cell>
          <cell r="L610">
            <v>0</v>
          </cell>
          <cell r="M610">
            <v>0</v>
          </cell>
          <cell r="N610">
            <v>0</v>
          </cell>
          <cell r="O610">
            <v>0</v>
          </cell>
        </row>
        <row r="611">
          <cell r="A611" t="str">
            <v>JCP&amp;L SHARE UNLOADED SALES REVENUE</v>
          </cell>
          <cell r="C611">
            <v>0</v>
          </cell>
          <cell r="D611">
            <v>0</v>
          </cell>
          <cell r="E611">
            <v>0</v>
          </cell>
          <cell r="F611">
            <v>0</v>
          </cell>
          <cell r="G611">
            <v>0</v>
          </cell>
          <cell r="H611">
            <v>0</v>
          </cell>
          <cell r="I611">
            <v>0</v>
          </cell>
          <cell r="J611">
            <v>0</v>
          </cell>
          <cell r="K611">
            <v>0</v>
          </cell>
          <cell r="L611">
            <v>0</v>
          </cell>
          <cell r="M611">
            <v>0</v>
          </cell>
          <cell r="N611">
            <v>0</v>
          </cell>
          <cell r="O611">
            <v>0</v>
          </cell>
        </row>
        <row r="612">
          <cell r="A612" t="str">
            <v>JCP&amp;L SHARE OF EHV CHARGES (Page 14)</v>
          </cell>
          <cell r="C612">
            <v>0</v>
          </cell>
          <cell r="D612">
            <v>0</v>
          </cell>
          <cell r="E612">
            <v>0</v>
          </cell>
          <cell r="F612">
            <v>0</v>
          </cell>
          <cell r="G612">
            <v>0</v>
          </cell>
          <cell r="H612">
            <v>0</v>
          </cell>
          <cell r="I612">
            <v>0</v>
          </cell>
          <cell r="J612">
            <v>0</v>
          </cell>
          <cell r="K612">
            <v>0</v>
          </cell>
          <cell r="L612">
            <v>0</v>
          </cell>
          <cell r="M612">
            <v>0</v>
          </cell>
          <cell r="N612">
            <v>0</v>
          </cell>
          <cell r="O612">
            <v>0</v>
          </cell>
        </row>
        <row r="613">
          <cell r="A613" t="str">
            <v>CREDIT FOR COST OF PP&amp;L LOADED SALES</v>
          </cell>
          <cell r="C613">
            <v>0</v>
          </cell>
          <cell r="D613">
            <v>0</v>
          </cell>
          <cell r="E613">
            <v>0</v>
          </cell>
          <cell r="F613">
            <v>0</v>
          </cell>
          <cell r="G613">
            <v>0</v>
          </cell>
          <cell r="H613">
            <v>0</v>
          </cell>
          <cell r="I613">
            <v>0</v>
          </cell>
          <cell r="J613">
            <v>0</v>
          </cell>
          <cell r="K613">
            <v>0</v>
          </cell>
          <cell r="L613">
            <v>0</v>
          </cell>
          <cell r="M613">
            <v>0</v>
          </cell>
          <cell r="N613">
            <v>0</v>
          </cell>
          <cell r="O613">
            <v>0</v>
          </cell>
        </row>
        <row r="614">
          <cell r="C614" t="str">
            <v xml:space="preserve"> ========</v>
          </cell>
          <cell r="D614" t="str">
            <v xml:space="preserve"> ========</v>
          </cell>
          <cell r="E614" t="str">
            <v xml:space="preserve"> ========</v>
          </cell>
          <cell r="F614" t="str">
            <v xml:space="preserve"> ========</v>
          </cell>
          <cell r="G614" t="str">
            <v xml:space="preserve"> ========</v>
          </cell>
          <cell r="H614" t="str">
            <v xml:space="preserve"> ========</v>
          </cell>
          <cell r="I614" t="str">
            <v xml:space="preserve"> ========</v>
          </cell>
          <cell r="J614" t="str">
            <v xml:space="preserve"> ========</v>
          </cell>
          <cell r="K614" t="str">
            <v xml:space="preserve"> ========</v>
          </cell>
          <cell r="L614" t="str">
            <v xml:space="preserve"> ========</v>
          </cell>
          <cell r="M614" t="str">
            <v xml:space="preserve"> ========</v>
          </cell>
          <cell r="N614" t="str">
            <v xml:space="preserve"> ========</v>
          </cell>
          <cell r="O614" t="str">
            <v xml:space="preserve"> ========</v>
          </cell>
        </row>
        <row r="615">
          <cell r="A615" t="str">
            <v>NET COST FOR JCP&amp;L SALE</v>
          </cell>
          <cell r="C615">
            <v>0</v>
          </cell>
          <cell r="D615">
            <v>0</v>
          </cell>
          <cell r="E615">
            <v>0</v>
          </cell>
          <cell r="F615">
            <v>0</v>
          </cell>
          <cell r="G615">
            <v>0</v>
          </cell>
          <cell r="H615">
            <v>0</v>
          </cell>
          <cell r="I615">
            <v>0</v>
          </cell>
          <cell r="J615">
            <v>0</v>
          </cell>
          <cell r="K615">
            <v>0</v>
          </cell>
          <cell r="L615">
            <v>0</v>
          </cell>
          <cell r="M615">
            <v>0</v>
          </cell>
          <cell r="N615">
            <v>0</v>
          </cell>
          <cell r="O615">
            <v>0</v>
          </cell>
        </row>
        <row r="617">
          <cell r="A617" t="str">
            <v>COST FOR 150 MW SALE TO JCP&amp;L</v>
          </cell>
          <cell r="C617">
            <v>2402.857368</v>
          </cell>
          <cell r="D617">
            <v>2194.0551359999999</v>
          </cell>
          <cell r="E617">
            <v>2395.8845999999999</v>
          </cell>
          <cell r="F617">
            <v>2232.5985359999995</v>
          </cell>
          <cell r="G617">
            <v>2345.5507679999996</v>
          </cell>
          <cell r="H617">
            <v>2530.2823200000003</v>
          </cell>
          <cell r="I617">
            <v>2793.4595999999997</v>
          </cell>
          <cell r="J617">
            <v>2789.7544800000001</v>
          </cell>
          <cell r="K617">
            <v>2117.3032800000001</v>
          </cell>
          <cell r="L617">
            <v>1907.4987450000001</v>
          </cell>
          <cell r="M617">
            <v>1962.43776</v>
          </cell>
          <cell r="N617">
            <v>2245.1196960000002</v>
          </cell>
          <cell r="O617">
            <v>27917</v>
          </cell>
        </row>
        <row r="622">
          <cell r="L622" t="str">
            <v>CASE:2001 FORECAST</v>
          </cell>
        </row>
        <row r="623">
          <cell r="C623" t="str">
            <v xml:space="preserve">                    </v>
          </cell>
          <cell r="F623" t="str">
            <v xml:space="preserve">                              SALES OF NON-UTILITY GENERATION TO GPU</v>
          </cell>
          <cell r="L623">
            <v>36851</v>
          </cell>
        </row>
        <row r="626">
          <cell r="C626" t="str">
            <v>JANUARY</v>
          </cell>
          <cell r="D626" t="str">
            <v>FEBRUARY</v>
          </cell>
          <cell r="E626" t="str">
            <v>MARCH</v>
          </cell>
          <cell r="F626" t="str">
            <v>APRIL</v>
          </cell>
          <cell r="G626" t="str">
            <v>MAY</v>
          </cell>
          <cell r="H626" t="str">
            <v>JUNE</v>
          </cell>
          <cell r="I626" t="str">
            <v>JULY</v>
          </cell>
          <cell r="J626" t="str">
            <v>AUGUST</v>
          </cell>
          <cell r="K626" t="str">
            <v>SEPTEMBER</v>
          </cell>
          <cell r="L626" t="str">
            <v>OCTOBER</v>
          </cell>
          <cell r="M626" t="str">
            <v>NOVEMBER</v>
          </cell>
          <cell r="N626" t="str">
            <v>DECEMBER</v>
          </cell>
          <cell r="O626" t="str">
            <v>TOTAL</v>
          </cell>
        </row>
        <row r="627">
          <cell r="A627" t="str">
            <v>Total NUG Energy - GWH</v>
          </cell>
          <cell r="C627">
            <v>0</v>
          </cell>
          <cell r="D627">
            <v>0</v>
          </cell>
          <cell r="E627">
            <v>0</v>
          </cell>
          <cell r="F627">
            <v>0</v>
          </cell>
          <cell r="G627">
            <v>0</v>
          </cell>
          <cell r="H627">
            <v>0</v>
          </cell>
          <cell r="I627">
            <v>0</v>
          </cell>
          <cell r="J627">
            <v>0</v>
          </cell>
          <cell r="K627">
            <v>0</v>
          </cell>
          <cell r="L627">
            <v>0</v>
          </cell>
          <cell r="M627">
            <v>0</v>
          </cell>
          <cell r="N627">
            <v>0</v>
          </cell>
          <cell r="O627">
            <v>0</v>
          </cell>
        </row>
        <row r="628">
          <cell r="A628" t="str">
            <v>Cost Rate - Mills/KWH</v>
          </cell>
          <cell r="C628">
            <v>0</v>
          </cell>
          <cell r="D628">
            <v>0</v>
          </cell>
          <cell r="E628">
            <v>0</v>
          </cell>
          <cell r="F628">
            <v>0</v>
          </cell>
          <cell r="G628">
            <v>0</v>
          </cell>
          <cell r="H628">
            <v>0</v>
          </cell>
          <cell r="I628">
            <v>0</v>
          </cell>
          <cell r="J628">
            <v>0</v>
          </cell>
          <cell r="K628">
            <v>0</v>
          </cell>
          <cell r="L628">
            <v>0</v>
          </cell>
          <cell r="M628">
            <v>0</v>
          </cell>
          <cell r="N628">
            <v>0</v>
          </cell>
          <cell r="O628">
            <v>0</v>
          </cell>
        </row>
        <row r="629">
          <cell r="A629" t="str">
            <v>Transmission Charge - Mills/KWH</v>
          </cell>
          <cell r="C629">
            <v>0</v>
          </cell>
          <cell r="D629">
            <v>0</v>
          </cell>
          <cell r="E629">
            <v>0</v>
          </cell>
          <cell r="F629">
            <v>0</v>
          </cell>
          <cell r="G629">
            <v>0</v>
          </cell>
          <cell r="H629">
            <v>0</v>
          </cell>
          <cell r="I629">
            <v>0</v>
          </cell>
          <cell r="J629">
            <v>0</v>
          </cell>
          <cell r="K629">
            <v>0</v>
          </cell>
          <cell r="L629">
            <v>0</v>
          </cell>
          <cell r="M629">
            <v>0</v>
          </cell>
          <cell r="N629">
            <v>0</v>
          </cell>
          <cell r="O629">
            <v>0</v>
          </cell>
        </row>
        <row r="630">
          <cell r="C630" t="str">
            <v xml:space="preserve"> ========</v>
          </cell>
          <cell r="D630" t="str">
            <v xml:space="preserve"> ========</v>
          </cell>
          <cell r="E630" t="str">
            <v xml:space="preserve"> ========</v>
          </cell>
          <cell r="F630" t="str">
            <v xml:space="preserve"> ========</v>
          </cell>
          <cell r="G630" t="str">
            <v xml:space="preserve"> ========</v>
          </cell>
          <cell r="H630" t="str">
            <v xml:space="preserve"> ========</v>
          </cell>
          <cell r="I630" t="str">
            <v xml:space="preserve"> ========</v>
          </cell>
          <cell r="J630" t="str">
            <v xml:space="preserve"> ========</v>
          </cell>
          <cell r="K630" t="str">
            <v xml:space="preserve"> ========</v>
          </cell>
          <cell r="L630" t="str">
            <v xml:space="preserve"> ========</v>
          </cell>
          <cell r="M630" t="str">
            <v xml:space="preserve"> ========</v>
          </cell>
          <cell r="N630" t="str">
            <v xml:space="preserve"> ========</v>
          </cell>
          <cell r="O630" t="str">
            <v xml:space="preserve"> ========</v>
          </cell>
        </row>
        <row r="631">
          <cell r="A631" t="str">
            <v>Total Cost - Thousands of Dollars</v>
          </cell>
          <cell r="C631">
            <v>0</v>
          </cell>
          <cell r="D631">
            <v>0</v>
          </cell>
          <cell r="E631">
            <v>0</v>
          </cell>
          <cell r="F631">
            <v>0</v>
          </cell>
          <cell r="G631">
            <v>0</v>
          </cell>
          <cell r="H631">
            <v>0</v>
          </cell>
          <cell r="I631">
            <v>0</v>
          </cell>
          <cell r="J631">
            <v>0</v>
          </cell>
          <cell r="K631">
            <v>0</v>
          </cell>
          <cell r="L631">
            <v>0</v>
          </cell>
          <cell r="M631">
            <v>0</v>
          </cell>
          <cell r="N631">
            <v>0</v>
          </cell>
          <cell r="O631">
            <v>0</v>
          </cell>
        </row>
        <row r="658">
          <cell r="F658" t="str">
            <v xml:space="preserve">                         STATION GENERATION COST (FUEL ONLY)              </v>
          </cell>
          <cell r="L658" t="str">
            <v>CASE:2001 FORECAST</v>
          </cell>
          <cell r="P658" t="str">
            <v>12</v>
          </cell>
        </row>
        <row r="659">
          <cell r="F659" t="str">
            <v xml:space="preserve">                  </v>
          </cell>
          <cell r="L659">
            <v>36851</v>
          </cell>
        </row>
        <row r="660">
          <cell r="F660" t="str">
            <v xml:space="preserve">                                   (Mills / Kwh)       </v>
          </cell>
        </row>
        <row r="662">
          <cell r="A662" t="str">
            <v>COST OF GENERATION</v>
          </cell>
          <cell r="C662" t="str">
            <v>JANUARY</v>
          </cell>
          <cell r="D662" t="str">
            <v>FEBRUARY</v>
          </cell>
          <cell r="E662" t="str">
            <v>MARCH</v>
          </cell>
          <cell r="F662" t="str">
            <v>APRIL</v>
          </cell>
          <cell r="G662" t="str">
            <v>MAY</v>
          </cell>
          <cell r="H662" t="str">
            <v>JUNE</v>
          </cell>
          <cell r="I662" t="str">
            <v>JULY</v>
          </cell>
          <cell r="J662" t="str">
            <v>AUGUST</v>
          </cell>
          <cell r="K662" t="str">
            <v>SEPTEMBER</v>
          </cell>
          <cell r="L662" t="str">
            <v>OCTOBER</v>
          </cell>
          <cell r="M662" t="str">
            <v>NOVEMBER</v>
          </cell>
          <cell r="N662" t="str">
            <v>DECEMBER</v>
          </cell>
          <cell r="O662" t="str">
            <v>AVERAGE</v>
          </cell>
        </row>
        <row r="663">
          <cell r="A663" t="str">
            <v xml:space="preserve">                 </v>
          </cell>
        </row>
        <row r="664">
          <cell r="A664" t="str">
            <v xml:space="preserve">    BRUNNER ISLAND STATION</v>
          </cell>
          <cell r="C664">
            <v>14.83958</v>
          </cell>
          <cell r="D664">
            <v>14.853630000000001</v>
          </cell>
          <cell r="E664">
            <v>14.87533</v>
          </cell>
          <cell r="F664">
            <v>14.862679999999999</v>
          </cell>
          <cell r="G664">
            <v>14.92244</v>
          </cell>
          <cell r="H664">
            <v>14.752890000000001</v>
          </cell>
          <cell r="I664">
            <v>14.80805</v>
          </cell>
          <cell r="J664">
            <v>14.781330000000001</v>
          </cell>
          <cell r="K664">
            <v>11.270810000000001</v>
          </cell>
          <cell r="L664">
            <v>10.658580000000001</v>
          </cell>
          <cell r="M664">
            <v>14.93378</v>
          </cell>
          <cell r="N664">
            <v>15.144740000000001</v>
          </cell>
          <cell r="O664">
            <v>14.37467</v>
          </cell>
        </row>
        <row r="665">
          <cell r="A665" t="str">
            <v xml:space="preserve">    MARTINS CREEK 1-2</v>
          </cell>
          <cell r="C665">
            <v>15.722</v>
          </cell>
          <cell r="D665">
            <v>15.68322</v>
          </cell>
          <cell r="E665">
            <v>16.052160000000001</v>
          </cell>
          <cell r="F665">
            <v>15.92895</v>
          </cell>
          <cell r="G665">
            <v>16.1309</v>
          </cell>
          <cell r="H665">
            <v>15.835750000000001</v>
          </cell>
          <cell r="I665">
            <v>15.985200000000001</v>
          </cell>
          <cell r="J665">
            <v>15.77998</v>
          </cell>
          <cell r="K665">
            <v>13.682460000000001</v>
          </cell>
          <cell r="L665">
            <v>15.45926</v>
          </cell>
          <cell r="M665">
            <v>16.301200000000001</v>
          </cell>
          <cell r="N665">
            <v>16.08766</v>
          </cell>
          <cell r="O665">
            <v>15.795500000000001</v>
          </cell>
        </row>
        <row r="666">
          <cell r="A666" t="str">
            <v xml:space="preserve">    SUNBURY STATION</v>
          </cell>
          <cell r="C666">
            <v>0</v>
          </cell>
          <cell r="D666">
            <v>0</v>
          </cell>
          <cell r="E666">
            <v>0</v>
          </cell>
          <cell r="F666">
            <v>0</v>
          </cell>
          <cell r="G666">
            <v>0</v>
          </cell>
          <cell r="H666">
            <v>0</v>
          </cell>
          <cell r="I666">
            <v>0</v>
          </cell>
          <cell r="J666">
            <v>0</v>
          </cell>
          <cell r="K666">
            <v>0</v>
          </cell>
          <cell r="L666">
            <v>0</v>
          </cell>
          <cell r="M666">
            <v>0</v>
          </cell>
          <cell r="N666">
            <v>0</v>
          </cell>
          <cell r="O666">
            <v>0</v>
          </cell>
        </row>
        <row r="667">
          <cell r="A667" t="str">
            <v xml:space="preserve">    HOLTWOOD STATION</v>
          </cell>
          <cell r="C667">
            <v>0</v>
          </cell>
          <cell r="D667">
            <v>0</v>
          </cell>
          <cell r="E667">
            <v>0</v>
          </cell>
          <cell r="F667">
            <v>0</v>
          </cell>
          <cell r="G667">
            <v>0</v>
          </cell>
          <cell r="H667">
            <v>0</v>
          </cell>
          <cell r="I667">
            <v>0</v>
          </cell>
          <cell r="J667">
            <v>0</v>
          </cell>
          <cell r="K667">
            <v>0</v>
          </cell>
          <cell r="L667">
            <v>0</v>
          </cell>
          <cell r="M667">
            <v>0</v>
          </cell>
          <cell r="N667">
            <v>0</v>
          </cell>
          <cell r="O667">
            <v>0</v>
          </cell>
        </row>
        <row r="668">
          <cell r="A668" t="str">
            <v xml:space="preserve">    KEYSTONE STATION</v>
          </cell>
          <cell r="C668">
            <v>9.8110700000000008</v>
          </cell>
          <cell r="D668">
            <v>9.8308499999999999</v>
          </cell>
          <cell r="E668">
            <v>9.4387500000000006</v>
          </cell>
          <cell r="F668">
            <v>11.114140000000001</v>
          </cell>
          <cell r="G668">
            <v>19.26435</v>
          </cell>
          <cell r="H668">
            <v>8.5437200000000004</v>
          </cell>
          <cell r="I668">
            <v>9.0522799999999997</v>
          </cell>
          <cell r="J668">
            <v>10.73733</v>
          </cell>
          <cell r="K668">
            <v>10.334860000000001</v>
          </cell>
          <cell r="L668">
            <v>10.397790000000001</v>
          </cell>
          <cell r="M668">
            <v>10.02957</v>
          </cell>
          <cell r="N668">
            <v>9.5515699999999999</v>
          </cell>
          <cell r="O668">
            <v>10.29857</v>
          </cell>
        </row>
        <row r="669">
          <cell r="A669" t="str">
            <v xml:space="preserve">    CONEMAUGH STATION</v>
          </cell>
          <cell r="C669">
            <v>11.05373</v>
          </cell>
          <cell r="D669">
            <v>12.093999999999999</v>
          </cell>
          <cell r="E669">
            <v>11.177149999999999</v>
          </cell>
          <cell r="F669">
            <v>9.9148899999999998</v>
          </cell>
          <cell r="G669">
            <v>10.0686</v>
          </cell>
          <cell r="H669">
            <v>11.201409999999999</v>
          </cell>
          <cell r="I669">
            <v>10.31317</v>
          </cell>
          <cell r="J669">
            <v>10.314019999999999</v>
          </cell>
          <cell r="K669">
            <v>16.79993</v>
          </cell>
          <cell r="L669">
            <v>16.18515</v>
          </cell>
          <cell r="M669">
            <v>10.83203</v>
          </cell>
          <cell r="N669">
            <v>9.0416699999999999</v>
          </cell>
          <cell r="O669">
            <v>11.23142</v>
          </cell>
        </row>
        <row r="670">
          <cell r="A670" t="str">
            <v xml:space="preserve">    MONTOUR STATION</v>
          </cell>
          <cell r="C670">
            <v>13.14002</v>
          </cell>
          <cell r="D670">
            <v>12.967280000000001</v>
          </cell>
          <cell r="E670">
            <v>12.214779999999999</v>
          </cell>
          <cell r="F670">
            <v>12.83409</v>
          </cell>
          <cell r="G670">
            <v>14.83597</v>
          </cell>
          <cell r="H670">
            <v>13.003920000000001</v>
          </cell>
          <cell r="I670">
            <v>12.75163</v>
          </cell>
          <cell r="J670">
            <v>12.66264</v>
          </cell>
          <cell r="K670">
            <v>12.72326</v>
          </cell>
          <cell r="L670">
            <v>12.918150000000001</v>
          </cell>
          <cell r="M670">
            <v>12.85271</v>
          </cell>
          <cell r="N670">
            <v>12.97015</v>
          </cell>
          <cell r="O670">
            <v>12.93816</v>
          </cell>
        </row>
        <row r="671">
          <cell r="C671" t="str">
            <v xml:space="preserve"> ========</v>
          </cell>
          <cell r="D671" t="str">
            <v xml:space="preserve"> ========</v>
          </cell>
          <cell r="E671" t="str">
            <v xml:space="preserve"> ========</v>
          </cell>
          <cell r="F671" t="str">
            <v xml:space="preserve"> ========</v>
          </cell>
          <cell r="G671" t="str">
            <v xml:space="preserve"> ========</v>
          </cell>
          <cell r="H671" t="str">
            <v xml:space="preserve"> ========</v>
          </cell>
          <cell r="I671" t="str">
            <v xml:space="preserve"> ========</v>
          </cell>
          <cell r="J671" t="str">
            <v xml:space="preserve"> ========</v>
          </cell>
          <cell r="K671" t="str">
            <v xml:space="preserve"> ========</v>
          </cell>
          <cell r="L671" t="str">
            <v xml:space="preserve"> ========</v>
          </cell>
          <cell r="M671" t="str">
            <v xml:space="preserve"> ========</v>
          </cell>
          <cell r="N671" t="str">
            <v xml:space="preserve"> ========</v>
          </cell>
          <cell r="O671" t="str">
            <v xml:space="preserve"> ========</v>
          </cell>
        </row>
        <row r="672">
          <cell r="A672" t="str">
            <v xml:space="preserve"> AVERAGE COAL-FIRED GEN COST</v>
          </cell>
          <cell r="C672">
            <v>13.58005</v>
          </cell>
          <cell r="D672">
            <v>13.61042</v>
          </cell>
          <cell r="E672">
            <v>13.27909</v>
          </cell>
          <cell r="F672">
            <v>13.402850000000001</v>
          </cell>
          <cell r="G672">
            <v>14.577640000000001</v>
          </cell>
          <cell r="H672">
            <v>13.36754</v>
          </cell>
          <cell r="I672">
            <v>13.25836</v>
          </cell>
          <cell r="J672">
            <v>13.33403</v>
          </cell>
          <cell r="K672">
            <v>12.36313</v>
          </cell>
          <cell r="L672">
            <v>12.375679999999999</v>
          </cell>
          <cell r="M672">
            <v>13.35772</v>
          </cell>
          <cell r="N672">
            <v>13.435499999999999</v>
          </cell>
          <cell r="O672">
            <v>13.32531</v>
          </cell>
        </row>
        <row r="674">
          <cell r="A674" t="str">
            <v xml:space="preserve">    SUSQUEHANNA 1</v>
          </cell>
          <cell r="C674">
            <v>3.6198899999999998</v>
          </cell>
          <cell r="D674">
            <v>3.6198700000000001</v>
          </cell>
          <cell r="E674">
            <v>3.6198899999999998</v>
          </cell>
          <cell r="F674">
            <v>3.6198700000000001</v>
          </cell>
          <cell r="G674">
            <v>3.6200800000000002</v>
          </cell>
          <cell r="H674">
            <v>3.6198700000000001</v>
          </cell>
          <cell r="I674">
            <v>3.6198899999999998</v>
          </cell>
          <cell r="J674">
            <v>3.6198899999999998</v>
          </cell>
          <cell r="K674">
            <v>3.6198700000000001</v>
          </cell>
          <cell r="L674">
            <v>3.6198899999999998</v>
          </cell>
          <cell r="M674">
            <v>3.6198700000000001</v>
          </cell>
          <cell r="N674">
            <v>3.6198899999999998</v>
          </cell>
          <cell r="O674">
            <v>3.6200299999999999</v>
          </cell>
        </row>
        <row r="675">
          <cell r="A675" t="str">
            <v xml:space="preserve">    SUSQUEHANNA 2</v>
          </cell>
          <cell r="C675">
            <v>3.7800699999999998</v>
          </cell>
          <cell r="D675">
            <v>3.7801800000000001</v>
          </cell>
          <cell r="E675">
            <v>3.7796599999999998</v>
          </cell>
          <cell r="F675">
            <v>3.5907800000000001</v>
          </cell>
          <cell r="G675">
            <v>3.5900500000000002</v>
          </cell>
          <cell r="H675">
            <v>3.5900300000000001</v>
          </cell>
          <cell r="I675">
            <v>3.5899899999999998</v>
          </cell>
          <cell r="J675">
            <v>3.5899899999999998</v>
          </cell>
          <cell r="K675">
            <v>3.5900300000000001</v>
          </cell>
          <cell r="L675">
            <v>3.5899899999999998</v>
          </cell>
          <cell r="M675">
            <v>3.5900300000000001</v>
          </cell>
          <cell r="N675">
            <v>3.5899899999999998</v>
          </cell>
          <cell r="O675">
            <v>3.6300400000000002</v>
          </cell>
        </row>
        <row r="676">
          <cell r="C676" t="str">
            <v xml:space="preserve"> ========</v>
          </cell>
          <cell r="D676" t="str">
            <v xml:space="preserve"> ========</v>
          </cell>
          <cell r="E676" t="str">
            <v xml:space="preserve"> ========</v>
          </cell>
          <cell r="F676" t="str">
            <v xml:space="preserve"> ========</v>
          </cell>
          <cell r="G676" t="str">
            <v xml:space="preserve"> ========</v>
          </cell>
          <cell r="H676" t="str">
            <v xml:space="preserve"> ========</v>
          </cell>
          <cell r="I676" t="str">
            <v xml:space="preserve"> ========</v>
          </cell>
          <cell r="J676" t="str">
            <v xml:space="preserve"> ========</v>
          </cell>
          <cell r="K676" t="str">
            <v xml:space="preserve"> ========</v>
          </cell>
          <cell r="L676" t="str">
            <v xml:space="preserve"> ========</v>
          </cell>
          <cell r="M676" t="str">
            <v xml:space="preserve"> ========</v>
          </cell>
          <cell r="N676" t="str">
            <v xml:space="preserve"> ========</v>
          </cell>
          <cell r="O676" t="str">
            <v xml:space="preserve"> ========</v>
          </cell>
        </row>
        <row r="677">
          <cell r="A677" t="str">
            <v xml:space="preserve"> AVG NUCLEAR GEN COST(Excluding</v>
          </cell>
          <cell r="C677">
            <v>3.7000899999999999</v>
          </cell>
          <cell r="D677">
            <v>3.6995900000000002</v>
          </cell>
          <cell r="E677">
            <v>3.6515200000000001</v>
          </cell>
          <cell r="F677">
            <v>3.6183200000000002</v>
          </cell>
          <cell r="G677">
            <v>3.60168</v>
          </cell>
          <cell r="H677">
            <v>3.60487</v>
          </cell>
          <cell r="I677">
            <v>3.6047899999999999</v>
          </cell>
          <cell r="J677">
            <v>3.6047899999999999</v>
          </cell>
          <cell r="K677">
            <v>3.60487</v>
          </cell>
          <cell r="L677">
            <v>3.6047899999999999</v>
          </cell>
          <cell r="M677">
            <v>3.60487</v>
          </cell>
          <cell r="N677">
            <v>3.6047899999999999</v>
          </cell>
          <cell r="O677">
            <v>3.6247400000000001</v>
          </cell>
        </row>
        <row r="678">
          <cell r="A678" t="str">
            <v xml:space="preserve">    D&amp;D Expense)</v>
          </cell>
        </row>
        <row r="679">
          <cell r="A679" t="str">
            <v xml:space="preserve"> MARTINS CREEK 3-4(Excl Sun Oil)</v>
          </cell>
          <cell r="C679">
            <v>55.221020000000003</v>
          </cell>
          <cell r="D679">
            <v>50.928350000000002</v>
          </cell>
          <cell r="E679">
            <v>50.325299999999999</v>
          </cell>
          <cell r="F679">
            <v>48.271740000000001</v>
          </cell>
          <cell r="G679">
            <v>44.366709999999998</v>
          </cell>
          <cell r="H679">
            <v>43.411299999999997</v>
          </cell>
          <cell r="I679">
            <v>40.072119999999998</v>
          </cell>
          <cell r="J679">
            <v>39.618119999999998</v>
          </cell>
          <cell r="K679">
            <v>40.587580000000003</v>
          </cell>
          <cell r="L679">
            <v>41.003259999999997</v>
          </cell>
          <cell r="M679">
            <v>44.901820000000001</v>
          </cell>
          <cell r="N679">
            <v>44.376460000000002</v>
          </cell>
          <cell r="O679">
            <v>42.835290000000001</v>
          </cell>
        </row>
        <row r="680">
          <cell r="A680" t="str">
            <v>(Including #6 Oil and Gas)</v>
          </cell>
        </row>
        <row r="681">
          <cell r="A681" t="str">
            <v xml:space="preserve"> COMBUSTION TURBINES</v>
          </cell>
          <cell r="C681">
            <v>64.816050000000004</v>
          </cell>
          <cell r="D681">
            <v>89.778509999999997</v>
          </cell>
          <cell r="E681">
            <v>88.844319999999996</v>
          </cell>
          <cell r="F681">
            <v>92.622380000000007</v>
          </cell>
          <cell r="G681">
            <v>29.760200000000001</v>
          </cell>
          <cell r="H681">
            <v>24.246569999999998</v>
          </cell>
          <cell r="I681">
            <v>41.568109999999997</v>
          </cell>
          <cell r="J681">
            <v>78.268299999999996</v>
          </cell>
          <cell r="K681">
            <v>43.312609999999999</v>
          </cell>
          <cell r="L681">
            <v>49.338380000000001</v>
          </cell>
          <cell r="M681">
            <v>49.984749999999998</v>
          </cell>
          <cell r="N681">
            <v>78.934569999999994</v>
          </cell>
          <cell r="O681">
            <v>52.056910000000002</v>
          </cell>
        </row>
        <row r="683">
          <cell r="A683" t="str">
            <v xml:space="preserve"> DIESELS</v>
          </cell>
          <cell r="C683">
            <v>58.936430000000001</v>
          </cell>
          <cell r="D683">
            <v>58.850349999999999</v>
          </cell>
          <cell r="E683">
            <v>56.676549999999999</v>
          </cell>
          <cell r="F683">
            <v>53.547049999999999</v>
          </cell>
          <cell r="G683">
            <v>51.939819999999997</v>
          </cell>
          <cell r="H683">
            <v>49.292340000000003</v>
          </cell>
          <cell r="I683">
            <v>50.658929999999998</v>
          </cell>
          <cell r="J683">
            <v>51.02908</v>
          </cell>
          <cell r="K683">
            <v>51.764780000000002</v>
          </cell>
          <cell r="L683">
            <v>53.691490000000002</v>
          </cell>
          <cell r="M683">
            <v>56.08381</v>
          </cell>
          <cell r="N683">
            <v>56.71031</v>
          </cell>
          <cell r="O683">
            <v>53.785679999999999</v>
          </cell>
        </row>
        <row r="684">
          <cell r="C684" t="str">
            <v xml:space="preserve"> ========</v>
          </cell>
          <cell r="D684" t="str">
            <v xml:space="preserve"> ========</v>
          </cell>
          <cell r="E684" t="str">
            <v xml:space="preserve"> ========</v>
          </cell>
          <cell r="F684" t="str">
            <v xml:space="preserve"> ========</v>
          </cell>
          <cell r="G684" t="str">
            <v xml:space="preserve"> ========</v>
          </cell>
          <cell r="H684" t="str">
            <v xml:space="preserve"> ========</v>
          </cell>
          <cell r="I684" t="str">
            <v xml:space="preserve"> ========</v>
          </cell>
          <cell r="J684" t="str">
            <v xml:space="preserve"> ========</v>
          </cell>
          <cell r="K684" t="str">
            <v xml:space="preserve"> ========</v>
          </cell>
          <cell r="L684" t="str">
            <v xml:space="preserve"> ========</v>
          </cell>
          <cell r="M684" t="str">
            <v xml:space="preserve"> ========</v>
          </cell>
          <cell r="N684" t="str">
            <v xml:space="preserve"> ========</v>
          </cell>
          <cell r="O684" t="str">
            <v xml:space="preserve"> ========</v>
          </cell>
        </row>
        <row r="685">
          <cell r="A685" t="str">
            <v xml:space="preserve"> AVERAGE COST OF GENERATION</v>
          </cell>
          <cell r="C685">
            <v>10.76549</v>
          </cell>
          <cell r="D685">
            <v>10.88321</v>
          </cell>
          <cell r="E685">
            <v>10.734249999999999</v>
          </cell>
          <cell r="F685">
            <v>10.350479999999999</v>
          </cell>
          <cell r="G685">
            <v>10.50874</v>
          </cell>
          <cell r="H685">
            <v>11.714270000000001</v>
          </cell>
          <cell r="I685">
            <v>12.515499999999999</v>
          </cell>
          <cell r="J685">
            <v>12.498900000000001</v>
          </cell>
          <cell r="K685">
            <v>9.8023299999999995</v>
          </cell>
          <cell r="L685">
            <v>8.5346700000000002</v>
          </cell>
          <cell r="M685">
            <v>9.0853599999999997</v>
          </cell>
          <cell r="N685">
            <v>10.05878</v>
          </cell>
          <cell r="O685">
            <v>10.741720000000001</v>
          </cell>
        </row>
        <row r="686">
          <cell r="A686" t="str">
            <v xml:space="preserve">  (Excl. Sun Oil Adj and</v>
          </cell>
        </row>
        <row r="687">
          <cell r="A687" t="str">
            <v xml:space="preserve">      Nucl. D&amp;D Expense)</v>
          </cell>
        </row>
        <row r="689">
          <cell r="F689" t="str">
            <v xml:space="preserve">                         PJM INTERCHANGE PAYMENTS &amp; REVENUES</v>
          </cell>
          <cell r="L689" t="str">
            <v>CASE:2001 FORECAST</v>
          </cell>
          <cell r="P689" t="str">
            <v>13</v>
          </cell>
        </row>
        <row r="690">
          <cell r="F690" t="str">
            <v xml:space="preserve">                    </v>
          </cell>
          <cell r="L690">
            <v>36851</v>
          </cell>
        </row>
        <row r="692">
          <cell r="A692" t="str">
            <v>PJM INTERCHANGE</v>
          </cell>
          <cell r="C692" t="str">
            <v>JANUARY</v>
          </cell>
          <cell r="D692" t="str">
            <v>FEBRUARY</v>
          </cell>
          <cell r="E692" t="str">
            <v>MARCH</v>
          </cell>
          <cell r="F692" t="str">
            <v>APRIL</v>
          </cell>
          <cell r="G692" t="str">
            <v>MAY</v>
          </cell>
          <cell r="H692" t="str">
            <v>JUNE</v>
          </cell>
          <cell r="I692" t="str">
            <v>JULY</v>
          </cell>
          <cell r="J692" t="str">
            <v>AUGUST</v>
          </cell>
          <cell r="K692" t="str">
            <v>SEPTEMBER</v>
          </cell>
          <cell r="L692" t="str">
            <v>OCTOBER</v>
          </cell>
          <cell r="M692" t="str">
            <v>NOVEMBER</v>
          </cell>
          <cell r="N692" t="str">
            <v>DECEMBER</v>
          </cell>
          <cell r="O692" t="str">
            <v>TOTAL</v>
          </cell>
        </row>
        <row r="694">
          <cell r="A694" t="str">
            <v xml:space="preserve">  PJM PURCHASES</v>
          </cell>
          <cell r="C694" t="str">
            <v>PJM purchase rate comes from worksheet "twoparty by region."</v>
          </cell>
        </row>
        <row r="696">
          <cell r="A696" t="str">
            <v xml:space="preserve">    Purchases (GWH)</v>
          </cell>
          <cell r="C696">
            <v>0</v>
          </cell>
          <cell r="D696">
            <v>0</v>
          </cell>
          <cell r="E696">
            <v>0</v>
          </cell>
          <cell r="F696">
            <v>0</v>
          </cell>
          <cell r="G696">
            <v>0</v>
          </cell>
          <cell r="H696">
            <v>0</v>
          </cell>
          <cell r="I696">
            <v>0</v>
          </cell>
          <cell r="J696">
            <v>0</v>
          </cell>
          <cell r="K696">
            <v>0</v>
          </cell>
          <cell r="L696">
            <v>0</v>
          </cell>
          <cell r="M696">
            <v>0</v>
          </cell>
          <cell r="N696">
            <v>0</v>
          </cell>
          <cell r="O696">
            <v>0</v>
          </cell>
        </row>
        <row r="697">
          <cell r="A697" t="str">
            <v xml:space="preserve">    Average Rate (Mills/KWH)</v>
          </cell>
          <cell r="C697">
            <v>0</v>
          </cell>
          <cell r="D697">
            <v>0</v>
          </cell>
          <cell r="E697">
            <v>0</v>
          </cell>
          <cell r="F697">
            <v>0</v>
          </cell>
          <cell r="G697">
            <v>0</v>
          </cell>
          <cell r="H697">
            <v>0</v>
          </cell>
          <cell r="I697">
            <v>0</v>
          </cell>
          <cell r="J697">
            <v>0</v>
          </cell>
          <cell r="K697">
            <v>0</v>
          </cell>
          <cell r="L697">
            <v>0</v>
          </cell>
          <cell r="M697">
            <v>0</v>
          </cell>
          <cell r="N697">
            <v>0</v>
          </cell>
          <cell r="O697">
            <v>0</v>
          </cell>
        </row>
        <row r="698">
          <cell r="A698" t="str">
            <v xml:space="preserve">    Payments ($1000)</v>
          </cell>
          <cell r="C698">
            <v>0</v>
          </cell>
          <cell r="D698">
            <v>0</v>
          </cell>
          <cell r="E698">
            <v>0</v>
          </cell>
          <cell r="F698">
            <v>0</v>
          </cell>
          <cell r="G698">
            <v>0</v>
          </cell>
          <cell r="H698">
            <v>0</v>
          </cell>
          <cell r="I698">
            <v>0</v>
          </cell>
          <cell r="J698">
            <v>0</v>
          </cell>
          <cell r="K698">
            <v>0</v>
          </cell>
          <cell r="L698">
            <v>0</v>
          </cell>
          <cell r="M698">
            <v>0</v>
          </cell>
          <cell r="N698">
            <v>0</v>
          </cell>
          <cell r="O698">
            <v>0</v>
          </cell>
        </row>
        <row r="700">
          <cell r="A700" t="str">
            <v xml:space="preserve">  PJM INTERCHANGE</v>
          </cell>
          <cell r="C700" t="str">
            <v>PJM interchange rate comes from worksheet "twoparty by region."</v>
          </cell>
        </row>
        <row r="702">
          <cell r="A702" t="str">
            <v xml:space="preserve">    Sales (GWH)</v>
          </cell>
          <cell r="C702">
            <v>883.36962882003309</v>
          </cell>
          <cell r="D702">
            <v>835.9112187694459</v>
          </cell>
          <cell r="E702">
            <v>421.42179687666521</v>
          </cell>
          <cell r="F702">
            <v>0.60756944333479623</v>
          </cell>
          <cell r="G702">
            <v>507.32164569201177</v>
          </cell>
          <cell r="H702">
            <v>1564.4326605833003</v>
          </cell>
          <cell r="I702">
            <v>1618.9069131797551</v>
          </cell>
          <cell r="J702">
            <v>1625.99480175998</v>
          </cell>
          <cell r="K702">
            <v>1005.9915672409397</v>
          </cell>
          <cell r="L702">
            <v>855.98608743401974</v>
          </cell>
          <cell r="M702">
            <v>677.09494464560021</v>
          </cell>
          <cell r="N702">
            <v>844.79549705936051</v>
          </cell>
          <cell r="O702">
            <v>10842</v>
          </cell>
        </row>
        <row r="703">
          <cell r="A703" t="str">
            <v xml:space="preserve">    Average Rate (Mills/KWH)</v>
          </cell>
          <cell r="C703">
            <v>27.450000000000003</v>
          </cell>
          <cell r="D703">
            <v>27.45</v>
          </cell>
          <cell r="E703">
            <v>22.8</v>
          </cell>
          <cell r="F703">
            <v>21.15</v>
          </cell>
          <cell r="G703">
            <v>26.999999999999996</v>
          </cell>
          <cell r="H703">
            <v>30.9</v>
          </cell>
          <cell r="I703">
            <v>40.349999999999994</v>
          </cell>
          <cell r="J703">
            <v>40.35</v>
          </cell>
          <cell r="K703">
            <v>27.65</v>
          </cell>
          <cell r="L703">
            <v>21.799999999999997</v>
          </cell>
          <cell r="M703">
            <v>22.15</v>
          </cell>
          <cell r="N703">
            <v>23.150000000000002</v>
          </cell>
          <cell r="O703">
            <v>30.51</v>
          </cell>
        </row>
        <row r="704">
          <cell r="A704" t="str">
            <v xml:space="preserve">    Net Payments ($1000)</v>
          </cell>
          <cell r="C704">
            <v>24248.5</v>
          </cell>
          <cell r="D704">
            <v>22945.8</v>
          </cell>
          <cell r="E704">
            <v>9608.4</v>
          </cell>
          <cell r="F704">
            <v>12.9</v>
          </cell>
          <cell r="G704">
            <v>13697.7</v>
          </cell>
          <cell r="H704">
            <v>48341</v>
          </cell>
          <cell r="I704">
            <v>65322.9</v>
          </cell>
          <cell r="J704">
            <v>65608.899999999994</v>
          </cell>
          <cell r="K704">
            <v>27815.7</v>
          </cell>
          <cell r="L704">
            <v>18660.5</v>
          </cell>
          <cell r="M704">
            <v>14997.7</v>
          </cell>
          <cell r="N704">
            <v>19557</v>
          </cell>
          <cell r="O704">
            <v>330817</v>
          </cell>
        </row>
        <row r="705">
          <cell r="A705" t="str">
            <v xml:space="preserve">    Misc. Adjustments ($1000)</v>
          </cell>
          <cell r="C705">
            <v>0</v>
          </cell>
          <cell r="D705">
            <v>0</v>
          </cell>
          <cell r="E705">
            <v>0</v>
          </cell>
          <cell r="F705">
            <v>0</v>
          </cell>
          <cell r="G705">
            <v>0</v>
          </cell>
          <cell r="H705">
            <v>0</v>
          </cell>
          <cell r="I705">
            <v>0</v>
          </cell>
          <cell r="J705">
            <v>0</v>
          </cell>
          <cell r="K705">
            <v>0</v>
          </cell>
          <cell r="L705">
            <v>0</v>
          </cell>
          <cell r="M705">
            <v>0</v>
          </cell>
          <cell r="N705">
            <v>0</v>
          </cell>
          <cell r="O705">
            <v>0</v>
          </cell>
        </row>
        <row r="706">
          <cell r="A706" t="str">
            <v xml:space="preserve">    Total Payments ($1000)</v>
          </cell>
          <cell r="C706">
            <v>24248.5</v>
          </cell>
          <cell r="D706">
            <v>22945.8</v>
          </cell>
          <cell r="E706">
            <v>9608.4</v>
          </cell>
          <cell r="F706">
            <v>12.9</v>
          </cell>
          <cell r="G706">
            <v>13697.7</v>
          </cell>
          <cell r="H706">
            <v>48341</v>
          </cell>
          <cell r="I706">
            <v>65322.9</v>
          </cell>
          <cell r="J706">
            <v>65608.899999999994</v>
          </cell>
          <cell r="K706">
            <v>27815.7</v>
          </cell>
          <cell r="L706">
            <v>18660.5</v>
          </cell>
          <cell r="M706">
            <v>14997.7</v>
          </cell>
          <cell r="N706">
            <v>19557</v>
          </cell>
          <cell r="O706">
            <v>330817</v>
          </cell>
        </row>
        <row r="707">
          <cell r="A707" t="str">
            <v xml:space="preserve">    Final Billing Rate (Mills/KWH)</v>
          </cell>
          <cell r="C707">
            <v>27.450003865188414</v>
          </cell>
          <cell r="D707">
            <v>27.450043988257896</v>
          </cell>
          <cell r="E707">
            <v>22.799959193407446</v>
          </cell>
          <cell r="F707">
            <v>21.23179140030858</v>
          </cell>
          <cell r="G707">
            <v>27.000030151119141</v>
          </cell>
          <cell r="H707">
            <v>30.900019482446638</v>
          </cell>
          <cell r="I707">
            <v>40.35000348982193</v>
          </cell>
          <cell r="J707">
            <v>40.35000574754897</v>
          </cell>
          <cell r="K707">
            <v>27.65003269340297</v>
          </cell>
          <cell r="L707">
            <v>21.800003593444309</v>
          </cell>
          <cell r="M707">
            <v>22.15006905176244</v>
          </cell>
          <cell r="N707">
            <v>23.149981074207826</v>
          </cell>
          <cell r="O707">
            <v>30.512543782962052</v>
          </cell>
        </row>
        <row r="710">
          <cell r="F710" t="str">
            <v xml:space="preserve">                      TWO-PARTY ENERGY SALES  </v>
          </cell>
          <cell r="L710" t="str">
            <v>CASE:2001 FORECAST</v>
          </cell>
          <cell r="P710" t="str">
            <v>14</v>
          </cell>
        </row>
        <row r="712">
          <cell r="L712">
            <v>36851</v>
          </cell>
        </row>
        <row r="714">
          <cell r="C714" t="str">
            <v>JANUARY</v>
          </cell>
          <cell r="D714" t="str">
            <v>FEBRUARY</v>
          </cell>
          <cell r="E714" t="str">
            <v>MARCH</v>
          </cell>
          <cell r="F714" t="str">
            <v>APRIL</v>
          </cell>
          <cell r="G714" t="str">
            <v>MAY</v>
          </cell>
          <cell r="H714" t="str">
            <v>JUNE</v>
          </cell>
          <cell r="I714" t="str">
            <v>JULY</v>
          </cell>
          <cell r="J714" t="str">
            <v>AUGUST</v>
          </cell>
          <cell r="K714" t="str">
            <v>SEPTEMBER</v>
          </cell>
          <cell r="L714" t="str">
            <v>OCTOBER</v>
          </cell>
          <cell r="M714" t="str">
            <v>NOVEMBER</v>
          </cell>
          <cell r="N714" t="str">
            <v>DECEMBER</v>
          </cell>
          <cell r="O714" t="str">
            <v>TOTAL</v>
          </cell>
        </row>
        <row r="715">
          <cell r="A715" t="str">
            <v xml:space="preserve">  Unloaded Sales (Including JCP&amp;L)</v>
          </cell>
        </row>
        <row r="716">
          <cell r="A716" t="str">
            <v>====================================</v>
          </cell>
        </row>
        <row r="717">
          <cell r="A717" t="str">
            <v>Billing</v>
          </cell>
        </row>
        <row r="719">
          <cell r="A719" t="str">
            <v xml:space="preserve">  Total Energy Sold (GWH)</v>
          </cell>
          <cell r="C719">
            <v>0</v>
          </cell>
          <cell r="D719">
            <v>0</v>
          </cell>
          <cell r="E719">
            <v>0</v>
          </cell>
          <cell r="F719">
            <v>0</v>
          </cell>
          <cell r="G719">
            <v>0</v>
          </cell>
          <cell r="H719">
            <v>0</v>
          </cell>
          <cell r="I719">
            <v>0</v>
          </cell>
          <cell r="J719">
            <v>0</v>
          </cell>
          <cell r="K719">
            <v>0</v>
          </cell>
          <cell r="L719">
            <v>0</v>
          </cell>
          <cell r="M719">
            <v>0</v>
          </cell>
          <cell r="N719">
            <v>0</v>
          </cell>
          <cell r="O719">
            <v>0</v>
          </cell>
        </row>
        <row r="720">
          <cell r="A720" t="str">
            <v xml:space="preserve">  Total Revenue ($1000)</v>
          </cell>
          <cell r="C720">
            <v>0</v>
          </cell>
          <cell r="D720">
            <v>0</v>
          </cell>
          <cell r="E720">
            <v>0</v>
          </cell>
          <cell r="F720">
            <v>0</v>
          </cell>
          <cell r="G720">
            <v>0</v>
          </cell>
          <cell r="H720">
            <v>0</v>
          </cell>
          <cell r="I720">
            <v>0</v>
          </cell>
          <cell r="J720">
            <v>0</v>
          </cell>
          <cell r="K720">
            <v>0</v>
          </cell>
          <cell r="L720">
            <v>0</v>
          </cell>
          <cell r="M720">
            <v>0</v>
          </cell>
          <cell r="N720">
            <v>0</v>
          </cell>
          <cell r="O720">
            <v>0</v>
          </cell>
        </row>
        <row r="721">
          <cell r="A721" t="str">
            <v xml:space="preserve">  Average Billing Rate (Mills/KWH)</v>
          </cell>
          <cell r="C721">
            <v>0</v>
          </cell>
          <cell r="D721">
            <v>0</v>
          </cell>
          <cell r="E721">
            <v>0</v>
          </cell>
          <cell r="F721">
            <v>0</v>
          </cell>
          <cell r="G721">
            <v>0</v>
          </cell>
          <cell r="H721">
            <v>0</v>
          </cell>
          <cell r="I721">
            <v>0</v>
          </cell>
          <cell r="J721">
            <v>0</v>
          </cell>
          <cell r="K721">
            <v>0</v>
          </cell>
          <cell r="L721">
            <v>0</v>
          </cell>
          <cell r="M721">
            <v>0</v>
          </cell>
          <cell r="N721">
            <v>0</v>
          </cell>
          <cell r="O721">
            <v>0</v>
          </cell>
        </row>
        <row r="723">
          <cell r="A723" t="str">
            <v>Cost(not including EHV$)</v>
          </cell>
          <cell r="C723" t="str">
            <v>Total cost rate comes from worksheet "twoparty by region."</v>
          </cell>
        </row>
        <row r="725">
          <cell r="A725" t="str">
            <v xml:space="preserve">  Total Cost Rate (Mills/KWH)</v>
          </cell>
          <cell r="C725">
            <v>31.070740409556421</v>
          </cell>
          <cell r="D725">
            <v>31.00848005405636</v>
          </cell>
          <cell r="E725">
            <v>26.978400637747388</v>
          </cell>
          <cell r="F725">
            <v>26.101822352543543</v>
          </cell>
          <cell r="G725">
            <v>29.054805483600788</v>
          </cell>
          <cell r="H725">
            <v>40.958116084356007</v>
          </cell>
          <cell r="I725">
            <v>64.533123331060551</v>
          </cell>
          <cell r="J725">
            <v>64.455262138947461</v>
          </cell>
          <cell r="K725">
            <v>33.004884319910779</v>
          </cell>
          <cell r="L725">
            <v>26.505019458174949</v>
          </cell>
          <cell r="M725">
            <v>26.537861062790842</v>
          </cell>
          <cell r="N725">
            <v>27.10093756558895</v>
          </cell>
          <cell r="O725">
            <v>0</v>
          </cell>
        </row>
        <row r="726">
          <cell r="A726" t="str">
            <v xml:space="preserve">  Total Cost ($1000)</v>
          </cell>
          <cell r="C726">
            <v>0</v>
          </cell>
          <cell r="D726">
            <v>0</v>
          </cell>
          <cell r="E726">
            <v>0</v>
          </cell>
          <cell r="F726">
            <v>0</v>
          </cell>
          <cell r="G726">
            <v>0</v>
          </cell>
          <cell r="H726">
            <v>0</v>
          </cell>
          <cell r="I726">
            <v>0</v>
          </cell>
          <cell r="J726">
            <v>0</v>
          </cell>
          <cell r="K726">
            <v>0</v>
          </cell>
          <cell r="L726">
            <v>0</v>
          </cell>
          <cell r="M726">
            <v>0</v>
          </cell>
          <cell r="N726">
            <v>0</v>
          </cell>
          <cell r="O726">
            <v>0</v>
          </cell>
        </row>
        <row r="728">
          <cell r="A728" t="str">
            <v>Savings(Not adj. for EHV$)</v>
          </cell>
        </row>
        <row r="729">
          <cell r="A729" t="str">
            <v xml:space="preserve">    </v>
          </cell>
        </row>
        <row r="730">
          <cell r="A730" t="str">
            <v xml:space="preserve">  Total Savings Rate (Mills/KWH)</v>
          </cell>
          <cell r="C730">
            <v>0</v>
          </cell>
          <cell r="D730">
            <v>0</v>
          </cell>
          <cell r="E730">
            <v>0</v>
          </cell>
          <cell r="F730">
            <v>0</v>
          </cell>
          <cell r="G730">
            <v>0</v>
          </cell>
          <cell r="H730">
            <v>0</v>
          </cell>
          <cell r="I730">
            <v>0</v>
          </cell>
          <cell r="J730">
            <v>0</v>
          </cell>
          <cell r="K730">
            <v>0</v>
          </cell>
          <cell r="L730">
            <v>0</v>
          </cell>
          <cell r="M730">
            <v>0</v>
          </cell>
          <cell r="N730">
            <v>0</v>
          </cell>
          <cell r="O730">
            <v>0</v>
          </cell>
        </row>
        <row r="731">
          <cell r="A731" t="str">
            <v xml:space="preserve">  Total Savings ($1000)</v>
          </cell>
          <cell r="C731">
            <v>0</v>
          </cell>
          <cell r="D731">
            <v>0</v>
          </cell>
          <cell r="E731">
            <v>0</v>
          </cell>
          <cell r="F731">
            <v>0</v>
          </cell>
          <cell r="G731">
            <v>0</v>
          </cell>
          <cell r="H731">
            <v>0</v>
          </cell>
          <cell r="I731">
            <v>0</v>
          </cell>
          <cell r="J731">
            <v>0</v>
          </cell>
          <cell r="K731">
            <v>0</v>
          </cell>
          <cell r="L731">
            <v>0</v>
          </cell>
          <cell r="M731">
            <v>0</v>
          </cell>
          <cell r="N731">
            <v>0</v>
          </cell>
          <cell r="O731">
            <v>0</v>
          </cell>
        </row>
        <row r="733">
          <cell r="A733" t="str">
            <v xml:space="preserve">  Total Savings Excl. JCP&amp;L ($1000)</v>
          </cell>
          <cell r="C733">
            <v>0</v>
          </cell>
          <cell r="D733">
            <v>0</v>
          </cell>
          <cell r="E733">
            <v>0</v>
          </cell>
          <cell r="F733">
            <v>0</v>
          </cell>
          <cell r="G733">
            <v>0</v>
          </cell>
          <cell r="H733">
            <v>0</v>
          </cell>
          <cell r="I733">
            <v>0</v>
          </cell>
          <cell r="J733">
            <v>0</v>
          </cell>
          <cell r="K733">
            <v>0</v>
          </cell>
          <cell r="L733">
            <v>0</v>
          </cell>
          <cell r="M733">
            <v>0</v>
          </cell>
          <cell r="N733">
            <v>0</v>
          </cell>
          <cell r="O733">
            <v>0</v>
          </cell>
        </row>
        <row r="734">
          <cell r="A734" t="str">
            <v xml:space="preserve">  TOTAL SAVINGS FOR PPUC CUST.</v>
          </cell>
          <cell r="B734">
            <v>1</v>
          </cell>
          <cell r="C734">
            <v>0</v>
          </cell>
          <cell r="D734">
            <v>0</v>
          </cell>
          <cell r="E734">
            <v>0</v>
          </cell>
          <cell r="F734">
            <v>0</v>
          </cell>
          <cell r="G734">
            <v>0</v>
          </cell>
          <cell r="H734">
            <v>0</v>
          </cell>
          <cell r="I734">
            <v>0</v>
          </cell>
          <cell r="J734">
            <v>0</v>
          </cell>
          <cell r="K734">
            <v>0</v>
          </cell>
          <cell r="L734">
            <v>0</v>
          </cell>
          <cell r="M734">
            <v>0</v>
          </cell>
          <cell r="N734">
            <v>0</v>
          </cell>
          <cell r="O734">
            <v>0</v>
          </cell>
        </row>
        <row r="735">
          <cell r="A735" t="str">
            <v>PL CO. ONLY COST OF UNLOADED ($1000)</v>
          </cell>
          <cell r="C735">
            <v>0</v>
          </cell>
          <cell r="D735">
            <v>0</v>
          </cell>
          <cell r="E735">
            <v>0</v>
          </cell>
          <cell r="F735">
            <v>0</v>
          </cell>
          <cell r="G735">
            <v>0</v>
          </cell>
          <cell r="H735">
            <v>0</v>
          </cell>
          <cell r="I735">
            <v>0</v>
          </cell>
          <cell r="J735">
            <v>0</v>
          </cell>
          <cell r="K735">
            <v>0</v>
          </cell>
          <cell r="L735">
            <v>0</v>
          </cell>
          <cell r="M735">
            <v>0</v>
          </cell>
          <cell r="N735">
            <v>0</v>
          </cell>
          <cell r="O735">
            <v>0</v>
          </cell>
        </row>
        <row r="737">
          <cell r="A737" t="str">
            <v xml:space="preserve">  Loaded Sales </v>
          </cell>
        </row>
        <row r="738">
          <cell r="A738" t="str">
            <v>====================================</v>
          </cell>
        </row>
        <row r="739">
          <cell r="A739" t="str">
            <v>Billing</v>
          </cell>
        </row>
        <row r="741">
          <cell r="A741" t="str">
            <v xml:space="preserve">  Total Energy Sold (GWH)</v>
          </cell>
          <cell r="C741">
            <v>2777.4303711799671</v>
          </cell>
          <cell r="D741">
            <v>2256.8887812305543</v>
          </cell>
          <cell r="E741">
            <v>2925.6782031233347</v>
          </cell>
          <cell r="F741">
            <v>2759.7924305566653</v>
          </cell>
          <cell r="G741">
            <v>3260.3783543079885</v>
          </cell>
          <cell r="H741">
            <v>4048.867339416699</v>
          </cell>
          <cell r="I741">
            <v>4931.6930868202444</v>
          </cell>
          <cell r="J741">
            <v>4779.7051982400199</v>
          </cell>
          <cell r="K741">
            <v>3448.0084327590603</v>
          </cell>
          <cell r="L741">
            <v>2647.4139125659799</v>
          </cell>
          <cell r="M741">
            <v>2066.3050553543999</v>
          </cell>
          <cell r="N741">
            <v>2937.4045029406398</v>
          </cell>
          <cell r="O741">
            <v>38840</v>
          </cell>
        </row>
        <row r="742">
          <cell r="A742" t="str">
            <v xml:space="preserve">  Total Revenue ($1000)</v>
          </cell>
          <cell r="C742">
            <v>86296.8</v>
          </cell>
          <cell r="D742">
            <v>69982.7</v>
          </cell>
          <cell r="E742">
            <v>78930.100000000006</v>
          </cell>
          <cell r="F742">
            <v>72035.600000000006</v>
          </cell>
          <cell r="G742">
            <v>94729.7</v>
          </cell>
          <cell r="H742">
            <v>165834</v>
          </cell>
          <cell r="I742">
            <v>318257.59999999998</v>
          </cell>
          <cell r="J742">
            <v>308077.2</v>
          </cell>
          <cell r="K742">
            <v>113801.1</v>
          </cell>
          <cell r="L742">
            <v>70169.8</v>
          </cell>
          <cell r="M742">
            <v>54835.3</v>
          </cell>
          <cell r="N742">
            <v>79606.399999999994</v>
          </cell>
          <cell r="O742">
            <v>1512556.3</v>
          </cell>
        </row>
        <row r="743">
          <cell r="A743" t="str">
            <v xml:space="preserve">  Average Billing Rate (Mills/KWH)</v>
          </cell>
          <cell r="C743">
            <v>31.07</v>
          </cell>
          <cell r="D743">
            <v>31.01</v>
          </cell>
          <cell r="E743">
            <v>26.98</v>
          </cell>
          <cell r="F743">
            <v>26.1</v>
          </cell>
          <cell r="G743">
            <v>29.05</v>
          </cell>
          <cell r="H743">
            <v>40.96</v>
          </cell>
          <cell r="I743">
            <v>64.53</v>
          </cell>
          <cell r="J743">
            <v>64.459999999999994</v>
          </cell>
          <cell r="K743">
            <v>33</v>
          </cell>
          <cell r="L743">
            <v>26.51</v>
          </cell>
          <cell r="M743">
            <v>26.54</v>
          </cell>
          <cell r="N743">
            <v>27.1</v>
          </cell>
          <cell r="O743">
            <v>38.94</v>
          </cell>
        </row>
        <row r="745">
          <cell r="A745" t="str">
            <v>Cost(not including EHV$)</v>
          </cell>
        </row>
        <row r="747">
          <cell r="A747" t="str">
            <v xml:space="preserve">  Total Cost Rate (Mills/KWH)</v>
          </cell>
          <cell r="C747">
            <v>31.070740409556421</v>
          </cell>
          <cell r="D747">
            <v>31.00848005405636</v>
          </cell>
          <cell r="E747">
            <v>26.978400637747388</v>
          </cell>
          <cell r="F747">
            <v>26.101822352543543</v>
          </cell>
          <cell r="G747">
            <v>29.054805483600788</v>
          </cell>
          <cell r="H747">
            <v>40.958116084356007</v>
          </cell>
          <cell r="I747">
            <v>64.533123331060551</v>
          </cell>
          <cell r="J747">
            <v>64.455262138947461</v>
          </cell>
          <cell r="K747">
            <v>33.004884319910779</v>
          </cell>
          <cell r="L747">
            <v>26.505019458174949</v>
          </cell>
          <cell r="M747">
            <v>26.537861062790842</v>
          </cell>
          <cell r="N747">
            <v>27.10093756558895</v>
          </cell>
          <cell r="O747">
            <v>38.94</v>
          </cell>
        </row>
        <row r="748">
          <cell r="A748" t="str">
            <v xml:space="preserve">  Total Cost ($1000)</v>
          </cell>
          <cell r="C748">
            <v>86296.8</v>
          </cell>
          <cell r="D748">
            <v>69982.7</v>
          </cell>
          <cell r="E748">
            <v>78930.100000000006</v>
          </cell>
          <cell r="F748">
            <v>72035.600000000006</v>
          </cell>
          <cell r="G748">
            <v>94729.7</v>
          </cell>
          <cell r="H748">
            <v>165834</v>
          </cell>
          <cell r="I748">
            <v>318257.59999999998</v>
          </cell>
          <cell r="J748">
            <v>308077.2</v>
          </cell>
          <cell r="K748">
            <v>113801.1</v>
          </cell>
          <cell r="L748">
            <v>70169.8</v>
          </cell>
          <cell r="M748">
            <v>54835.3</v>
          </cell>
          <cell r="N748">
            <v>79606.399999999994</v>
          </cell>
          <cell r="O748">
            <v>1512556.3</v>
          </cell>
        </row>
        <row r="750">
          <cell r="A750" t="str">
            <v>Savings(Not adj. for EHV$)</v>
          </cell>
        </row>
        <row r="751">
          <cell r="A751" t="str">
            <v xml:space="preserve">    </v>
          </cell>
        </row>
        <row r="752">
          <cell r="A752" t="str">
            <v xml:space="preserve">  Total Savings Rate (Mills/KWH)</v>
          </cell>
          <cell r="C752">
            <v>0</v>
          </cell>
          <cell r="D752">
            <v>0</v>
          </cell>
          <cell r="E752">
            <v>0</v>
          </cell>
          <cell r="F752">
            <v>0</v>
          </cell>
          <cell r="G752">
            <v>0</v>
          </cell>
          <cell r="H752">
            <v>0</v>
          </cell>
          <cell r="I752">
            <v>0</v>
          </cell>
          <cell r="J752">
            <v>0</v>
          </cell>
          <cell r="K752">
            <v>0</v>
          </cell>
          <cell r="L752">
            <v>0</v>
          </cell>
          <cell r="M752">
            <v>0</v>
          </cell>
          <cell r="N752">
            <v>0</v>
          </cell>
          <cell r="O752">
            <v>0</v>
          </cell>
        </row>
        <row r="753">
          <cell r="A753" t="str">
            <v xml:space="preserve">  Total Savings ($1000)</v>
          </cell>
          <cell r="C753">
            <v>0</v>
          </cell>
          <cell r="D753">
            <v>0</v>
          </cell>
          <cell r="E753">
            <v>0</v>
          </cell>
          <cell r="F753">
            <v>0</v>
          </cell>
          <cell r="G753">
            <v>0</v>
          </cell>
          <cell r="H753">
            <v>0</v>
          </cell>
          <cell r="I753">
            <v>0</v>
          </cell>
          <cell r="J753">
            <v>0</v>
          </cell>
          <cell r="K753">
            <v>0</v>
          </cell>
          <cell r="L753">
            <v>0</v>
          </cell>
          <cell r="M753">
            <v>0</v>
          </cell>
          <cell r="N753">
            <v>0</v>
          </cell>
          <cell r="O753">
            <v>0</v>
          </cell>
        </row>
        <row r="754">
          <cell r="A754" t="str">
            <v xml:space="preserve">  TOTAL SAVINGS FOR PPUC CUST.</v>
          </cell>
          <cell r="B754">
            <v>1</v>
          </cell>
          <cell r="C754">
            <v>0</v>
          </cell>
          <cell r="D754">
            <v>0</v>
          </cell>
          <cell r="E754">
            <v>0</v>
          </cell>
          <cell r="F754">
            <v>0</v>
          </cell>
          <cell r="G754">
            <v>0</v>
          </cell>
          <cell r="H754">
            <v>0</v>
          </cell>
          <cell r="I754">
            <v>0</v>
          </cell>
          <cell r="J754">
            <v>0</v>
          </cell>
          <cell r="K754">
            <v>0</v>
          </cell>
          <cell r="L754">
            <v>0</v>
          </cell>
          <cell r="M754">
            <v>0</v>
          </cell>
          <cell r="N754">
            <v>0</v>
          </cell>
          <cell r="O754">
            <v>0</v>
          </cell>
        </row>
        <row r="755">
          <cell r="A755" t="str">
            <v>---------------------------------</v>
          </cell>
          <cell r="B755" t="str">
            <v>---------------------------------</v>
          </cell>
          <cell r="C755" t="str">
            <v>---------------------------------</v>
          </cell>
          <cell r="D755" t="str">
            <v>---------------------------------</v>
          </cell>
          <cell r="E755" t="str">
            <v>---------------------------------</v>
          </cell>
          <cell r="F755" t="str">
            <v>---------------------------------</v>
          </cell>
          <cell r="G755" t="str">
            <v>---------------------------------</v>
          </cell>
          <cell r="H755" t="str">
            <v>---------------------------------</v>
          </cell>
          <cell r="I755" t="str">
            <v>---------------------------------</v>
          </cell>
          <cell r="J755" t="str">
            <v>---------------------------------</v>
          </cell>
          <cell r="K755" t="str">
            <v>---------------------------------</v>
          </cell>
          <cell r="L755" t="str">
            <v>---------------------------------</v>
          </cell>
          <cell r="M755" t="str">
            <v>---------------------------------</v>
          </cell>
          <cell r="N755" t="str">
            <v>---------------------------------</v>
          </cell>
          <cell r="O755" t="str">
            <v>-----------</v>
          </cell>
        </row>
        <row r="757">
          <cell r="F757" t="str">
            <v>TOTAL TWO-PARTY ENERGY SALES (LOADED AND UNLOADED)</v>
          </cell>
        </row>
        <row r="758">
          <cell r="A758" t="str">
            <v xml:space="preserve">  ENERGY (GWH)</v>
          </cell>
          <cell r="C758">
            <v>2777.4303711799671</v>
          </cell>
          <cell r="D758">
            <v>2256.8887812305543</v>
          </cell>
          <cell r="E758">
            <v>2925.6782031233347</v>
          </cell>
          <cell r="F758">
            <v>2759.7924305566653</v>
          </cell>
          <cell r="G758">
            <v>3260.3783543079885</v>
          </cell>
          <cell r="H758">
            <v>4048.867339416699</v>
          </cell>
          <cell r="I758">
            <v>4931.6930868202444</v>
          </cell>
          <cell r="J758">
            <v>4779.7051982400199</v>
          </cell>
          <cell r="K758">
            <v>3448.0084327590603</v>
          </cell>
          <cell r="L758">
            <v>2647.4139125659799</v>
          </cell>
          <cell r="M758">
            <v>2066.3050553543999</v>
          </cell>
          <cell r="N758">
            <v>2937.4045029406398</v>
          </cell>
          <cell r="O758">
            <v>38839.600000000006</v>
          </cell>
        </row>
        <row r="759">
          <cell r="A759" t="str">
            <v xml:space="preserve">  BILLING ($1000)</v>
          </cell>
          <cell r="C759">
            <v>86296.8</v>
          </cell>
          <cell r="D759">
            <v>69982.7</v>
          </cell>
          <cell r="E759">
            <v>78930.100000000006</v>
          </cell>
          <cell r="F759">
            <v>72035.600000000006</v>
          </cell>
          <cell r="G759">
            <v>94729.7</v>
          </cell>
          <cell r="H759">
            <v>165834</v>
          </cell>
          <cell r="I759">
            <v>318257.59999999998</v>
          </cell>
          <cell r="J759">
            <v>308077.2</v>
          </cell>
          <cell r="K759">
            <v>113801.1</v>
          </cell>
          <cell r="L759">
            <v>70169.8</v>
          </cell>
          <cell r="M759">
            <v>54835.3</v>
          </cell>
          <cell r="N759">
            <v>79606.399999999994</v>
          </cell>
          <cell r="O759">
            <v>1512556.3</v>
          </cell>
        </row>
        <row r="760">
          <cell r="A760" t="str">
            <v xml:space="preserve">  BILLING RATE (MILLS/KWH)</v>
          </cell>
          <cell r="C760">
            <v>31.07</v>
          </cell>
          <cell r="D760">
            <v>31.01</v>
          </cell>
          <cell r="E760">
            <v>26.98</v>
          </cell>
          <cell r="F760">
            <v>26.1</v>
          </cell>
          <cell r="G760">
            <v>29.05</v>
          </cell>
          <cell r="H760">
            <v>40.96</v>
          </cell>
          <cell r="I760">
            <v>64.53</v>
          </cell>
          <cell r="J760">
            <v>64.459999999999994</v>
          </cell>
          <cell r="K760">
            <v>33</v>
          </cell>
          <cell r="L760">
            <v>26.51</v>
          </cell>
          <cell r="M760">
            <v>26.54</v>
          </cell>
          <cell r="N760">
            <v>27.1</v>
          </cell>
          <cell r="O760">
            <v>38.94</v>
          </cell>
        </row>
        <row r="762">
          <cell r="A762" t="str">
            <v xml:space="preserve">  TOTAL SAVINGS INCL. JCP&amp;L($1000)</v>
          </cell>
          <cell r="C762">
            <v>0</v>
          </cell>
          <cell r="D762">
            <v>0</v>
          </cell>
          <cell r="E762">
            <v>0</v>
          </cell>
          <cell r="F762">
            <v>0</v>
          </cell>
          <cell r="G762">
            <v>0</v>
          </cell>
          <cell r="H762">
            <v>0</v>
          </cell>
          <cell r="I762">
            <v>0</v>
          </cell>
          <cell r="J762">
            <v>0</v>
          </cell>
          <cell r="K762">
            <v>0</v>
          </cell>
          <cell r="L762">
            <v>0</v>
          </cell>
          <cell r="M762">
            <v>0</v>
          </cell>
          <cell r="N762">
            <v>0</v>
          </cell>
          <cell r="O762">
            <v>0</v>
          </cell>
        </row>
        <row r="763">
          <cell r="A763" t="str">
            <v xml:space="preserve">  TOTAL SAVINGS RATE (MILLS/KWH)</v>
          </cell>
          <cell r="C763">
            <v>0</v>
          </cell>
          <cell r="D763">
            <v>0</v>
          </cell>
          <cell r="E763">
            <v>0</v>
          </cell>
          <cell r="F763">
            <v>0</v>
          </cell>
          <cell r="G763">
            <v>0</v>
          </cell>
          <cell r="H763">
            <v>0</v>
          </cell>
          <cell r="I763">
            <v>0</v>
          </cell>
          <cell r="J763">
            <v>0</v>
          </cell>
          <cell r="K763">
            <v>0</v>
          </cell>
          <cell r="L763">
            <v>0</v>
          </cell>
          <cell r="M763">
            <v>0</v>
          </cell>
          <cell r="N763">
            <v>0</v>
          </cell>
          <cell r="O763">
            <v>0</v>
          </cell>
        </row>
        <row r="765">
          <cell r="A765" t="str">
            <v xml:space="preserve">  TOTAL SAVINGS EXCL JCP&amp;L($1000)</v>
          </cell>
          <cell r="C765">
            <v>0</v>
          </cell>
          <cell r="D765">
            <v>0</v>
          </cell>
          <cell r="E765">
            <v>0</v>
          </cell>
          <cell r="F765">
            <v>0</v>
          </cell>
          <cell r="G765">
            <v>0</v>
          </cell>
          <cell r="H765">
            <v>0</v>
          </cell>
          <cell r="I765">
            <v>0</v>
          </cell>
          <cell r="J765">
            <v>0</v>
          </cell>
          <cell r="K765">
            <v>0</v>
          </cell>
          <cell r="L765">
            <v>0</v>
          </cell>
          <cell r="M765">
            <v>0</v>
          </cell>
          <cell r="N765">
            <v>0</v>
          </cell>
          <cell r="O765">
            <v>0</v>
          </cell>
        </row>
        <row r="766">
          <cell r="A766" t="str">
            <v xml:space="preserve">  TOTAL SAVINGS FOR PPUC CUST.</v>
          </cell>
          <cell r="C766">
            <v>0</v>
          </cell>
          <cell r="D766">
            <v>0</v>
          </cell>
          <cell r="E766">
            <v>0</v>
          </cell>
          <cell r="F766">
            <v>0</v>
          </cell>
          <cell r="G766">
            <v>0</v>
          </cell>
          <cell r="H766">
            <v>0</v>
          </cell>
          <cell r="I766">
            <v>0</v>
          </cell>
          <cell r="J766">
            <v>0</v>
          </cell>
          <cell r="K766">
            <v>0</v>
          </cell>
          <cell r="L766">
            <v>0</v>
          </cell>
          <cell r="M766">
            <v>0</v>
          </cell>
          <cell r="N766">
            <v>0</v>
          </cell>
          <cell r="O766">
            <v>0</v>
          </cell>
        </row>
        <row r="767">
          <cell r="A767" t="str">
            <v>---------------------------------</v>
          </cell>
          <cell r="B767" t="str">
            <v>---------------------------------</v>
          </cell>
          <cell r="C767" t="str">
            <v>---------------------------------</v>
          </cell>
          <cell r="D767" t="str">
            <v>---------------------------------</v>
          </cell>
          <cell r="E767" t="str">
            <v>---------------------------------</v>
          </cell>
          <cell r="F767" t="str">
            <v>---------------------------------</v>
          </cell>
          <cell r="G767" t="str">
            <v>---------------------------------</v>
          </cell>
          <cell r="H767" t="str">
            <v>---------------------------------</v>
          </cell>
          <cell r="I767" t="str">
            <v>---------------------------------</v>
          </cell>
          <cell r="J767" t="str">
            <v>---------------------------------</v>
          </cell>
          <cell r="K767" t="str">
            <v>---------------------------------</v>
          </cell>
          <cell r="L767" t="str">
            <v>---------------------------------</v>
          </cell>
          <cell r="M767" t="str">
            <v>---------------------------------</v>
          </cell>
          <cell r="N767" t="str">
            <v>---------------------------------</v>
          </cell>
          <cell r="O767" t="str">
            <v>-----------</v>
          </cell>
        </row>
        <row r="768">
          <cell r="A768" t="str">
            <v xml:space="preserve">EHV CHARGES </v>
          </cell>
        </row>
        <row r="769">
          <cell r="A769" t="str">
            <v xml:space="preserve"> EHV Charge-Unloaded Sales ($0.60/MWH)</v>
          </cell>
        </row>
        <row r="770">
          <cell r="A770" t="str">
            <v xml:space="preserve">    PP&amp;L Share</v>
          </cell>
          <cell r="C770">
            <v>0</v>
          </cell>
          <cell r="D770">
            <v>0</v>
          </cell>
          <cell r="E770">
            <v>0</v>
          </cell>
          <cell r="F770">
            <v>0</v>
          </cell>
          <cell r="G770">
            <v>0</v>
          </cell>
          <cell r="H770">
            <v>0</v>
          </cell>
          <cell r="I770">
            <v>0</v>
          </cell>
          <cell r="J770">
            <v>0</v>
          </cell>
          <cell r="K770">
            <v>0</v>
          </cell>
          <cell r="L770">
            <v>0</v>
          </cell>
          <cell r="M770">
            <v>0</v>
          </cell>
          <cell r="N770">
            <v>0</v>
          </cell>
          <cell r="O770">
            <v>0</v>
          </cell>
        </row>
        <row r="771">
          <cell r="A771" t="str">
            <v xml:space="preserve">    JCP&amp;L Share</v>
          </cell>
          <cell r="C771">
            <v>0</v>
          </cell>
          <cell r="D771">
            <v>0</v>
          </cell>
          <cell r="E771">
            <v>0</v>
          </cell>
          <cell r="F771">
            <v>0</v>
          </cell>
          <cell r="G771">
            <v>0</v>
          </cell>
          <cell r="H771">
            <v>0</v>
          </cell>
          <cell r="I771">
            <v>0</v>
          </cell>
          <cell r="J771">
            <v>0</v>
          </cell>
          <cell r="K771">
            <v>0</v>
          </cell>
          <cell r="L771">
            <v>0</v>
          </cell>
          <cell r="M771">
            <v>0</v>
          </cell>
          <cell r="N771">
            <v>0</v>
          </cell>
          <cell r="O771">
            <v>0</v>
          </cell>
        </row>
        <row r="772">
          <cell r="A772" t="str">
            <v xml:space="preserve">  Total EHV-Unloaded Sales</v>
          </cell>
          <cell r="C772">
            <v>0</v>
          </cell>
          <cell r="D772">
            <v>0</v>
          </cell>
          <cell r="E772">
            <v>0</v>
          </cell>
          <cell r="F772">
            <v>0</v>
          </cell>
          <cell r="G772">
            <v>0</v>
          </cell>
          <cell r="H772">
            <v>0</v>
          </cell>
          <cell r="I772">
            <v>0</v>
          </cell>
          <cell r="J772">
            <v>0</v>
          </cell>
          <cell r="K772">
            <v>0</v>
          </cell>
          <cell r="L772">
            <v>0</v>
          </cell>
          <cell r="M772">
            <v>0</v>
          </cell>
          <cell r="N772">
            <v>0</v>
          </cell>
          <cell r="O772">
            <v>0</v>
          </cell>
        </row>
        <row r="774">
          <cell r="A774" t="str">
            <v xml:space="preserve"> EHV Charge-Loaded Sales ($0.60/MWH)</v>
          </cell>
        </row>
        <row r="775">
          <cell r="A775" t="str">
            <v xml:space="preserve">    PP&amp;L Only</v>
          </cell>
          <cell r="C775">
            <v>1666.4582227079802</v>
          </cell>
          <cell r="D775">
            <v>1354.1332687383326</v>
          </cell>
          <cell r="E775">
            <v>1755.4069218740008</v>
          </cell>
          <cell r="F775">
            <v>1655.8754583339992</v>
          </cell>
          <cell r="G775">
            <v>1956.2270125847931</v>
          </cell>
          <cell r="H775">
            <v>2429.3204036500192</v>
          </cell>
          <cell r="I775">
            <v>2959.0158520921464</v>
          </cell>
          <cell r="J775">
            <v>2867.8231189440116</v>
          </cell>
          <cell r="K775">
            <v>2068.8050596554363</v>
          </cell>
          <cell r="L775">
            <v>1588.448347539588</v>
          </cell>
          <cell r="M775">
            <v>1239.7830332126398</v>
          </cell>
          <cell r="N775">
            <v>1762.4427017643839</v>
          </cell>
          <cell r="O775">
            <v>23303.600000000002</v>
          </cell>
        </row>
        <row r="777">
          <cell r="A777" t="str">
            <v>TOTAL EHV CHARGES(Loaded and Unloaded)</v>
          </cell>
          <cell r="C777">
            <v>1666.4582227079802</v>
          </cell>
          <cell r="D777">
            <v>1354.1332687383326</v>
          </cell>
          <cell r="E777">
            <v>1755.4069218740008</v>
          </cell>
          <cell r="F777">
            <v>1655.8754583339992</v>
          </cell>
          <cell r="G777">
            <v>1956.2270125847931</v>
          </cell>
          <cell r="H777">
            <v>2429.3204036500192</v>
          </cell>
          <cell r="I777">
            <v>2959.0158520921464</v>
          </cell>
          <cell r="J777">
            <v>2867.8231189440116</v>
          </cell>
          <cell r="K777">
            <v>2068.8050596554363</v>
          </cell>
          <cell r="L777">
            <v>1588.448347539588</v>
          </cell>
          <cell r="M777">
            <v>1239.7830332126398</v>
          </cell>
          <cell r="N777">
            <v>1762.4427017643839</v>
          </cell>
          <cell r="O777">
            <v>23303.600000000002</v>
          </cell>
        </row>
        <row r="778">
          <cell r="A778" t="str">
            <v xml:space="preserve">    PP&amp;L Share</v>
          </cell>
          <cell r="C778">
            <v>1666.4582227079802</v>
          </cell>
          <cell r="D778">
            <v>1354.1332687383326</v>
          </cell>
          <cell r="E778">
            <v>1755.4069218740008</v>
          </cell>
          <cell r="F778">
            <v>1655.8754583339992</v>
          </cell>
          <cell r="G778">
            <v>1956.2270125847931</v>
          </cell>
          <cell r="H778">
            <v>2429.3204036500192</v>
          </cell>
          <cell r="I778">
            <v>2959.0158520921464</v>
          </cell>
          <cell r="J778">
            <v>2867.8231189440116</v>
          </cell>
          <cell r="K778">
            <v>2068.8050596554363</v>
          </cell>
          <cell r="L778">
            <v>1588.448347539588</v>
          </cell>
          <cell r="M778">
            <v>1239.7830332126398</v>
          </cell>
          <cell r="N778">
            <v>1762.4427017643839</v>
          </cell>
          <cell r="O778">
            <v>23303.600000000002</v>
          </cell>
        </row>
        <row r="779">
          <cell r="A779" t="str">
            <v xml:space="preserve">    JCP&amp;L Share</v>
          </cell>
          <cell r="C779">
            <v>0</v>
          </cell>
          <cell r="D779">
            <v>0</v>
          </cell>
          <cell r="E779">
            <v>0</v>
          </cell>
          <cell r="F779">
            <v>0</v>
          </cell>
          <cell r="G779">
            <v>0</v>
          </cell>
          <cell r="H779">
            <v>0</v>
          </cell>
          <cell r="I779">
            <v>0</v>
          </cell>
          <cell r="J779">
            <v>0</v>
          </cell>
          <cell r="K779">
            <v>0</v>
          </cell>
          <cell r="L779">
            <v>0</v>
          </cell>
          <cell r="M779">
            <v>0</v>
          </cell>
          <cell r="N779">
            <v>0</v>
          </cell>
          <cell r="O779">
            <v>0</v>
          </cell>
        </row>
        <row r="781">
          <cell r="A781" t="str">
            <v xml:space="preserve">   (PP&amp;L EHV charges are included in the ECR calculation on Page 10 but not the CSO calculation on Page 9)</v>
          </cell>
        </row>
        <row r="783">
          <cell r="F783" t="str">
            <v xml:space="preserve">                        CALCULATION OF SAVINGS ON PJM SALES</v>
          </cell>
          <cell r="L783" t="str">
            <v>CASE:2001 FORECAST</v>
          </cell>
          <cell r="P783" t="str">
            <v>15</v>
          </cell>
        </row>
        <row r="784">
          <cell r="A784" t="str">
            <v>THIS PAGE IS NO LONGER USED</v>
          </cell>
          <cell r="F784" t="str">
            <v xml:space="preserve">                  </v>
          </cell>
          <cell r="L784">
            <v>36851</v>
          </cell>
        </row>
        <row r="786">
          <cell r="A786" t="str">
            <v>COST OF INTERCHANGE MIX</v>
          </cell>
          <cell r="C786" t="str">
            <v>JANUARY</v>
          </cell>
          <cell r="D786" t="str">
            <v>FEBRUARY</v>
          </cell>
          <cell r="E786" t="str">
            <v>MARCH</v>
          </cell>
          <cell r="F786" t="str">
            <v>APRIL</v>
          </cell>
          <cell r="G786" t="str">
            <v>MAY</v>
          </cell>
          <cell r="H786" t="str">
            <v>JUNE</v>
          </cell>
          <cell r="I786" t="str">
            <v>JULY</v>
          </cell>
          <cell r="J786" t="str">
            <v>AUGUST</v>
          </cell>
          <cell r="K786" t="str">
            <v>SEPTEMBER</v>
          </cell>
          <cell r="L786" t="str">
            <v>OCTOBER</v>
          </cell>
          <cell r="M786" t="str">
            <v>NOVEMBER</v>
          </cell>
          <cell r="N786" t="str">
            <v>DECEMBER</v>
          </cell>
          <cell r="O786" t="str">
            <v>TOTAL</v>
          </cell>
        </row>
        <row r="788">
          <cell r="A788" t="str">
            <v xml:space="preserve">  MARTINS CREEK #3-4</v>
          </cell>
        </row>
        <row r="790">
          <cell r="A790" t="str">
            <v xml:space="preserve">    Output Interchanged (GWH)</v>
          </cell>
          <cell r="B790" t="str">
            <v>.</v>
          </cell>
          <cell r="C790">
            <v>6.5</v>
          </cell>
          <cell r="D790">
            <v>10</v>
          </cell>
          <cell r="E790">
            <v>0.8</v>
          </cell>
          <cell r="F790">
            <v>0</v>
          </cell>
          <cell r="G790">
            <v>5</v>
          </cell>
          <cell r="H790">
            <v>15</v>
          </cell>
          <cell r="I790">
            <v>0</v>
          </cell>
          <cell r="J790">
            <v>50</v>
          </cell>
          <cell r="K790">
            <v>10</v>
          </cell>
          <cell r="L790">
            <v>0.8</v>
          </cell>
          <cell r="M790">
            <v>1.4</v>
          </cell>
          <cell r="N790">
            <v>1.3</v>
          </cell>
          <cell r="O790">
            <v>101</v>
          </cell>
        </row>
        <row r="791">
          <cell r="A791" t="str">
            <v xml:space="preserve">    Fuel Cost Rate (Mills/KWH)</v>
          </cell>
          <cell r="C791">
            <v>55.221020000000003</v>
          </cell>
          <cell r="D791">
            <v>50.928350000000002</v>
          </cell>
          <cell r="E791">
            <v>50.325299999999999</v>
          </cell>
          <cell r="F791">
            <v>48.271740000000001</v>
          </cell>
          <cell r="G791">
            <v>44.366709999999998</v>
          </cell>
          <cell r="H791">
            <v>43.411299999999997</v>
          </cell>
          <cell r="I791">
            <v>40.072119999999998</v>
          </cell>
          <cell r="J791">
            <v>39.618119999999998</v>
          </cell>
          <cell r="K791">
            <v>40.587580000000003</v>
          </cell>
          <cell r="L791">
            <v>41.003259999999997</v>
          </cell>
          <cell r="M791">
            <v>44.901820000000001</v>
          </cell>
          <cell r="N791">
            <v>44.376460000000002</v>
          </cell>
          <cell r="O791">
            <v>42.79</v>
          </cell>
        </row>
        <row r="792">
          <cell r="A792" t="str">
            <v xml:space="preserve">    Cost of Interchange ($1000)</v>
          </cell>
          <cell r="C792">
            <v>358.9</v>
          </cell>
          <cell r="D792">
            <v>509.3</v>
          </cell>
          <cell r="E792">
            <v>40.299999999999997</v>
          </cell>
          <cell r="F792">
            <v>0</v>
          </cell>
          <cell r="G792">
            <v>221.8</v>
          </cell>
          <cell r="H792">
            <v>651.20000000000005</v>
          </cell>
          <cell r="I792">
            <v>0</v>
          </cell>
          <cell r="J792">
            <v>1980.9</v>
          </cell>
          <cell r="K792">
            <v>405.9</v>
          </cell>
          <cell r="L792">
            <v>32.799999999999997</v>
          </cell>
          <cell r="M792">
            <v>62.9</v>
          </cell>
          <cell r="N792">
            <v>57.7</v>
          </cell>
          <cell r="O792">
            <v>4321.7</v>
          </cell>
        </row>
        <row r="794">
          <cell r="A794" t="str">
            <v xml:space="preserve">  COAL</v>
          </cell>
        </row>
        <row r="796">
          <cell r="A796" t="str">
            <v xml:space="preserve">    Output For Interchange (GWH)</v>
          </cell>
          <cell r="C796">
            <v>876.5</v>
          </cell>
          <cell r="D796">
            <v>825</v>
          </cell>
          <cell r="E796">
            <v>420.49999999999994</v>
          </cell>
          <cell r="F796">
            <v>0.6</v>
          </cell>
          <cell r="G796">
            <v>501.8</v>
          </cell>
          <cell r="H796">
            <v>1548.9</v>
          </cell>
          <cell r="I796">
            <v>1616.9</v>
          </cell>
          <cell r="J796">
            <v>1574.4</v>
          </cell>
          <cell r="K796">
            <v>993.6</v>
          </cell>
          <cell r="L796">
            <v>855</v>
          </cell>
          <cell r="M796">
            <v>675.6</v>
          </cell>
          <cell r="N796">
            <v>820.9</v>
          </cell>
          <cell r="O796">
            <v>10710</v>
          </cell>
        </row>
        <row r="797">
          <cell r="A797" t="str">
            <v xml:space="preserve">    Fuel Cost Rate (Mills/KWH)</v>
          </cell>
          <cell r="C797">
            <v>14.11</v>
          </cell>
          <cell r="D797">
            <v>14.04</v>
          </cell>
          <cell r="E797">
            <v>13.81</v>
          </cell>
          <cell r="F797">
            <v>14.19</v>
          </cell>
          <cell r="G797">
            <v>14.95</v>
          </cell>
          <cell r="H797">
            <v>13.93</v>
          </cell>
          <cell r="I797">
            <v>13.83</v>
          </cell>
          <cell r="J797">
            <v>13.78</v>
          </cell>
          <cell r="K797">
            <v>12.18</v>
          </cell>
          <cell r="L797">
            <v>12.29</v>
          </cell>
          <cell r="M797">
            <v>13.89</v>
          </cell>
          <cell r="N797">
            <v>14.15</v>
          </cell>
          <cell r="O797">
            <v>13.68</v>
          </cell>
        </row>
        <row r="798">
          <cell r="A798" t="str">
            <v xml:space="preserve">    Cost of Interchange ($1000)</v>
          </cell>
          <cell r="C798">
            <v>12367.4</v>
          </cell>
          <cell r="D798">
            <v>11583</v>
          </cell>
          <cell r="E798">
            <v>5807.1</v>
          </cell>
          <cell r="F798">
            <v>8.5</v>
          </cell>
          <cell r="G798">
            <v>7501.9</v>
          </cell>
          <cell r="H798">
            <v>21576.2</v>
          </cell>
          <cell r="I798">
            <v>22361.7</v>
          </cell>
          <cell r="J798">
            <v>21695.200000000001</v>
          </cell>
          <cell r="K798">
            <v>12102</v>
          </cell>
          <cell r="L798">
            <v>10508</v>
          </cell>
          <cell r="M798">
            <v>9384.1</v>
          </cell>
          <cell r="N798">
            <v>11615.7</v>
          </cell>
          <cell r="O798">
            <v>146510.80000000002</v>
          </cell>
        </row>
        <row r="800">
          <cell r="A800" t="str">
            <v xml:space="preserve">  POOL PURCHASES RESOLD</v>
          </cell>
        </row>
        <row r="802">
          <cell r="A802" t="str">
            <v xml:space="preserve">    Quantity (GWH)</v>
          </cell>
          <cell r="B802" t="str">
            <v>.</v>
          </cell>
          <cell r="C802">
            <v>0</v>
          </cell>
          <cell r="D802">
            <v>0</v>
          </cell>
          <cell r="E802">
            <v>0</v>
          </cell>
          <cell r="F802">
            <v>0</v>
          </cell>
          <cell r="G802">
            <v>0</v>
          </cell>
          <cell r="H802">
            <v>0</v>
          </cell>
          <cell r="I802">
            <v>0</v>
          </cell>
          <cell r="J802">
            <v>0</v>
          </cell>
          <cell r="K802">
            <v>0</v>
          </cell>
          <cell r="L802">
            <v>0</v>
          </cell>
          <cell r="M802">
            <v>0</v>
          </cell>
          <cell r="N802">
            <v>0</v>
          </cell>
          <cell r="O802">
            <v>0</v>
          </cell>
        </row>
        <row r="803">
          <cell r="A803" t="str">
            <v xml:space="preserve">    Cost Rate (Mills/KWH)</v>
          </cell>
          <cell r="B803" t="str">
            <v>.</v>
          </cell>
          <cell r="C803">
            <v>0</v>
          </cell>
          <cell r="D803">
            <v>0</v>
          </cell>
          <cell r="E803">
            <v>0</v>
          </cell>
          <cell r="F803">
            <v>0</v>
          </cell>
          <cell r="G803">
            <v>0</v>
          </cell>
          <cell r="H803">
            <v>0</v>
          </cell>
          <cell r="I803">
            <v>0</v>
          </cell>
          <cell r="J803">
            <v>0</v>
          </cell>
          <cell r="K803">
            <v>0</v>
          </cell>
          <cell r="L803">
            <v>0</v>
          </cell>
          <cell r="M803">
            <v>0</v>
          </cell>
          <cell r="N803">
            <v>0</v>
          </cell>
          <cell r="O803">
            <v>0</v>
          </cell>
        </row>
        <row r="804">
          <cell r="A804" t="str">
            <v xml:space="preserve">    Cost of Purchases ($1000)</v>
          </cell>
          <cell r="C804">
            <v>0</v>
          </cell>
          <cell r="D804">
            <v>0</v>
          </cell>
          <cell r="E804">
            <v>0</v>
          </cell>
          <cell r="F804">
            <v>0</v>
          </cell>
          <cell r="G804">
            <v>0</v>
          </cell>
          <cell r="H804">
            <v>0</v>
          </cell>
          <cell r="I804">
            <v>0</v>
          </cell>
          <cell r="J804">
            <v>0</v>
          </cell>
          <cell r="K804">
            <v>0</v>
          </cell>
          <cell r="L804">
            <v>0</v>
          </cell>
          <cell r="M804">
            <v>0</v>
          </cell>
          <cell r="N804">
            <v>0</v>
          </cell>
          <cell r="O804">
            <v>0</v>
          </cell>
        </row>
        <row r="806">
          <cell r="A806" t="str">
            <v xml:space="preserve">  OTHER PURCHASES RESOLD</v>
          </cell>
        </row>
        <row r="808">
          <cell r="A808" t="str">
            <v xml:space="preserve">    Quantity (GWH)</v>
          </cell>
          <cell r="B808" t="str">
            <v>.</v>
          </cell>
          <cell r="C808">
            <v>0</v>
          </cell>
          <cell r="D808">
            <v>0</v>
          </cell>
          <cell r="E808">
            <v>0</v>
          </cell>
          <cell r="F808">
            <v>0</v>
          </cell>
          <cell r="G808">
            <v>0</v>
          </cell>
          <cell r="H808">
            <v>0</v>
          </cell>
          <cell r="I808">
            <v>0</v>
          </cell>
          <cell r="J808">
            <v>0</v>
          </cell>
          <cell r="K808">
            <v>0</v>
          </cell>
          <cell r="L808">
            <v>0</v>
          </cell>
          <cell r="M808">
            <v>0</v>
          </cell>
          <cell r="N808">
            <v>22.4</v>
          </cell>
          <cell r="O808">
            <v>22</v>
          </cell>
        </row>
        <row r="809">
          <cell r="A809" t="str">
            <v xml:space="preserve">    Cost Rate (Mills/KWH)</v>
          </cell>
          <cell r="C809">
            <v>30.48</v>
          </cell>
          <cell r="D809">
            <v>30.42</v>
          </cell>
          <cell r="E809">
            <v>26.39</v>
          </cell>
          <cell r="F809">
            <v>25.51</v>
          </cell>
          <cell r="G809">
            <v>28.46</v>
          </cell>
          <cell r="H809">
            <v>40.369999999999997</v>
          </cell>
          <cell r="I809">
            <v>63.94</v>
          </cell>
          <cell r="J809">
            <v>63.86</v>
          </cell>
          <cell r="K809">
            <v>32.409999999999997</v>
          </cell>
          <cell r="L809">
            <v>25.92</v>
          </cell>
          <cell r="M809">
            <v>25.95</v>
          </cell>
          <cell r="N809">
            <v>26.51</v>
          </cell>
          <cell r="O809">
            <v>26.99</v>
          </cell>
        </row>
        <row r="810">
          <cell r="A810" t="str">
            <v xml:space="preserve">    Cost of Purchases ($1000)</v>
          </cell>
          <cell r="C810">
            <v>0</v>
          </cell>
          <cell r="D810">
            <v>0</v>
          </cell>
          <cell r="E810">
            <v>0</v>
          </cell>
          <cell r="F810">
            <v>0</v>
          </cell>
          <cell r="G810">
            <v>0</v>
          </cell>
          <cell r="H810">
            <v>0</v>
          </cell>
          <cell r="I810">
            <v>0</v>
          </cell>
          <cell r="J810">
            <v>0</v>
          </cell>
          <cell r="K810">
            <v>0</v>
          </cell>
          <cell r="L810">
            <v>0</v>
          </cell>
          <cell r="M810">
            <v>0</v>
          </cell>
          <cell r="N810">
            <v>593.79999999999995</v>
          </cell>
          <cell r="O810">
            <v>593.79999999999995</v>
          </cell>
        </row>
        <row r="812">
          <cell r="A812" t="str">
            <v xml:space="preserve">  COMBUSTION TURBINES &amp; DIESELS</v>
          </cell>
        </row>
        <row r="814">
          <cell r="A814" t="str">
            <v xml:space="preserve">    Output Interchanged (GWH)</v>
          </cell>
          <cell r="B814" t="str">
            <v>.</v>
          </cell>
          <cell r="C814">
            <v>0.4</v>
          </cell>
          <cell r="D814">
            <v>0.9</v>
          </cell>
          <cell r="E814">
            <v>0.1</v>
          </cell>
          <cell r="F814">
            <v>0</v>
          </cell>
          <cell r="G814">
            <v>0.5</v>
          </cell>
          <cell r="H814">
            <v>0.5</v>
          </cell>
          <cell r="I814">
            <v>2</v>
          </cell>
          <cell r="J814">
            <v>1.6</v>
          </cell>
          <cell r="K814">
            <v>2.4</v>
          </cell>
          <cell r="L814">
            <v>0.2</v>
          </cell>
          <cell r="M814">
            <v>0.1</v>
          </cell>
          <cell r="N814">
            <v>0.2</v>
          </cell>
          <cell r="O814">
            <v>9</v>
          </cell>
        </row>
        <row r="815">
          <cell r="A815" t="str">
            <v xml:space="preserve">    Fuel Cost Rate (Mills/KWH)</v>
          </cell>
          <cell r="C815">
            <v>64.816050000000004</v>
          </cell>
          <cell r="D815">
            <v>89.778509999999997</v>
          </cell>
          <cell r="E815">
            <v>88.844319999999996</v>
          </cell>
          <cell r="F815">
            <v>92.622380000000007</v>
          </cell>
          <cell r="G815">
            <v>29.760200000000001</v>
          </cell>
          <cell r="H815">
            <v>24.246569999999998</v>
          </cell>
          <cell r="I815">
            <v>41.568109999999997</v>
          </cell>
          <cell r="J815">
            <v>78.268299999999996</v>
          </cell>
          <cell r="K815">
            <v>43.312609999999999</v>
          </cell>
          <cell r="L815">
            <v>49.338380000000001</v>
          </cell>
          <cell r="M815">
            <v>49.984749999999998</v>
          </cell>
          <cell r="N815">
            <v>78.934569999999994</v>
          </cell>
          <cell r="O815">
            <v>53.96</v>
          </cell>
        </row>
        <row r="816">
          <cell r="A816" t="str">
            <v xml:space="preserve">    Cost ($1000)</v>
          </cell>
          <cell r="C816">
            <v>25.9</v>
          </cell>
          <cell r="D816">
            <v>80.8</v>
          </cell>
          <cell r="E816">
            <v>8.9</v>
          </cell>
          <cell r="F816">
            <v>0</v>
          </cell>
          <cell r="G816">
            <v>14.9</v>
          </cell>
          <cell r="H816">
            <v>12.1</v>
          </cell>
          <cell r="I816">
            <v>83.1</v>
          </cell>
          <cell r="J816">
            <v>125.2</v>
          </cell>
          <cell r="K816">
            <v>104</v>
          </cell>
          <cell r="L816">
            <v>9.9</v>
          </cell>
          <cell r="M816">
            <v>5</v>
          </cell>
          <cell r="N816">
            <v>15.8</v>
          </cell>
          <cell r="O816">
            <v>485.59999999999997</v>
          </cell>
        </row>
        <row r="818">
          <cell r="A818" t="str">
            <v xml:space="preserve">  COST OF PJM SALES</v>
          </cell>
        </row>
        <row r="820">
          <cell r="A820" t="str">
            <v xml:space="preserve">    Output For Interchange Sales (GWH)</v>
          </cell>
          <cell r="C820">
            <v>883.4</v>
          </cell>
          <cell r="D820">
            <v>835.9</v>
          </cell>
          <cell r="E820">
            <v>421.4</v>
          </cell>
          <cell r="F820">
            <v>0.6</v>
          </cell>
          <cell r="G820">
            <v>507.3</v>
          </cell>
          <cell r="H820">
            <v>1564.4</v>
          </cell>
          <cell r="I820">
            <v>1618.9</v>
          </cell>
          <cell r="J820">
            <v>1626</v>
          </cell>
          <cell r="K820">
            <v>1006</v>
          </cell>
          <cell r="L820">
            <v>856</v>
          </cell>
          <cell r="M820">
            <v>677.1</v>
          </cell>
          <cell r="N820">
            <v>844.8</v>
          </cell>
          <cell r="O820">
            <v>10842</v>
          </cell>
        </row>
        <row r="821">
          <cell r="A821" t="str">
            <v xml:space="preserve">    Cost Rate (Mills/KWH)</v>
          </cell>
          <cell r="C821">
            <v>14.44</v>
          </cell>
          <cell r="D821">
            <v>14.56</v>
          </cell>
          <cell r="E821">
            <v>13.9</v>
          </cell>
          <cell r="F821">
            <v>14.17</v>
          </cell>
          <cell r="G821">
            <v>15.25</v>
          </cell>
          <cell r="H821">
            <v>14.22</v>
          </cell>
          <cell r="I821">
            <v>13.86</v>
          </cell>
          <cell r="J821">
            <v>14.64</v>
          </cell>
          <cell r="K821">
            <v>12.54</v>
          </cell>
          <cell r="L821">
            <v>12.33</v>
          </cell>
          <cell r="M821">
            <v>13.96</v>
          </cell>
          <cell r="N821">
            <v>14.54</v>
          </cell>
          <cell r="O821">
            <v>14.01</v>
          </cell>
        </row>
        <row r="822">
          <cell r="A822" t="str">
            <v xml:space="preserve">    Cost of Interchange ($1000)</v>
          </cell>
          <cell r="C822">
            <v>12752.2</v>
          </cell>
          <cell r="D822">
            <v>12173.1</v>
          </cell>
          <cell r="E822">
            <v>5856.3</v>
          </cell>
          <cell r="F822">
            <v>8.5</v>
          </cell>
          <cell r="G822">
            <v>7738.6</v>
          </cell>
          <cell r="H822">
            <v>22239.5</v>
          </cell>
          <cell r="I822">
            <v>22444.799999999999</v>
          </cell>
          <cell r="J822">
            <v>23801.3</v>
          </cell>
          <cell r="K822">
            <v>12611.9</v>
          </cell>
          <cell r="L822">
            <v>10550.7</v>
          </cell>
          <cell r="M822">
            <v>9452</v>
          </cell>
          <cell r="N822">
            <v>12283</v>
          </cell>
          <cell r="O822">
            <v>151911.9</v>
          </cell>
        </row>
        <row r="824">
          <cell r="A824" t="str">
            <v xml:space="preserve">  PJM BILLING</v>
          </cell>
        </row>
        <row r="826">
          <cell r="A826" t="str">
            <v xml:space="preserve">    Interchange Sales (GWH)</v>
          </cell>
          <cell r="C826">
            <v>883.4</v>
          </cell>
          <cell r="D826">
            <v>835.9</v>
          </cell>
          <cell r="E826">
            <v>421.4</v>
          </cell>
          <cell r="F826">
            <v>0.6</v>
          </cell>
          <cell r="G826">
            <v>507.3</v>
          </cell>
          <cell r="H826">
            <v>1564.4</v>
          </cell>
          <cell r="I826">
            <v>1618.9</v>
          </cell>
          <cell r="J826">
            <v>1626</v>
          </cell>
          <cell r="K826">
            <v>1006</v>
          </cell>
          <cell r="L826">
            <v>856</v>
          </cell>
          <cell r="M826">
            <v>677.1</v>
          </cell>
          <cell r="N826">
            <v>844.8</v>
          </cell>
          <cell r="O826">
            <v>10842</v>
          </cell>
        </row>
        <row r="827">
          <cell r="A827" t="str">
            <v xml:space="preserve">    Billing Rate (Mills/KWH)</v>
          </cell>
          <cell r="C827">
            <v>27.45</v>
          </cell>
          <cell r="D827">
            <v>27.45</v>
          </cell>
          <cell r="E827">
            <v>22.8</v>
          </cell>
          <cell r="F827">
            <v>21.5</v>
          </cell>
          <cell r="G827">
            <v>27</v>
          </cell>
          <cell r="H827">
            <v>30.9</v>
          </cell>
          <cell r="I827">
            <v>40.35</v>
          </cell>
          <cell r="J827">
            <v>40.35</v>
          </cell>
          <cell r="K827">
            <v>27.65</v>
          </cell>
          <cell r="L827">
            <v>21.8</v>
          </cell>
          <cell r="M827">
            <v>22.15</v>
          </cell>
          <cell r="N827">
            <v>23.15</v>
          </cell>
          <cell r="O827">
            <v>30.51</v>
          </cell>
        </row>
        <row r="828">
          <cell r="A828" t="str">
            <v xml:space="preserve">    Interchange Bill ($1000)</v>
          </cell>
          <cell r="C828">
            <v>24248.5</v>
          </cell>
          <cell r="D828">
            <v>22945.8</v>
          </cell>
          <cell r="E828">
            <v>9608.4</v>
          </cell>
          <cell r="F828">
            <v>12.9</v>
          </cell>
          <cell r="G828">
            <v>13697.7</v>
          </cell>
          <cell r="H828">
            <v>48341</v>
          </cell>
          <cell r="I828">
            <v>65322.9</v>
          </cell>
          <cell r="J828">
            <v>65608.899999999994</v>
          </cell>
          <cell r="K828">
            <v>27815.7</v>
          </cell>
          <cell r="L828">
            <v>18660.5</v>
          </cell>
          <cell r="M828">
            <v>14997.7</v>
          </cell>
          <cell r="N828">
            <v>19557</v>
          </cell>
          <cell r="O828">
            <v>330817</v>
          </cell>
        </row>
        <row r="829">
          <cell r="A829" t="str">
            <v>TOTAL PJM BILLING</v>
          </cell>
          <cell r="C829">
            <v>24248.5</v>
          </cell>
          <cell r="D829">
            <v>22945.8</v>
          </cell>
          <cell r="E829">
            <v>9608.4</v>
          </cell>
          <cell r="F829">
            <v>12.9</v>
          </cell>
          <cell r="G829">
            <v>13697.7</v>
          </cell>
          <cell r="H829">
            <v>48341</v>
          </cell>
          <cell r="I829">
            <v>65322.9</v>
          </cell>
          <cell r="J829">
            <v>65608.899999999994</v>
          </cell>
          <cell r="K829">
            <v>27815.7</v>
          </cell>
          <cell r="L829">
            <v>18660.5</v>
          </cell>
          <cell r="M829">
            <v>14997.7</v>
          </cell>
          <cell r="N829">
            <v>19557</v>
          </cell>
          <cell r="O829">
            <v>330817</v>
          </cell>
        </row>
        <row r="831">
          <cell r="A831" t="str">
            <v xml:space="preserve">  SAVINGS ON PJM SALES</v>
          </cell>
        </row>
        <row r="833">
          <cell r="A833" t="str">
            <v xml:space="preserve">    Interchange Sales (GWH)</v>
          </cell>
          <cell r="C833">
            <v>883.4</v>
          </cell>
          <cell r="D833">
            <v>835.9</v>
          </cell>
          <cell r="E833">
            <v>421.4</v>
          </cell>
          <cell r="F833">
            <v>0.6</v>
          </cell>
          <cell r="G833">
            <v>507.3</v>
          </cell>
          <cell r="H833">
            <v>1564.4</v>
          </cell>
          <cell r="I833">
            <v>1618.9</v>
          </cell>
          <cell r="J833">
            <v>1626</v>
          </cell>
          <cell r="K833">
            <v>1006</v>
          </cell>
          <cell r="L833">
            <v>856</v>
          </cell>
          <cell r="M833">
            <v>677.1</v>
          </cell>
          <cell r="N833">
            <v>844.8</v>
          </cell>
          <cell r="O833">
            <v>10842</v>
          </cell>
        </row>
        <row r="834">
          <cell r="A834" t="str">
            <v xml:space="preserve">    Savings Rate (Mills/KWH)</v>
          </cell>
          <cell r="C834">
            <v>13.01</v>
          </cell>
          <cell r="D834">
            <v>12.89</v>
          </cell>
          <cell r="E834">
            <v>8.9</v>
          </cell>
          <cell r="F834">
            <v>7.33</v>
          </cell>
          <cell r="G834">
            <v>11.75</v>
          </cell>
          <cell r="H834">
            <v>16.68</v>
          </cell>
          <cell r="I834">
            <v>26.49</v>
          </cell>
          <cell r="J834">
            <v>25.71</v>
          </cell>
          <cell r="K834">
            <v>15.11</v>
          </cell>
          <cell r="L834">
            <v>9.4700000000000006</v>
          </cell>
          <cell r="M834">
            <v>8.19</v>
          </cell>
          <cell r="N834">
            <v>8.61</v>
          </cell>
          <cell r="O834">
            <v>16.5</v>
          </cell>
        </row>
        <row r="835">
          <cell r="A835" t="str">
            <v xml:space="preserve">    Interchange Savings ($1000)</v>
          </cell>
          <cell r="C835">
            <v>11496.3</v>
          </cell>
          <cell r="D835">
            <v>10772.699999999999</v>
          </cell>
          <cell r="E835">
            <v>3752.0999999999995</v>
          </cell>
          <cell r="F835">
            <v>4.4000000000000004</v>
          </cell>
          <cell r="G835">
            <v>5959.1</v>
          </cell>
          <cell r="H835">
            <v>26101.5</v>
          </cell>
          <cell r="I835">
            <v>42878.100000000006</v>
          </cell>
          <cell r="J835">
            <v>41807.599999999991</v>
          </cell>
          <cell r="K835">
            <v>15203.800000000001</v>
          </cell>
          <cell r="L835">
            <v>8109.7999999999993</v>
          </cell>
          <cell r="M835">
            <v>5545.7000000000007</v>
          </cell>
          <cell r="N835">
            <v>7274</v>
          </cell>
          <cell r="O835">
            <v>178905.09999999998</v>
          </cell>
        </row>
        <row r="837">
          <cell r="A837" t="str">
            <v xml:space="preserve">  PPUC CUST. SAVINGS ($1000)</v>
          </cell>
          <cell r="B837">
            <v>1</v>
          </cell>
          <cell r="C837">
            <v>11496.3</v>
          </cell>
          <cell r="D837">
            <v>10772.7</v>
          </cell>
          <cell r="E837">
            <v>3752.1</v>
          </cell>
          <cell r="F837">
            <v>4.4000000000000004</v>
          </cell>
          <cell r="G837">
            <v>5959.1</v>
          </cell>
          <cell r="H837">
            <v>26101.5</v>
          </cell>
          <cell r="I837">
            <v>42878.1</v>
          </cell>
          <cell r="J837">
            <v>41807.599999999999</v>
          </cell>
          <cell r="K837">
            <v>15203.8</v>
          </cell>
          <cell r="L837">
            <v>8109.8</v>
          </cell>
          <cell r="M837">
            <v>5545.7</v>
          </cell>
          <cell r="N837">
            <v>7274</v>
          </cell>
          <cell r="O837">
            <v>178905.09999999998</v>
          </cell>
        </row>
        <row r="838">
          <cell r="F838" t="str">
            <v xml:space="preserve">               CALCULATION OF COST TO SUPPLY SYSTEM OUTPUT (INC UGI)</v>
          </cell>
          <cell r="L838" t="str">
            <v>CASE:2001 FORECAST</v>
          </cell>
          <cell r="P838" t="str">
            <v>16</v>
          </cell>
        </row>
        <row r="839">
          <cell r="A839" t="str">
            <v>THIS PAGE IS NO LONGER USED</v>
          </cell>
          <cell r="F839" t="str">
            <v xml:space="preserve">                   (EXCLUDES ENERGY COSTS NOT APPLICABLE TO ECR)</v>
          </cell>
          <cell r="L839">
            <v>36851</v>
          </cell>
        </row>
        <row r="841">
          <cell r="A841" t="str">
            <v>COST TO SUPPLY INTERNAL LOAD</v>
          </cell>
          <cell r="C841" t="str">
            <v>JANUARY</v>
          </cell>
          <cell r="D841" t="str">
            <v>FEBRUARY</v>
          </cell>
          <cell r="E841" t="str">
            <v>MARCH</v>
          </cell>
          <cell r="F841" t="str">
            <v>APRIL</v>
          </cell>
          <cell r="G841" t="str">
            <v>MAY</v>
          </cell>
          <cell r="H841" t="str">
            <v>JUNE</v>
          </cell>
          <cell r="I841" t="str">
            <v>JULY</v>
          </cell>
          <cell r="J841" t="str">
            <v>AUGUST</v>
          </cell>
          <cell r="K841" t="str">
            <v>SEPTEMBER</v>
          </cell>
          <cell r="L841" t="str">
            <v>OCTOBER</v>
          </cell>
          <cell r="M841" t="str">
            <v>NOVEMBER</v>
          </cell>
          <cell r="N841" t="str">
            <v>DECEMBER</v>
          </cell>
          <cell r="O841" t="str">
            <v>TOTAL</v>
          </cell>
        </row>
        <row r="843">
          <cell r="A843" t="str">
            <v xml:space="preserve">  MARTINS CREEK #3-4</v>
          </cell>
        </row>
        <row r="845">
          <cell r="A845" t="str">
            <v xml:space="preserve">    Output For Load (GWH)</v>
          </cell>
          <cell r="C845">
            <v>89.3</v>
          </cell>
          <cell r="D845">
            <v>85.8</v>
          </cell>
          <cell r="E845">
            <v>34</v>
          </cell>
          <cell r="F845">
            <v>23.8</v>
          </cell>
          <cell r="G845">
            <v>68.2</v>
          </cell>
          <cell r="H845">
            <v>235.2</v>
          </cell>
          <cell r="I845">
            <v>400.4</v>
          </cell>
          <cell r="J845">
            <v>350.4</v>
          </cell>
          <cell r="K845">
            <v>136.4</v>
          </cell>
          <cell r="L845">
            <v>31.5</v>
          </cell>
          <cell r="M845">
            <v>33.4</v>
          </cell>
          <cell r="N845">
            <v>79.3</v>
          </cell>
          <cell r="O845">
            <v>1568</v>
          </cell>
        </row>
        <row r="846">
          <cell r="A846" t="str">
            <v xml:space="preserve">    Fuel Cost Rate (Mills/KWH)</v>
          </cell>
          <cell r="C846">
            <v>55.22</v>
          </cell>
          <cell r="D846">
            <v>50.93</v>
          </cell>
          <cell r="E846">
            <v>50.32</v>
          </cell>
          <cell r="F846">
            <v>48.27</v>
          </cell>
          <cell r="G846">
            <v>44.37</v>
          </cell>
          <cell r="H846">
            <v>43.41</v>
          </cell>
          <cell r="I846">
            <v>40.07</v>
          </cell>
          <cell r="J846">
            <v>39.619999999999997</v>
          </cell>
          <cell r="K846">
            <v>40.590000000000003</v>
          </cell>
          <cell r="L846">
            <v>41</v>
          </cell>
          <cell r="M846">
            <v>44.9</v>
          </cell>
          <cell r="N846">
            <v>44.38</v>
          </cell>
          <cell r="O846">
            <v>42.84</v>
          </cell>
        </row>
        <row r="847">
          <cell r="A847" t="str">
            <v xml:space="preserve">    Cost To Carry Load ($1000)</v>
          </cell>
          <cell r="C847">
            <v>4931.2734760000012</v>
          </cell>
          <cell r="D847">
            <v>4369.6363159999992</v>
          </cell>
          <cell r="E847">
            <v>1711.0204700000002</v>
          </cell>
          <cell r="F847">
            <v>1148.8674879999999</v>
          </cell>
          <cell r="G847">
            <v>3025.8430239999998</v>
          </cell>
          <cell r="H847">
            <v>10210.307488</v>
          </cell>
          <cell r="I847">
            <v>16044.875923999998</v>
          </cell>
          <cell r="J847">
            <v>13882.196427999999</v>
          </cell>
          <cell r="K847">
            <v>5536.1212080000005</v>
          </cell>
          <cell r="L847">
            <v>1291.6054240000001</v>
          </cell>
          <cell r="M847">
            <v>1499.6834879999999</v>
          </cell>
          <cell r="N847">
            <v>3519.0427199999999</v>
          </cell>
          <cell r="O847">
            <v>67170.399999999994</v>
          </cell>
        </row>
        <row r="849">
          <cell r="A849" t="str">
            <v xml:space="preserve">  COAL</v>
          </cell>
        </row>
        <row r="851">
          <cell r="A851" t="str">
            <v xml:space="preserve">    Output For Load (GWH)</v>
          </cell>
          <cell r="C851">
            <v>-901.4303711799671</v>
          </cell>
          <cell r="D851">
            <v>-492.68878123055447</v>
          </cell>
          <cell r="E851">
            <v>-821.37820312333452</v>
          </cell>
          <cell r="F851">
            <v>-1152.4924305566651</v>
          </cell>
          <cell r="G851">
            <v>-1975.3783543079885</v>
          </cell>
          <cell r="H851">
            <v>-2818.5673394166993</v>
          </cell>
          <cell r="I851">
            <v>-3540.5930868202445</v>
          </cell>
          <cell r="J851">
            <v>-3384.5051982400196</v>
          </cell>
          <cell r="K851">
            <v>-2135.0084327590598</v>
          </cell>
          <cell r="L851">
            <v>-1384.8139125659795</v>
          </cell>
          <cell r="M851">
            <v>-656.30505535439988</v>
          </cell>
          <cell r="N851">
            <v>-1143.9045029406398</v>
          </cell>
          <cell r="O851">
            <v>-20407</v>
          </cell>
        </row>
        <row r="852">
          <cell r="A852" t="str">
            <v xml:space="preserve">    Fuel Cost Rate (Mills/KWH)</v>
          </cell>
          <cell r="C852">
            <v>78.41</v>
          </cell>
          <cell r="D852">
            <v>111.97</v>
          </cell>
          <cell r="E852">
            <v>71.98</v>
          </cell>
          <cell r="F852">
            <v>47.27</v>
          </cell>
          <cell r="G852">
            <v>41.77</v>
          </cell>
          <cell r="H852">
            <v>56.97</v>
          </cell>
          <cell r="I852">
            <v>88.11</v>
          </cell>
          <cell r="J852">
            <v>88.96</v>
          </cell>
          <cell r="K852">
            <v>49.89</v>
          </cell>
          <cell r="L852">
            <v>44.27</v>
          </cell>
          <cell r="M852">
            <v>67.59</v>
          </cell>
          <cell r="N852">
            <v>57.21</v>
          </cell>
          <cell r="O852">
            <v>67.290000000000006</v>
          </cell>
        </row>
        <row r="853">
          <cell r="A853" t="str">
            <v xml:space="preserve">    Cost To Carry Load ($1000)</v>
          </cell>
          <cell r="C853">
            <v>-70682.5</v>
          </cell>
          <cell r="D853">
            <v>-55168.3</v>
          </cell>
          <cell r="E853">
            <v>-59124.500000000007</v>
          </cell>
          <cell r="F853">
            <v>-54474.30000000001</v>
          </cell>
          <cell r="G853">
            <v>-82516.799999999988</v>
          </cell>
          <cell r="H853">
            <v>-160576.20000000001</v>
          </cell>
          <cell r="I853">
            <v>-311958.7</v>
          </cell>
          <cell r="J853">
            <v>-301078.90000000002</v>
          </cell>
          <cell r="K853">
            <v>-106514</v>
          </cell>
          <cell r="L853">
            <v>-61301.200000000004</v>
          </cell>
          <cell r="M853">
            <v>-44357.799999999996</v>
          </cell>
          <cell r="N853">
            <v>-65446.099999999991</v>
          </cell>
          <cell r="O853">
            <v>-1373199.3000000003</v>
          </cell>
        </row>
        <row r="855">
          <cell r="A855" t="str">
            <v xml:space="preserve">  COST OF PL SHARE NUCLEAR</v>
          </cell>
        </row>
        <row r="856">
          <cell r="A856" t="str">
            <v xml:space="preserve">    (Including D&amp;D Expense)</v>
          </cell>
        </row>
        <row r="857">
          <cell r="A857" t="str">
            <v xml:space="preserve">    Output For Load (GWH)</v>
          </cell>
          <cell r="C857">
            <v>1335.3999999999999</v>
          </cell>
          <cell r="D857">
            <v>1197.8000000000002</v>
          </cell>
          <cell r="E857">
            <v>831.59999999999991</v>
          </cell>
          <cell r="F857">
            <v>684.1</v>
          </cell>
          <cell r="G857">
            <v>1083</v>
          </cell>
          <cell r="H857">
            <v>1388.9</v>
          </cell>
          <cell r="I857">
            <v>1435.2</v>
          </cell>
          <cell r="J857">
            <v>1435.2</v>
          </cell>
          <cell r="K857">
            <v>1388.9</v>
          </cell>
          <cell r="L857">
            <v>1435.2</v>
          </cell>
          <cell r="M857">
            <v>1388.9</v>
          </cell>
          <cell r="N857">
            <v>1435.2</v>
          </cell>
          <cell r="O857">
            <v>15039</v>
          </cell>
        </row>
        <row r="858">
          <cell r="A858" t="str">
            <v xml:space="preserve">    Fuel Cost Rate (Mills/KWH)</v>
          </cell>
          <cell r="C858">
            <v>4.79</v>
          </cell>
          <cell r="D858">
            <v>4.8099999999999996</v>
          </cell>
          <cell r="E858">
            <v>4.83</v>
          </cell>
          <cell r="F858">
            <v>4.8499999999999996</v>
          </cell>
          <cell r="G858">
            <v>4.7300000000000004</v>
          </cell>
          <cell r="H858">
            <v>4.4000000000000004</v>
          </cell>
          <cell r="I858">
            <v>4.3899999999999997</v>
          </cell>
          <cell r="J858">
            <v>4.3899999999999997</v>
          </cell>
          <cell r="K858">
            <v>4.4000000000000004</v>
          </cell>
          <cell r="L858">
            <v>4.3899999999999997</v>
          </cell>
          <cell r="M858">
            <v>4.4000000000000004</v>
          </cell>
          <cell r="N858">
            <v>4.3899999999999997</v>
          </cell>
          <cell r="O858">
            <v>4.53</v>
          </cell>
        </row>
        <row r="859">
          <cell r="A859" t="str">
            <v xml:space="preserve">    Cost To Carry Load ($1000)</v>
          </cell>
          <cell r="C859">
            <v>6398.3262499999992</v>
          </cell>
          <cell r="D859">
            <v>5758.3995499999992</v>
          </cell>
          <cell r="E859">
            <v>4017.8377500000001</v>
          </cell>
          <cell r="F859">
            <v>3316.9476999999997</v>
          </cell>
          <cell r="G859">
            <v>5119.3518999999997</v>
          </cell>
          <cell r="H859">
            <v>6105.0965999999989</v>
          </cell>
          <cell r="I859">
            <v>6301.9778000000006</v>
          </cell>
          <cell r="J859">
            <v>6301.9778000000006</v>
          </cell>
          <cell r="K859">
            <v>6105.0965999999989</v>
          </cell>
          <cell r="L859">
            <v>6301.9778000000006</v>
          </cell>
          <cell r="M859">
            <v>6105.0965999999989</v>
          </cell>
          <cell r="N859">
            <v>6301.9778000000006</v>
          </cell>
          <cell r="O859">
            <v>68134.100000000006</v>
          </cell>
        </row>
        <row r="861">
          <cell r="A861" t="str">
            <v xml:space="preserve">  COMBUSTION TURBINES &amp; DIESELS</v>
          </cell>
        </row>
        <row r="863">
          <cell r="A863" t="str">
            <v xml:space="preserve">    Output For Load (GWH)</v>
          </cell>
          <cell r="C863">
            <v>0.19999999999999996</v>
          </cell>
          <cell r="D863">
            <v>9.9999999999999978E-2</v>
          </cell>
          <cell r="E863">
            <v>0.1</v>
          </cell>
          <cell r="F863">
            <v>0.30000000000000004</v>
          </cell>
          <cell r="G863">
            <v>0.19999999999999996</v>
          </cell>
          <cell r="H863">
            <v>0.19999999999999996</v>
          </cell>
          <cell r="I863">
            <v>3.0999999999999996</v>
          </cell>
          <cell r="J863">
            <v>0.10000000000000009</v>
          </cell>
          <cell r="K863">
            <v>0.10000000000000009</v>
          </cell>
          <cell r="L863">
            <v>0.10000000000000003</v>
          </cell>
          <cell r="M863">
            <v>0.20000000000000004</v>
          </cell>
          <cell r="N863">
            <v>0.10000000000000003</v>
          </cell>
          <cell r="O863">
            <v>5</v>
          </cell>
        </row>
        <row r="864">
          <cell r="A864" t="str">
            <v xml:space="preserve">    Cost Rate (Mills/KWH)</v>
          </cell>
          <cell r="C864">
            <v>62.01</v>
          </cell>
          <cell r="D864">
            <v>58.86</v>
          </cell>
          <cell r="E864">
            <v>56.52</v>
          </cell>
          <cell r="F864">
            <v>79.599999999999994</v>
          </cell>
          <cell r="G864">
            <v>51.84</v>
          </cell>
          <cell r="H864">
            <v>49.41</v>
          </cell>
          <cell r="I864">
            <v>41.87</v>
          </cell>
          <cell r="J864">
            <v>51.32</v>
          </cell>
          <cell r="K864">
            <v>51.27</v>
          </cell>
          <cell r="L864">
            <v>53.37</v>
          </cell>
          <cell r="M864">
            <v>53.03</v>
          </cell>
          <cell r="N864">
            <v>56.58</v>
          </cell>
          <cell r="O864">
            <v>45.96</v>
          </cell>
        </row>
        <row r="865">
          <cell r="A865" t="str">
            <v xml:space="preserve">    Cost To Carry Load ($1000)</v>
          </cell>
          <cell r="C865">
            <v>12.401792000000007</v>
          </cell>
          <cell r="D865">
            <v>5.8858469999999983</v>
          </cell>
          <cell r="E865">
            <v>5.6522329999999972</v>
          </cell>
          <cell r="F865">
            <v>23.879328000000001</v>
          </cell>
          <cell r="G865">
            <v>10.368148</v>
          </cell>
          <cell r="H865">
            <v>9.8818280000000005</v>
          </cell>
          <cell r="I865">
            <v>129.80655699999997</v>
          </cell>
          <cell r="J865">
            <v>5.1323210000000046</v>
          </cell>
          <cell r="K865">
            <v>5.1268359999999973</v>
          </cell>
          <cell r="L865">
            <v>5.3369279999999986</v>
          </cell>
          <cell r="M865">
            <v>10.605435999999999</v>
          </cell>
          <cell r="N865">
            <v>5.6580800000000018</v>
          </cell>
          <cell r="O865">
            <v>229.79999999999998</v>
          </cell>
        </row>
        <row r="867">
          <cell r="A867" t="str">
            <v xml:space="preserve">  HYDRO</v>
          </cell>
        </row>
        <row r="869">
          <cell r="A869" t="str">
            <v xml:space="preserve">    Output For Load (GWH)</v>
          </cell>
          <cell r="C869">
            <v>61.2</v>
          </cell>
          <cell r="D869">
            <v>59.4</v>
          </cell>
          <cell r="E869">
            <v>77.3</v>
          </cell>
          <cell r="F869">
            <v>75.3</v>
          </cell>
          <cell r="G869">
            <v>71.2</v>
          </cell>
          <cell r="H869">
            <v>54.7</v>
          </cell>
          <cell r="I869">
            <v>42.3</v>
          </cell>
          <cell r="J869">
            <v>33.700000000000003</v>
          </cell>
          <cell r="K869">
            <v>31.200000000000003</v>
          </cell>
          <cell r="L869">
            <v>36.1</v>
          </cell>
          <cell r="M869">
            <v>49.7</v>
          </cell>
          <cell r="N869">
            <v>60.6</v>
          </cell>
          <cell r="O869">
            <v>653</v>
          </cell>
        </row>
        <row r="870">
          <cell r="A870" t="str">
            <v xml:space="preserve">    Cost Rate (Mills/KWH)</v>
          </cell>
          <cell r="C870">
            <v>0</v>
          </cell>
          <cell r="D870">
            <v>0</v>
          </cell>
          <cell r="E870">
            <v>0</v>
          </cell>
          <cell r="F870">
            <v>0</v>
          </cell>
          <cell r="G870">
            <v>0</v>
          </cell>
          <cell r="H870">
            <v>0</v>
          </cell>
          <cell r="I870">
            <v>0</v>
          </cell>
          <cell r="J870">
            <v>0</v>
          </cell>
          <cell r="K870">
            <v>0</v>
          </cell>
          <cell r="L870">
            <v>0</v>
          </cell>
          <cell r="M870">
            <v>0</v>
          </cell>
          <cell r="N870">
            <v>0</v>
          </cell>
          <cell r="O870">
            <v>0</v>
          </cell>
        </row>
        <row r="871">
          <cell r="A871" t="str">
            <v xml:space="preserve">    Cost To Carry Load ($1000)</v>
          </cell>
          <cell r="C871">
            <v>0</v>
          </cell>
          <cell r="D871">
            <v>0</v>
          </cell>
          <cell r="E871">
            <v>0</v>
          </cell>
          <cell r="F871">
            <v>0</v>
          </cell>
          <cell r="G871">
            <v>0</v>
          </cell>
          <cell r="H871">
            <v>0</v>
          </cell>
          <cell r="I871">
            <v>0</v>
          </cell>
          <cell r="J871">
            <v>0</v>
          </cell>
          <cell r="K871">
            <v>0</v>
          </cell>
          <cell r="L871">
            <v>0</v>
          </cell>
          <cell r="M871">
            <v>0</v>
          </cell>
          <cell r="N871">
            <v>0</v>
          </cell>
          <cell r="O871">
            <v>0</v>
          </cell>
        </row>
        <row r="873">
          <cell r="A873" t="str">
            <v xml:space="preserve">  COST OF SAFE HARBOR</v>
          </cell>
        </row>
        <row r="875">
          <cell r="A875" t="str">
            <v xml:space="preserve">    Quantity (GWH)</v>
          </cell>
          <cell r="C875">
            <v>31.4</v>
          </cell>
          <cell r="D875">
            <v>32.700000000000003</v>
          </cell>
          <cell r="E875">
            <v>57.5</v>
          </cell>
          <cell r="F875">
            <v>56.9</v>
          </cell>
          <cell r="G875">
            <v>41.8</v>
          </cell>
          <cell r="H875">
            <v>23.5</v>
          </cell>
          <cell r="I875">
            <v>15.6</v>
          </cell>
          <cell r="J875">
            <v>11.2</v>
          </cell>
          <cell r="K875">
            <v>10.3</v>
          </cell>
          <cell r="L875">
            <v>15.8</v>
          </cell>
          <cell r="M875">
            <v>25.4</v>
          </cell>
          <cell r="N875">
            <v>33.200000000000003</v>
          </cell>
          <cell r="O875">
            <v>355.3</v>
          </cell>
        </row>
        <row r="876">
          <cell r="A876" t="str">
            <v xml:space="preserve">    Billing Rate (Mills/KWH)</v>
          </cell>
          <cell r="C876">
            <v>0</v>
          </cell>
          <cell r="D876">
            <v>0</v>
          </cell>
          <cell r="E876">
            <v>0</v>
          </cell>
          <cell r="F876">
            <v>0</v>
          </cell>
          <cell r="G876">
            <v>0</v>
          </cell>
          <cell r="H876">
            <v>0</v>
          </cell>
          <cell r="I876">
            <v>0</v>
          </cell>
          <cell r="J876">
            <v>0</v>
          </cell>
          <cell r="K876">
            <v>0</v>
          </cell>
          <cell r="L876">
            <v>0</v>
          </cell>
          <cell r="M876">
            <v>0</v>
          </cell>
          <cell r="N876">
            <v>0</v>
          </cell>
          <cell r="O876">
            <v>0</v>
          </cell>
        </row>
        <row r="877">
          <cell r="A877" t="str">
            <v xml:space="preserve">    Cost ($1000)</v>
          </cell>
          <cell r="C877">
            <v>0</v>
          </cell>
          <cell r="D877">
            <v>0</v>
          </cell>
          <cell r="E877">
            <v>0</v>
          </cell>
          <cell r="F877">
            <v>0</v>
          </cell>
          <cell r="G877">
            <v>0</v>
          </cell>
          <cell r="H877">
            <v>0</v>
          </cell>
          <cell r="I877">
            <v>0</v>
          </cell>
          <cell r="J877">
            <v>0</v>
          </cell>
          <cell r="K877">
            <v>0</v>
          </cell>
          <cell r="L877">
            <v>0</v>
          </cell>
          <cell r="M877">
            <v>0</v>
          </cell>
          <cell r="N877">
            <v>0</v>
          </cell>
          <cell r="O877">
            <v>0</v>
          </cell>
        </row>
        <row r="879">
          <cell r="A879" t="str">
            <v xml:space="preserve">  INTERCHANGE RETAINED FOR LOAD</v>
          </cell>
        </row>
        <row r="881">
          <cell r="A881" t="str">
            <v xml:space="preserve">    Retained Interchange (GWH)</v>
          </cell>
          <cell r="C881">
            <v>0</v>
          </cell>
          <cell r="D881">
            <v>0</v>
          </cell>
          <cell r="E881">
            <v>0</v>
          </cell>
          <cell r="F881">
            <v>0</v>
          </cell>
          <cell r="G881">
            <v>0</v>
          </cell>
          <cell r="H881">
            <v>0</v>
          </cell>
          <cell r="I881">
            <v>0</v>
          </cell>
          <cell r="J881">
            <v>0</v>
          </cell>
          <cell r="K881">
            <v>0</v>
          </cell>
          <cell r="L881">
            <v>0</v>
          </cell>
          <cell r="M881">
            <v>0</v>
          </cell>
          <cell r="N881">
            <v>0</v>
          </cell>
          <cell r="O881">
            <v>0</v>
          </cell>
        </row>
        <row r="882">
          <cell r="A882" t="str">
            <v xml:space="preserve">    Billing Rate (Mills/KWH)</v>
          </cell>
          <cell r="C882">
            <v>0</v>
          </cell>
          <cell r="D882">
            <v>0</v>
          </cell>
          <cell r="E882">
            <v>0</v>
          </cell>
          <cell r="F882">
            <v>0</v>
          </cell>
          <cell r="G882">
            <v>0</v>
          </cell>
          <cell r="H882">
            <v>0</v>
          </cell>
          <cell r="I882">
            <v>0</v>
          </cell>
          <cell r="J882">
            <v>0</v>
          </cell>
          <cell r="K882">
            <v>0</v>
          </cell>
          <cell r="L882">
            <v>0</v>
          </cell>
          <cell r="M882">
            <v>0</v>
          </cell>
          <cell r="N882">
            <v>0</v>
          </cell>
          <cell r="O882">
            <v>0</v>
          </cell>
        </row>
        <row r="883">
          <cell r="A883" t="str">
            <v xml:space="preserve">    Cost ($1000)</v>
          </cell>
          <cell r="C883">
            <v>0</v>
          </cell>
          <cell r="D883">
            <v>0</v>
          </cell>
          <cell r="E883">
            <v>0</v>
          </cell>
          <cell r="F883">
            <v>0</v>
          </cell>
          <cell r="G883">
            <v>0</v>
          </cell>
          <cell r="H883">
            <v>0</v>
          </cell>
          <cell r="I883">
            <v>0</v>
          </cell>
          <cell r="J883">
            <v>0</v>
          </cell>
          <cell r="K883">
            <v>0</v>
          </cell>
          <cell r="L883">
            <v>0</v>
          </cell>
          <cell r="M883">
            <v>0</v>
          </cell>
          <cell r="N883">
            <v>0</v>
          </cell>
          <cell r="O883">
            <v>0</v>
          </cell>
        </row>
        <row r="885">
          <cell r="A885" t="str">
            <v xml:space="preserve">  OTHER PURCHASES FOR LOAD</v>
          </cell>
        </row>
        <row r="887">
          <cell r="A887" t="str">
            <v xml:space="preserve">    Other Purchases (GWH)</v>
          </cell>
          <cell r="C887">
            <v>2677.4</v>
          </cell>
          <cell r="D887">
            <v>2156.9</v>
          </cell>
          <cell r="E887">
            <v>2825.7</v>
          </cell>
          <cell r="F887">
            <v>2659.8</v>
          </cell>
          <cell r="G887">
            <v>3160.4</v>
          </cell>
          <cell r="H887">
            <v>3948.9</v>
          </cell>
          <cell r="I887">
            <v>4831.7</v>
          </cell>
          <cell r="J887">
            <v>4679.7</v>
          </cell>
          <cell r="K887">
            <v>3348</v>
          </cell>
          <cell r="L887">
            <v>2547.4</v>
          </cell>
          <cell r="M887">
            <v>1966.3</v>
          </cell>
          <cell r="N887">
            <v>2815</v>
          </cell>
          <cell r="O887">
            <v>37617</v>
          </cell>
        </row>
        <row r="888">
          <cell r="A888" t="str">
            <v xml:space="preserve">    Billing Rate (Mills/KWH)</v>
          </cell>
          <cell r="C888">
            <v>30.48</v>
          </cell>
          <cell r="D888">
            <v>30.42</v>
          </cell>
          <cell r="E888">
            <v>26.39</v>
          </cell>
          <cell r="F888">
            <v>25.51</v>
          </cell>
          <cell r="G888">
            <v>28.46</v>
          </cell>
          <cell r="H888">
            <v>40.369999999999997</v>
          </cell>
          <cell r="I888">
            <v>63.94</v>
          </cell>
          <cell r="J888">
            <v>63.86</v>
          </cell>
          <cell r="K888">
            <v>32.409999999999997</v>
          </cell>
          <cell r="L888">
            <v>25.92</v>
          </cell>
          <cell r="M888">
            <v>25.95</v>
          </cell>
          <cell r="N888">
            <v>26.51</v>
          </cell>
          <cell r="O888">
            <v>38.47</v>
          </cell>
        </row>
        <row r="889">
          <cell r="A889" t="str">
            <v xml:space="preserve">    Cost ($1000)</v>
          </cell>
          <cell r="C889">
            <v>81610.716630251016</v>
          </cell>
          <cell r="D889">
            <v>65610.57108425512</v>
          </cell>
          <cell r="E889">
            <v>74565.070185863238</v>
          </cell>
          <cell r="F889">
            <v>67855.519773507651</v>
          </cell>
          <cell r="G889">
            <v>89958.147098652218</v>
          </cell>
          <cell r="H889">
            <v>159406.62244032157</v>
          </cell>
          <cell r="I889">
            <v>308951.61221789679</v>
          </cell>
          <cell r="J889">
            <v>298868.85052939726</v>
          </cell>
          <cell r="K889">
            <v>108524.69422466808</v>
          </cell>
          <cell r="L889">
            <v>66016.368245767633</v>
          </cell>
          <cell r="M889">
            <v>51022.672363820668</v>
          </cell>
          <cell r="N889">
            <v>74628.9593541496</v>
          </cell>
          <cell r="O889">
            <v>1447019.9</v>
          </cell>
        </row>
        <row r="891">
          <cell r="A891" t="str">
            <v xml:space="preserve">  NON-UTILITY GENERATION FOR LOAD</v>
          </cell>
        </row>
        <row r="893">
          <cell r="A893" t="str">
            <v xml:space="preserve">    Quantity (GWH)</v>
          </cell>
          <cell r="C893">
            <v>205.8</v>
          </cell>
          <cell r="D893">
            <v>229.3</v>
          </cell>
          <cell r="E893">
            <v>211.1</v>
          </cell>
          <cell r="F893">
            <v>204.3</v>
          </cell>
          <cell r="G893">
            <v>201.5</v>
          </cell>
          <cell r="H893">
            <v>233.6</v>
          </cell>
          <cell r="I893">
            <v>211.1</v>
          </cell>
          <cell r="J893">
            <v>200.2</v>
          </cell>
          <cell r="K893">
            <v>186.3</v>
          </cell>
          <cell r="L893">
            <v>201.7</v>
          </cell>
          <cell r="M893">
            <v>213.2</v>
          </cell>
          <cell r="N893">
            <v>239.2</v>
          </cell>
          <cell r="O893">
            <v>2537.2999999999993</v>
          </cell>
        </row>
        <row r="894">
          <cell r="A894" t="str">
            <v xml:space="preserve">    Cost Rate (Mills/KWH)</v>
          </cell>
          <cell r="C894">
            <v>65.2</v>
          </cell>
          <cell r="D894">
            <v>65.2</v>
          </cell>
          <cell r="E894">
            <v>65.2</v>
          </cell>
          <cell r="F894">
            <v>65.2</v>
          </cell>
          <cell r="G894">
            <v>65.2</v>
          </cell>
          <cell r="H894">
            <v>65.2</v>
          </cell>
          <cell r="I894">
            <v>65.2</v>
          </cell>
          <cell r="J894">
            <v>65.2</v>
          </cell>
          <cell r="K894">
            <v>65.2</v>
          </cell>
          <cell r="L894">
            <v>65.2</v>
          </cell>
          <cell r="M894">
            <v>65.2</v>
          </cell>
          <cell r="N894">
            <v>65.2</v>
          </cell>
          <cell r="O894">
            <v>65.2</v>
          </cell>
        </row>
        <row r="895">
          <cell r="A895" t="str">
            <v xml:space="preserve">    Cost ($1000)</v>
          </cell>
          <cell r="C895">
            <v>13418.160000000002</v>
          </cell>
          <cell r="D895">
            <v>14950.36</v>
          </cell>
          <cell r="E895">
            <v>13763.72</v>
          </cell>
          <cell r="F895">
            <v>13320.36</v>
          </cell>
          <cell r="G895">
            <v>13137.800000000001</v>
          </cell>
          <cell r="H895">
            <v>15230.720000000001</v>
          </cell>
          <cell r="I895">
            <v>13763.72</v>
          </cell>
          <cell r="J895">
            <v>13053.039999999999</v>
          </cell>
          <cell r="K895">
            <v>12146.760000000002</v>
          </cell>
          <cell r="L895">
            <v>13150.84</v>
          </cell>
          <cell r="M895">
            <v>13900.64</v>
          </cell>
          <cell r="N895">
            <v>15595.84</v>
          </cell>
          <cell r="O895">
            <v>165431.9</v>
          </cell>
        </row>
        <row r="897">
          <cell r="A897" t="str">
            <v xml:space="preserve">  PASNY AND BORDERLINES</v>
          </cell>
        </row>
        <row r="899">
          <cell r="A899" t="str">
            <v xml:space="preserve">    Quantity (GWH)</v>
          </cell>
          <cell r="C899">
            <v>2.5</v>
          </cell>
          <cell r="D899">
            <v>2.5</v>
          </cell>
          <cell r="E899">
            <v>2.5</v>
          </cell>
          <cell r="F899">
            <v>2.5</v>
          </cell>
          <cell r="G899">
            <v>2.5</v>
          </cell>
          <cell r="H899">
            <v>2.5</v>
          </cell>
          <cell r="I899">
            <v>2.5</v>
          </cell>
          <cell r="J899">
            <v>2.5</v>
          </cell>
          <cell r="K899">
            <v>2.5</v>
          </cell>
          <cell r="L899">
            <v>2.5</v>
          </cell>
          <cell r="M899">
            <v>2.5</v>
          </cell>
          <cell r="N899">
            <v>2.5</v>
          </cell>
          <cell r="O899">
            <v>30</v>
          </cell>
        </row>
        <row r="900">
          <cell r="A900" t="str">
            <v xml:space="preserve">    Cost Rate (Mills/KWH)</v>
          </cell>
          <cell r="C900">
            <v>23.36</v>
          </cell>
          <cell r="D900">
            <v>23.36</v>
          </cell>
          <cell r="E900">
            <v>23.36</v>
          </cell>
          <cell r="F900">
            <v>23.36</v>
          </cell>
          <cell r="G900">
            <v>23.36</v>
          </cell>
          <cell r="H900">
            <v>23.36</v>
          </cell>
          <cell r="I900">
            <v>23.36</v>
          </cell>
          <cell r="J900">
            <v>23.36</v>
          </cell>
          <cell r="K900">
            <v>23.36</v>
          </cell>
          <cell r="L900">
            <v>23.36</v>
          </cell>
          <cell r="M900">
            <v>23.36</v>
          </cell>
          <cell r="N900">
            <v>23.36</v>
          </cell>
          <cell r="O900">
            <v>23.36</v>
          </cell>
        </row>
        <row r="901">
          <cell r="A901" t="str">
            <v xml:space="preserve">    Cost ($1000)</v>
          </cell>
          <cell r="C901">
            <v>58.4</v>
          </cell>
          <cell r="D901">
            <v>58.4</v>
          </cell>
          <cell r="E901">
            <v>58.4</v>
          </cell>
          <cell r="F901">
            <v>58.4</v>
          </cell>
          <cell r="G901">
            <v>58.4</v>
          </cell>
          <cell r="H901">
            <v>58.4</v>
          </cell>
          <cell r="I901">
            <v>58.4</v>
          </cell>
          <cell r="J901">
            <v>58.4</v>
          </cell>
          <cell r="K901">
            <v>58.4</v>
          </cell>
          <cell r="L901">
            <v>58.4</v>
          </cell>
          <cell r="M901">
            <v>58.4</v>
          </cell>
          <cell r="N901">
            <v>58.4</v>
          </cell>
          <cell r="O901">
            <v>700.79999999999984</v>
          </cell>
        </row>
        <row r="903">
          <cell r="A903" t="str">
            <v xml:space="preserve">  PP&amp;L SHARE OF EHV CHARGES (Page 14)</v>
          </cell>
          <cell r="C903">
            <v>1666.4582227079802</v>
          </cell>
          <cell r="D903">
            <v>1354.1332687383326</v>
          </cell>
          <cell r="E903">
            <v>1755.4069218740008</v>
          </cell>
          <cell r="F903">
            <v>1655.8754583339992</v>
          </cell>
          <cell r="G903">
            <v>1956.2270125847931</v>
          </cell>
          <cell r="H903">
            <v>2429.3204036500192</v>
          </cell>
          <cell r="I903">
            <v>2959.0158520921464</v>
          </cell>
          <cell r="J903">
            <v>2867.8231189440116</v>
          </cell>
          <cell r="K903">
            <v>2068.8050596554363</v>
          </cell>
          <cell r="L903">
            <v>1588.448347539588</v>
          </cell>
          <cell r="M903">
            <v>1239.7830332126398</v>
          </cell>
          <cell r="N903">
            <v>1762.4427017643839</v>
          </cell>
          <cell r="O903">
            <v>23303.600000000002</v>
          </cell>
        </row>
        <row r="905">
          <cell r="A905" t="str">
            <v xml:space="preserve">  TOTAL COST TO SUPPLY SYSTEM OUTPUT (INC UGI)</v>
          </cell>
        </row>
        <row r="906">
          <cell r="A906" t="str">
            <v xml:space="preserve">    Total To Supply System Output</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row>
        <row r="907">
          <cell r="A907" t="str">
            <v xml:space="preserve">    System Output (inc UGI)</v>
          </cell>
          <cell r="C907">
            <v>2586.6</v>
          </cell>
          <cell r="D907">
            <v>2420.5</v>
          </cell>
          <cell r="E907">
            <v>2399.1999999999998</v>
          </cell>
          <cell r="F907">
            <v>2041.8</v>
          </cell>
          <cell r="G907">
            <v>1995.8</v>
          </cell>
          <cell r="H907">
            <v>2081.1</v>
          </cell>
          <cell r="I907">
            <v>2331.8000000000002</v>
          </cell>
          <cell r="J907">
            <v>2287.6</v>
          </cell>
          <cell r="K907">
            <v>2014.4</v>
          </cell>
          <cell r="L907">
            <v>2110.1</v>
          </cell>
          <cell r="M907">
            <v>2208.6</v>
          </cell>
          <cell r="N907">
            <v>2602.1</v>
          </cell>
          <cell r="O907">
            <v>27080</v>
          </cell>
        </row>
        <row r="908">
          <cell r="A908" t="str">
            <v xml:space="preserve">    Cost Rate (Mills/KWH)</v>
          </cell>
          <cell r="C908">
            <v>14.46</v>
          </cell>
          <cell r="D908">
            <v>15.26</v>
          </cell>
          <cell r="E908">
            <v>15.32</v>
          </cell>
          <cell r="F908">
            <v>16.12</v>
          </cell>
          <cell r="G908">
            <v>15.41</v>
          </cell>
          <cell r="H908">
            <v>15.8</v>
          </cell>
          <cell r="I908">
            <v>15.55</v>
          </cell>
          <cell r="J908">
            <v>14.84</v>
          </cell>
          <cell r="K908">
            <v>13.87</v>
          </cell>
          <cell r="L908">
            <v>12.85</v>
          </cell>
          <cell r="M908">
            <v>13.35</v>
          </cell>
          <cell r="N908">
            <v>14</v>
          </cell>
          <cell r="O908">
            <v>14.73</v>
          </cell>
        </row>
        <row r="909">
          <cell r="A909" t="str">
            <v xml:space="preserve">    Cost ($1000)</v>
          </cell>
          <cell r="C909">
            <v>37413.236370958999</v>
          </cell>
          <cell r="D909">
            <v>36939.086065993448</v>
          </cell>
          <cell r="E909">
            <v>36752.60756073724</v>
          </cell>
          <cell r="F909">
            <v>32905.549747841636</v>
          </cell>
          <cell r="G909">
            <v>30749.337183237018</v>
          </cell>
          <cell r="H909">
            <v>32874.148759971577</v>
          </cell>
          <cell r="I909">
            <v>36250.708350988891</v>
          </cell>
          <cell r="J909">
            <v>33958.520197341219</v>
          </cell>
          <cell r="K909">
            <v>27931.00392832352</v>
          </cell>
          <cell r="L909">
            <v>27111.776745307216</v>
          </cell>
          <cell r="M909">
            <v>29479.08092103331</v>
          </cell>
          <cell r="N909">
            <v>36426.220655913989</v>
          </cell>
          <cell r="O909">
            <v>398791.1</v>
          </cell>
        </row>
        <row r="911">
          <cell r="A911" t="str">
            <v>COST FOR PPUC CUST. ($1000)</v>
          </cell>
          <cell r="B911">
            <v>1</v>
          </cell>
          <cell r="C911">
            <v>37413.199999999997</v>
          </cell>
          <cell r="D911">
            <v>36939.1</v>
          </cell>
          <cell r="E911">
            <v>36752.6</v>
          </cell>
          <cell r="F911">
            <v>32905.5</v>
          </cell>
          <cell r="G911">
            <v>30749.3</v>
          </cell>
          <cell r="H911">
            <v>32874.1</v>
          </cell>
          <cell r="I911">
            <v>36250.699999999997</v>
          </cell>
          <cell r="J911">
            <v>33958.5</v>
          </cell>
          <cell r="K911">
            <v>27931</v>
          </cell>
          <cell r="L911">
            <v>27111.8</v>
          </cell>
          <cell r="M911">
            <v>29479.1</v>
          </cell>
          <cell r="N911">
            <v>36426.199999999997</v>
          </cell>
          <cell r="O911">
            <v>398791.1</v>
          </cell>
        </row>
        <row r="912">
          <cell r="A912" t="str">
            <v xml:space="preserve">    ECR Cost Check ($1000)</v>
          </cell>
          <cell r="C912">
            <v>39765.399999999994</v>
          </cell>
          <cell r="D912">
            <v>39096.100000000006</v>
          </cell>
          <cell r="E912">
            <v>38515.699999999997</v>
          </cell>
          <cell r="F912">
            <v>33632</v>
          </cell>
          <cell r="G912">
            <v>34178.800000000003</v>
          </cell>
          <cell r="H912">
            <v>39221.800000000003</v>
          </cell>
          <cell r="I912">
            <v>43317.299999999996</v>
          </cell>
          <cell r="J912">
            <v>40972.799999999996</v>
          </cell>
          <cell r="K912">
            <v>32682.799999999999</v>
          </cell>
          <cell r="L912">
            <v>28706.3</v>
          </cell>
          <cell r="M912">
            <v>31063.600000000002</v>
          </cell>
          <cell r="N912">
            <v>38617.1</v>
          </cell>
          <cell r="O912">
            <v>439769.7</v>
          </cell>
        </row>
        <row r="915">
          <cell r="F915" t="str">
            <v xml:space="preserve">                                SURPLUS ENERGY BY GENERATING UNIT</v>
          </cell>
        </row>
        <row r="916">
          <cell r="F916" t="str">
            <v xml:space="preserve">                               FOR THE TYPICAL WEEK IN EACH MONTH</v>
          </cell>
          <cell r="L916" t="str">
            <v>CASE:2001 FORECAST</v>
          </cell>
          <cell r="P916" t="str">
            <v>17</v>
          </cell>
        </row>
        <row r="917">
          <cell r="L917">
            <v>36851</v>
          </cell>
        </row>
        <row r="918">
          <cell r="F918" t="str">
            <v xml:space="preserve">         (MILLIONS OF KWH)</v>
          </cell>
        </row>
        <row r="919">
          <cell r="A919" t="str">
            <v xml:space="preserve">                                 </v>
          </cell>
        </row>
        <row r="920">
          <cell r="A920" t="str">
            <v xml:space="preserve">                                    </v>
          </cell>
          <cell r="C920" t="str">
            <v>JANUARY</v>
          </cell>
          <cell r="D920" t="str">
            <v>FEBRUARY</v>
          </cell>
          <cell r="E920" t="str">
            <v>MARCH</v>
          </cell>
          <cell r="F920" t="str">
            <v>APRIL</v>
          </cell>
          <cell r="G920" t="str">
            <v>MAY</v>
          </cell>
          <cell r="H920" t="str">
            <v>JUNE</v>
          </cell>
          <cell r="I920" t="str">
            <v>JULY</v>
          </cell>
          <cell r="J920" t="str">
            <v>AUGUST</v>
          </cell>
          <cell r="K920" t="str">
            <v>SEPTEMBER</v>
          </cell>
          <cell r="L920" t="str">
            <v>OCTOBER</v>
          </cell>
          <cell r="M920" t="str">
            <v>NOVEMBER</v>
          </cell>
          <cell r="N920" t="str">
            <v>DECEMBER</v>
          </cell>
          <cell r="O920" t="str">
            <v>TOTAL</v>
          </cell>
        </row>
        <row r="922">
          <cell r="A922" t="str">
            <v xml:space="preserve">    Brunner Is. #1</v>
          </cell>
          <cell r="C922">
            <v>9.3000000000000007</v>
          </cell>
          <cell r="D922">
            <v>3.9</v>
          </cell>
          <cell r="E922">
            <v>8.6</v>
          </cell>
          <cell r="F922">
            <v>6</v>
          </cell>
          <cell r="G922">
            <v>14.4</v>
          </cell>
          <cell r="H922">
            <v>12</v>
          </cell>
          <cell r="I922">
            <v>9.1</v>
          </cell>
          <cell r="J922">
            <v>8.6</v>
          </cell>
          <cell r="K922">
            <v>9.1</v>
          </cell>
          <cell r="L922">
            <v>5.2</v>
          </cell>
          <cell r="M922">
            <v>9.6999999999999993</v>
          </cell>
          <cell r="N922">
            <v>11</v>
          </cell>
          <cell r="O922">
            <v>107</v>
          </cell>
        </row>
        <row r="923">
          <cell r="A923" t="str">
            <v xml:space="preserve">    Brunner Is. #2</v>
          </cell>
          <cell r="C923">
            <v>10.1</v>
          </cell>
          <cell r="D923">
            <v>4.3</v>
          </cell>
          <cell r="E923">
            <v>9.6</v>
          </cell>
          <cell r="F923">
            <v>6.9</v>
          </cell>
          <cell r="G923">
            <v>16.899999999999999</v>
          </cell>
          <cell r="H923">
            <v>14.3</v>
          </cell>
          <cell r="I923">
            <v>10.7</v>
          </cell>
          <cell r="J923">
            <v>9.9</v>
          </cell>
          <cell r="K923">
            <v>3.4</v>
          </cell>
          <cell r="L923">
            <v>1</v>
          </cell>
          <cell r="M923">
            <v>14.7</v>
          </cell>
          <cell r="N923">
            <v>11</v>
          </cell>
          <cell r="O923">
            <v>113</v>
          </cell>
        </row>
        <row r="924">
          <cell r="A924" t="str">
            <v xml:space="preserve">    Brunner Is. #3</v>
          </cell>
          <cell r="C924">
            <v>13.2</v>
          </cell>
          <cell r="D924">
            <v>5.5</v>
          </cell>
          <cell r="E924">
            <v>12.1</v>
          </cell>
          <cell r="F924">
            <v>8.5</v>
          </cell>
          <cell r="G924">
            <v>36</v>
          </cell>
          <cell r="H924">
            <v>31.8</v>
          </cell>
          <cell r="I924">
            <v>24.1</v>
          </cell>
          <cell r="J924">
            <v>21</v>
          </cell>
          <cell r="K924">
            <v>22.2</v>
          </cell>
          <cell r="L924">
            <v>6</v>
          </cell>
          <cell r="M924">
            <v>19.2</v>
          </cell>
          <cell r="N924">
            <v>15.4</v>
          </cell>
          <cell r="O924">
            <v>215</v>
          </cell>
        </row>
        <row r="925">
          <cell r="C925" t="str">
            <v xml:space="preserve"> --------</v>
          </cell>
          <cell r="D925" t="str">
            <v xml:space="preserve"> --------</v>
          </cell>
          <cell r="E925" t="str">
            <v xml:space="preserve"> --------</v>
          </cell>
          <cell r="F925" t="str">
            <v xml:space="preserve"> --------</v>
          </cell>
          <cell r="G925" t="str">
            <v xml:space="preserve"> --------</v>
          </cell>
          <cell r="H925" t="str">
            <v xml:space="preserve"> --------</v>
          </cell>
          <cell r="I925" t="str">
            <v xml:space="preserve"> --------</v>
          </cell>
          <cell r="J925" t="str">
            <v xml:space="preserve"> --------</v>
          </cell>
          <cell r="K925" t="str">
            <v xml:space="preserve"> --------</v>
          </cell>
          <cell r="L925" t="str">
            <v xml:space="preserve"> --------</v>
          </cell>
          <cell r="M925" t="str">
            <v xml:space="preserve"> --------</v>
          </cell>
          <cell r="N925" t="str">
            <v xml:space="preserve"> --------</v>
          </cell>
          <cell r="O925" t="str">
            <v xml:space="preserve"> --------</v>
          </cell>
        </row>
        <row r="926">
          <cell r="A926" t="str">
            <v xml:space="preserve">        TOTAL</v>
          </cell>
          <cell r="C926">
            <v>32.599999999999994</v>
          </cell>
          <cell r="D926">
            <v>13.7</v>
          </cell>
          <cell r="E926">
            <v>30.299999999999997</v>
          </cell>
          <cell r="F926">
            <v>21.4</v>
          </cell>
          <cell r="G926">
            <v>67.3</v>
          </cell>
          <cell r="H926">
            <v>58.1</v>
          </cell>
          <cell r="I926">
            <v>43.9</v>
          </cell>
          <cell r="J926">
            <v>39.5</v>
          </cell>
          <cell r="K926">
            <v>34.700000000000003</v>
          </cell>
          <cell r="L926">
            <v>12.2</v>
          </cell>
          <cell r="M926">
            <v>43.599999999999994</v>
          </cell>
          <cell r="N926">
            <v>37.4</v>
          </cell>
          <cell r="O926">
            <v>435</v>
          </cell>
        </row>
        <row r="928">
          <cell r="A928" t="str">
            <v xml:space="preserve">    Martins Creek #1</v>
          </cell>
          <cell r="C928">
            <v>0.55042999999999997</v>
          </cell>
          <cell r="D928">
            <v>2.4</v>
          </cell>
          <cell r="E928">
            <v>7.5</v>
          </cell>
          <cell r="F928">
            <v>8.3000000000000007</v>
          </cell>
          <cell r="G928">
            <v>15.2</v>
          </cell>
          <cell r="H928">
            <v>10.1</v>
          </cell>
          <cell r="I928">
            <v>10</v>
          </cell>
          <cell r="J928">
            <v>5.5</v>
          </cell>
          <cell r="K928">
            <v>2.6</v>
          </cell>
          <cell r="L928">
            <v>4.0999999999999996</v>
          </cell>
          <cell r="M928">
            <v>11.8</v>
          </cell>
          <cell r="N928">
            <v>8.1</v>
          </cell>
          <cell r="O928">
            <v>86</v>
          </cell>
        </row>
        <row r="929">
          <cell r="A929" t="str">
            <v xml:space="preserve">    Martins Creek #2</v>
          </cell>
          <cell r="C929">
            <v>6.9</v>
          </cell>
          <cell r="D929">
            <v>2.2000000000000002</v>
          </cell>
          <cell r="E929">
            <v>6.5</v>
          </cell>
          <cell r="F929">
            <v>7.5</v>
          </cell>
          <cell r="G929">
            <v>13.9</v>
          </cell>
          <cell r="H929">
            <v>9.3000000000000007</v>
          </cell>
          <cell r="I929">
            <v>9.3000000000000007</v>
          </cell>
          <cell r="J929">
            <v>5.5</v>
          </cell>
          <cell r="K929">
            <v>7.1</v>
          </cell>
          <cell r="L929">
            <v>4.3</v>
          </cell>
          <cell r="M929">
            <v>10.7</v>
          </cell>
          <cell r="N929">
            <v>7.2</v>
          </cell>
          <cell r="O929">
            <v>90</v>
          </cell>
        </row>
        <row r="930">
          <cell r="C930" t="str">
            <v xml:space="preserve"> --------</v>
          </cell>
          <cell r="D930" t="str">
            <v xml:space="preserve"> --------</v>
          </cell>
          <cell r="E930" t="str">
            <v xml:space="preserve"> --------</v>
          </cell>
          <cell r="F930" t="str">
            <v xml:space="preserve"> --------</v>
          </cell>
          <cell r="G930" t="str">
            <v xml:space="preserve"> --------</v>
          </cell>
          <cell r="H930" t="str">
            <v xml:space="preserve"> --------</v>
          </cell>
          <cell r="I930" t="str">
            <v xml:space="preserve"> --------</v>
          </cell>
          <cell r="J930" t="str">
            <v xml:space="preserve"> --------</v>
          </cell>
          <cell r="K930" t="str">
            <v xml:space="preserve"> --------</v>
          </cell>
          <cell r="L930" t="str">
            <v xml:space="preserve"> --------</v>
          </cell>
          <cell r="M930" t="str">
            <v xml:space="preserve"> --------</v>
          </cell>
          <cell r="N930" t="str">
            <v xml:space="preserve"> --------</v>
          </cell>
          <cell r="O930" t="str">
            <v xml:space="preserve"> --------</v>
          </cell>
        </row>
        <row r="931">
          <cell r="A931" t="str">
            <v xml:space="preserve">        TOTAL</v>
          </cell>
          <cell r="C931">
            <v>7.5</v>
          </cell>
          <cell r="D931">
            <v>4.5999999999999996</v>
          </cell>
          <cell r="E931">
            <v>14</v>
          </cell>
          <cell r="F931">
            <v>15.8</v>
          </cell>
          <cell r="G931">
            <v>29.1</v>
          </cell>
          <cell r="H931">
            <v>19.399999999999999</v>
          </cell>
          <cell r="I931">
            <v>19.3</v>
          </cell>
          <cell r="J931">
            <v>11</v>
          </cell>
          <cell r="K931">
            <v>9.6999999999999993</v>
          </cell>
          <cell r="L931">
            <v>8.3999999999999986</v>
          </cell>
          <cell r="M931">
            <v>22.5</v>
          </cell>
          <cell r="N931">
            <v>15.3</v>
          </cell>
          <cell r="O931">
            <v>177</v>
          </cell>
        </row>
        <row r="933">
          <cell r="A933" t="str">
            <v xml:space="preserve">    Sunbury #1-2</v>
          </cell>
          <cell r="C933">
            <v>0</v>
          </cell>
          <cell r="D933">
            <v>0</v>
          </cell>
          <cell r="E933">
            <v>0</v>
          </cell>
          <cell r="F933">
            <v>0</v>
          </cell>
          <cell r="G933">
            <v>0</v>
          </cell>
          <cell r="H933">
            <v>0</v>
          </cell>
          <cell r="I933">
            <v>0</v>
          </cell>
          <cell r="J933">
            <v>0</v>
          </cell>
          <cell r="K933">
            <v>0</v>
          </cell>
          <cell r="L933">
            <v>0</v>
          </cell>
          <cell r="M933">
            <v>0</v>
          </cell>
          <cell r="N933">
            <v>0</v>
          </cell>
          <cell r="O933">
            <v>0</v>
          </cell>
        </row>
        <row r="934">
          <cell r="A934" t="str">
            <v xml:space="preserve">    Sunbury #3</v>
          </cell>
          <cell r="C934">
            <v>0</v>
          </cell>
          <cell r="D934">
            <v>0</v>
          </cell>
          <cell r="E934">
            <v>0</v>
          </cell>
          <cell r="F934">
            <v>0</v>
          </cell>
          <cell r="G934">
            <v>0</v>
          </cell>
          <cell r="H934">
            <v>0</v>
          </cell>
          <cell r="I934">
            <v>0</v>
          </cell>
          <cell r="J934">
            <v>0</v>
          </cell>
          <cell r="K934">
            <v>0</v>
          </cell>
          <cell r="L934">
            <v>0</v>
          </cell>
          <cell r="M934">
            <v>0</v>
          </cell>
          <cell r="N934">
            <v>0</v>
          </cell>
          <cell r="O934">
            <v>0</v>
          </cell>
        </row>
        <row r="935">
          <cell r="A935" t="str">
            <v xml:space="preserve">    Sunbury #4</v>
          </cell>
          <cell r="C935">
            <v>0</v>
          </cell>
          <cell r="D935">
            <v>0</v>
          </cell>
          <cell r="E935">
            <v>0</v>
          </cell>
          <cell r="F935">
            <v>0</v>
          </cell>
          <cell r="G935">
            <v>0</v>
          </cell>
          <cell r="H935">
            <v>0</v>
          </cell>
          <cell r="I935">
            <v>0</v>
          </cell>
          <cell r="J935">
            <v>0</v>
          </cell>
          <cell r="K935">
            <v>0</v>
          </cell>
          <cell r="L935">
            <v>0</v>
          </cell>
          <cell r="M935">
            <v>0</v>
          </cell>
          <cell r="N935">
            <v>0</v>
          </cell>
          <cell r="O935">
            <v>0</v>
          </cell>
        </row>
        <row r="936">
          <cell r="C936" t="str">
            <v xml:space="preserve"> --------</v>
          </cell>
          <cell r="D936" t="str">
            <v xml:space="preserve"> --------</v>
          </cell>
          <cell r="E936" t="str">
            <v xml:space="preserve"> --------</v>
          </cell>
          <cell r="F936" t="str">
            <v xml:space="preserve"> --------</v>
          </cell>
          <cell r="G936" t="str">
            <v xml:space="preserve"> --------</v>
          </cell>
          <cell r="H936" t="str">
            <v xml:space="preserve"> --------</v>
          </cell>
          <cell r="I936" t="str">
            <v xml:space="preserve"> --------</v>
          </cell>
          <cell r="J936" t="str">
            <v xml:space="preserve"> --------</v>
          </cell>
          <cell r="K936" t="str">
            <v xml:space="preserve"> --------</v>
          </cell>
          <cell r="L936" t="str">
            <v xml:space="preserve"> --------</v>
          </cell>
          <cell r="M936" t="str">
            <v xml:space="preserve"> --------</v>
          </cell>
          <cell r="N936" t="str">
            <v xml:space="preserve"> --------</v>
          </cell>
          <cell r="O936" t="str">
            <v xml:space="preserve"> --------</v>
          </cell>
        </row>
        <row r="937">
          <cell r="A937" t="str">
            <v xml:space="preserve">        TOTAL</v>
          </cell>
          <cell r="C937">
            <v>0</v>
          </cell>
          <cell r="D937">
            <v>0</v>
          </cell>
          <cell r="E937">
            <v>0</v>
          </cell>
          <cell r="F937">
            <v>0</v>
          </cell>
          <cell r="G937">
            <v>0</v>
          </cell>
          <cell r="H937">
            <v>0</v>
          </cell>
          <cell r="I937">
            <v>0</v>
          </cell>
          <cell r="J937">
            <v>0</v>
          </cell>
          <cell r="K937">
            <v>0</v>
          </cell>
          <cell r="L937">
            <v>0</v>
          </cell>
          <cell r="M937">
            <v>0</v>
          </cell>
          <cell r="N937">
            <v>0</v>
          </cell>
          <cell r="O937">
            <v>0</v>
          </cell>
        </row>
        <row r="939">
          <cell r="A939" t="str">
            <v xml:space="preserve">    Holtwood #17</v>
          </cell>
          <cell r="C939">
            <v>0</v>
          </cell>
          <cell r="D939">
            <v>0</v>
          </cell>
          <cell r="E939">
            <v>0</v>
          </cell>
          <cell r="F939">
            <v>0</v>
          </cell>
          <cell r="G939">
            <v>0</v>
          </cell>
          <cell r="H939">
            <v>0</v>
          </cell>
          <cell r="I939">
            <v>0</v>
          </cell>
          <cell r="J939">
            <v>0</v>
          </cell>
          <cell r="K939">
            <v>0</v>
          </cell>
          <cell r="L939">
            <v>0</v>
          </cell>
          <cell r="M939">
            <v>0</v>
          </cell>
          <cell r="N939">
            <v>0</v>
          </cell>
          <cell r="O939">
            <v>0</v>
          </cell>
        </row>
        <row r="941">
          <cell r="A941" t="str">
            <v xml:space="preserve">    Keystone #1 (PL Share)</v>
          </cell>
          <cell r="C941">
            <v>0</v>
          </cell>
          <cell r="D941">
            <v>0</v>
          </cell>
          <cell r="E941">
            <v>0</v>
          </cell>
          <cell r="F941">
            <v>0</v>
          </cell>
          <cell r="G941">
            <v>0</v>
          </cell>
          <cell r="H941">
            <v>0</v>
          </cell>
          <cell r="I941">
            <v>0</v>
          </cell>
          <cell r="J941">
            <v>0</v>
          </cell>
          <cell r="K941">
            <v>0</v>
          </cell>
          <cell r="L941">
            <v>0</v>
          </cell>
          <cell r="M941">
            <v>0</v>
          </cell>
          <cell r="N941">
            <v>0</v>
          </cell>
          <cell r="O941">
            <v>0</v>
          </cell>
        </row>
        <row r="942">
          <cell r="A942" t="str">
            <v xml:space="preserve">    Keystone #2 (PL Share)</v>
          </cell>
          <cell r="C942">
            <v>0</v>
          </cell>
          <cell r="D942">
            <v>0</v>
          </cell>
          <cell r="E942">
            <v>0</v>
          </cell>
          <cell r="F942">
            <v>0</v>
          </cell>
          <cell r="G942">
            <v>0</v>
          </cell>
          <cell r="H942">
            <v>0</v>
          </cell>
          <cell r="I942">
            <v>0</v>
          </cell>
          <cell r="J942">
            <v>0</v>
          </cell>
          <cell r="K942">
            <v>0</v>
          </cell>
          <cell r="L942">
            <v>0</v>
          </cell>
          <cell r="M942">
            <v>0</v>
          </cell>
          <cell r="N942">
            <v>0</v>
          </cell>
          <cell r="O942">
            <v>0</v>
          </cell>
        </row>
        <row r="943">
          <cell r="C943" t="str">
            <v xml:space="preserve"> --------</v>
          </cell>
          <cell r="D943" t="str">
            <v xml:space="preserve"> --------</v>
          </cell>
          <cell r="E943" t="str">
            <v xml:space="preserve"> --------</v>
          </cell>
          <cell r="F943" t="str">
            <v xml:space="preserve"> --------</v>
          </cell>
          <cell r="G943" t="str">
            <v xml:space="preserve"> --------</v>
          </cell>
          <cell r="H943" t="str">
            <v xml:space="preserve"> --------</v>
          </cell>
          <cell r="I943" t="str">
            <v xml:space="preserve"> --------</v>
          </cell>
          <cell r="J943" t="str">
            <v xml:space="preserve"> --------</v>
          </cell>
          <cell r="K943" t="str">
            <v xml:space="preserve"> --------</v>
          </cell>
          <cell r="L943" t="str">
            <v xml:space="preserve"> --------</v>
          </cell>
          <cell r="M943" t="str">
            <v xml:space="preserve"> --------</v>
          </cell>
          <cell r="N943" t="str">
            <v xml:space="preserve"> --------</v>
          </cell>
          <cell r="O943" t="str">
            <v xml:space="preserve"> --------</v>
          </cell>
        </row>
        <row r="944">
          <cell r="A944" t="str">
            <v xml:space="preserve">        TOTAL</v>
          </cell>
          <cell r="C944">
            <v>0</v>
          </cell>
          <cell r="D944">
            <v>0</v>
          </cell>
          <cell r="E944">
            <v>0</v>
          </cell>
          <cell r="F944">
            <v>0</v>
          </cell>
          <cell r="G944">
            <v>0</v>
          </cell>
          <cell r="H944">
            <v>0</v>
          </cell>
          <cell r="I944">
            <v>0</v>
          </cell>
          <cell r="J944">
            <v>0</v>
          </cell>
          <cell r="K944">
            <v>0</v>
          </cell>
          <cell r="L944">
            <v>0</v>
          </cell>
          <cell r="M944">
            <v>0</v>
          </cell>
          <cell r="N944">
            <v>0</v>
          </cell>
          <cell r="O944">
            <v>0</v>
          </cell>
        </row>
        <row r="946">
          <cell r="A946" t="str">
            <v xml:space="preserve">    Conemaugh #1 (PL Share)</v>
          </cell>
          <cell r="C946">
            <v>0</v>
          </cell>
          <cell r="D946">
            <v>0</v>
          </cell>
          <cell r="E946">
            <v>0</v>
          </cell>
          <cell r="F946">
            <v>0</v>
          </cell>
          <cell r="G946">
            <v>0</v>
          </cell>
          <cell r="H946">
            <v>0</v>
          </cell>
          <cell r="I946">
            <v>0</v>
          </cell>
          <cell r="J946">
            <v>0</v>
          </cell>
          <cell r="K946">
            <v>0</v>
          </cell>
          <cell r="L946">
            <v>0</v>
          </cell>
          <cell r="M946">
            <v>0</v>
          </cell>
          <cell r="N946">
            <v>0</v>
          </cell>
          <cell r="O946">
            <v>0</v>
          </cell>
        </row>
        <row r="947">
          <cell r="A947" t="str">
            <v xml:space="preserve">    Conemaugh #2 (PL Share)</v>
          </cell>
          <cell r="C947">
            <v>0</v>
          </cell>
          <cell r="D947">
            <v>0</v>
          </cell>
          <cell r="E947">
            <v>0</v>
          </cell>
          <cell r="F947">
            <v>0</v>
          </cell>
          <cell r="G947">
            <v>0</v>
          </cell>
          <cell r="H947">
            <v>0</v>
          </cell>
          <cell r="I947">
            <v>0</v>
          </cell>
          <cell r="J947">
            <v>0</v>
          </cell>
          <cell r="K947">
            <v>0</v>
          </cell>
          <cell r="L947">
            <v>0</v>
          </cell>
          <cell r="M947">
            <v>0</v>
          </cell>
          <cell r="N947">
            <v>0</v>
          </cell>
          <cell r="O947">
            <v>0</v>
          </cell>
        </row>
        <row r="948">
          <cell r="C948" t="str">
            <v xml:space="preserve"> --------</v>
          </cell>
          <cell r="D948" t="str">
            <v xml:space="preserve"> --------</v>
          </cell>
          <cell r="E948" t="str">
            <v xml:space="preserve"> --------</v>
          </cell>
          <cell r="F948" t="str">
            <v xml:space="preserve"> --------</v>
          </cell>
          <cell r="G948" t="str">
            <v xml:space="preserve"> --------</v>
          </cell>
          <cell r="H948" t="str">
            <v xml:space="preserve"> --------</v>
          </cell>
          <cell r="I948" t="str">
            <v xml:space="preserve"> --------</v>
          </cell>
          <cell r="J948" t="str">
            <v xml:space="preserve"> --------</v>
          </cell>
          <cell r="K948" t="str">
            <v xml:space="preserve"> --------</v>
          </cell>
          <cell r="L948" t="str">
            <v xml:space="preserve"> --------</v>
          </cell>
          <cell r="M948" t="str">
            <v xml:space="preserve"> --------</v>
          </cell>
          <cell r="N948" t="str">
            <v xml:space="preserve"> --------</v>
          </cell>
          <cell r="O948" t="str">
            <v xml:space="preserve"> --------</v>
          </cell>
        </row>
        <row r="949">
          <cell r="A949" t="str">
            <v xml:space="preserve">        TOTAL</v>
          </cell>
          <cell r="C949">
            <v>0</v>
          </cell>
          <cell r="D949">
            <v>0</v>
          </cell>
          <cell r="E949">
            <v>0</v>
          </cell>
          <cell r="F949">
            <v>0</v>
          </cell>
          <cell r="G949">
            <v>0</v>
          </cell>
          <cell r="H949">
            <v>0</v>
          </cell>
          <cell r="I949">
            <v>0</v>
          </cell>
          <cell r="J949">
            <v>0</v>
          </cell>
          <cell r="K949">
            <v>0</v>
          </cell>
          <cell r="L949">
            <v>0</v>
          </cell>
          <cell r="M949">
            <v>0</v>
          </cell>
          <cell r="N949">
            <v>0</v>
          </cell>
          <cell r="O949">
            <v>0</v>
          </cell>
        </row>
        <row r="951">
          <cell r="A951" t="str">
            <v xml:space="preserve">    Montour #1</v>
          </cell>
          <cell r="C951">
            <v>11.1</v>
          </cell>
          <cell r="D951">
            <v>4.0999999999999996</v>
          </cell>
          <cell r="E951">
            <v>9.9</v>
          </cell>
          <cell r="F951">
            <v>4.7</v>
          </cell>
          <cell r="G951">
            <v>0</v>
          </cell>
          <cell r="H951">
            <v>19.8</v>
          </cell>
          <cell r="I951">
            <v>17.399999999999999</v>
          </cell>
          <cell r="J951">
            <v>16.3</v>
          </cell>
          <cell r="K951">
            <v>17.100000000000001</v>
          </cell>
          <cell r="L951">
            <v>5.7</v>
          </cell>
          <cell r="M951">
            <v>15.2</v>
          </cell>
          <cell r="N951">
            <v>14</v>
          </cell>
          <cell r="O951">
            <v>135</v>
          </cell>
        </row>
        <row r="952">
          <cell r="A952" t="str">
            <v xml:space="preserve">    Montour #2</v>
          </cell>
          <cell r="C952">
            <v>12.7</v>
          </cell>
          <cell r="D952">
            <v>5.2</v>
          </cell>
          <cell r="E952">
            <v>8.4</v>
          </cell>
          <cell r="F952">
            <v>10.7</v>
          </cell>
          <cell r="G952">
            <v>21.7</v>
          </cell>
          <cell r="H952">
            <v>18.600000000000001</v>
          </cell>
          <cell r="I952">
            <v>14.4</v>
          </cell>
          <cell r="J952">
            <v>13.5</v>
          </cell>
          <cell r="K952">
            <v>14.4</v>
          </cell>
          <cell r="L952">
            <v>5.0999999999999996</v>
          </cell>
          <cell r="M952">
            <v>20.5</v>
          </cell>
          <cell r="N952">
            <v>15</v>
          </cell>
          <cell r="O952">
            <v>160</v>
          </cell>
        </row>
        <row r="953">
          <cell r="C953" t="str">
            <v xml:space="preserve"> --------</v>
          </cell>
          <cell r="D953" t="str">
            <v xml:space="preserve"> --------</v>
          </cell>
          <cell r="E953" t="str">
            <v xml:space="preserve"> --------</v>
          </cell>
          <cell r="F953" t="str">
            <v xml:space="preserve"> --------</v>
          </cell>
          <cell r="G953" t="str">
            <v xml:space="preserve"> --------</v>
          </cell>
          <cell r="H953" t="str">
            <v xml:space="preserve"> --------</v>
          </cell>
          <cell r="I953" t="str">
            <v xml:space="preserve"> --------</v>
          </cell>
          <cell r="J953" t="str">
            <v xml:space="preserve"> --------</v>
          </cell>
          <cell r="K953" t="str">
            <v xml:space="preserve"> --------</v>
          </cell>
          <cell r="L953" t="str">
            <v xml:space="preserve"> --------</v>
          </cell>
          <cell r="M953" t="str">
            <v xml:space="preserve"> --------</v>
          </cell>
          <cell r="N953" t="str">
            <v xml:space="preserve"> --------</v>
          </cell>
          <cell r="O953" t="str">
            <v xml:space="preserve"> --------</v>
          </cell>
        </row>
        <row r="954">
          <cell r="A954" t="str">
            <v xml:space="preserve">        TOTAL</v>
          </cell>
          <cell r="C954">
            <v>23.799999999999997</v>
          </cell>
          <cell r="D954">
            <v>9.3000000000000007</v>
          </cell>
          <cell r="E954">
            <v>18.3</v>
          </cell>
          <cell r="F954">
            <v>15.399999999999999</v>
          </cell>
          <cell r="G954">
            <v>21.7</v>
          </cell>
          <cell r="H954">
            <v>38.400000000000006</v>
          </cell>
          <cell r="I954">
            <v>31.799999999999997</v>
          </cell>
          <cell r="J954">
            <v>29.8</v>
          </cell>
          <cell r="K954">
            <v>31.5</v>
          </cell>
          <cell r="L954">
            <v>10.8</v>
          </cell>
          <cell r="M954">
            <v>35.700000000000003</v>
          </cell>
          <cell r="N954">
            <v>29</v>
          </cell>
          <cell r="O954">
            <v>296</v>
          </cell>
        </row>
        <row r="955">
          <cell r="C955" t="str">
            <v xml:space="preserve"> =========</v>
          </cell>
          <cell r="D955" t="str">
            <v xml:space="preserve"> =========</v>
          </cell>
          <cell r="E955" t="str">
            <v xml:space="preserve"> =========</v>
          </cell>
          <cell r="F955" t="str">
            <v xml:space="preserve"> =========</v>
          </cell>
          <cell r="G955" t="str">
            <v xml:space="preserve"> =========</v>
          </cell>
          <cell r="H955" t="str">
            <v xml:space="preserve"> =========</v>
          </cell>
          <cell r="I955" t="str">
            <v xml:space="preserve"> =========</v>
          </cell>
          <cell r="J955" t="str">
            <v xml:space="preserve"> =========</v>
          </cell>
          <cell r="K955" t="str">
            <v xml:space="preserve"> =========</v>
          </cell>
          <cell r="L955" t="str">
            <v xml:space="preserve"> =========</v>
          </cell>
          <cell r="M955" t="str">
            <v xml:space="preserve"> =========</v>
          </cell>
          <cell r="N955" t="str">
            <v xml:space="preserve"> =========</v>
          </cell>
          <cell r="O955" t="str">
            <v xml:space="preserve"> =========</v>
          </cell>
        </row>
        <row r="956">
          <cell r="A956" t="str">
            <v xml:space="preserve"> TOTAL SURPLUS ENERGY</v>
          </cell>
          <cell r="C956">
            <v>63.900000000000006</v>
          </cell>
          <cell r="D956">
            <v>27.599999999999998</v>
          </cell>
          <cell r="E956">
            <v>62.599999999999994</v>
          </cell>
          <cell r="F956">
            <v>52.6</v>
          </cell>
          <cell r="G956">
            <v>118.10000000000001</v>
          </cell>
          <cell r="H956">
            <v>115.9</v>
          </cell>
          <cell r="I956">
            <v>95</v>
          </cell>
          <cell r="J956">
            <v>80.3</v>
          </cell>
          <cell r="K956">
            <v>75.900000000000006</v>
          </cell>
          <cell r="L956">
            <v>31.400000000000002</v>
          </cell>
          <cell r="M956">
            <v>101.8</v>
          </cell>
          <cell r="N956">
            <v>81.7</v>
          </cell>
          <cell r="O956">
            <v>907</v>
          </cell>
        </row>
        <row r="962">
          <cell r="F962" t="str">
            <v xml:space="preserve">                  SHORT-TERM PURCHASES FROM OTHER UTILITIES</v>
          </cell>
          <cell r="L962" t="str">
            <v>CASE:2001 FORECAST</v>
          </cell>
          <cell r="P962" t="str">
            <v>18</v>
          </cell>
        </row>
        <row r="963">
          <cell r="C963" t="str">
            <v xml:space="preserve">                  </v>
          </cell>
          <cell r="L963">
            <v>36851</v>
          </cell>
        </row>
        <row r="965">
          <cell r="C965" t="str">
            <v>JANUARY</v>
          </cell>
          <cell r="D965" t="str">
            <v>FEBRUARY</v>
          </cell>
          <cell r="E965" t="str">
            <v>MARCH</v>
          </cell>
          <cell r="F965" t="str">
            <v>APRIL</v>
          </cell>
          <cell r="G965" t="str">
            <v>MAY</v>
          </cell>
          <cell r="H965" t="str">
            <v>JUNE</v>
          </cell>
          <cell r="I965" t="str">
            <v>JULY</v>
          </cell>
          <cell r="J965" t="str">
            <v>AUGUST</v>
          </cell>
          <cell r="K965" t="str">
            <v>SEPTEMBER</v>
          </cell>
          <cell r="L965" t="str">
            <v>OCTOBER</v>
          </cell>
          <cell r="M965" t="str">
            <v>NOVEMBER</v>
          </cell>
          <cell r="N965" t="str">
            <v>DECEMBER</v>
          </cell>
          <cell r="O965" t="str">
            <v>TOTAL</v>
          </cell>
        </row>
        <row r="966">
          <cell r="A966" t="str">
            <v>APS ON-PEAK</v>
          </cell>
        </row>
        <row r="968">
          <cell r="A968" t="str">
            <v xml:space="preserve">   ENERGY (GWH)</v>
          </cell>
          <cell r="C968">
            <v>0</v>
          </cell>
          <cell r="D968">
            <v>0</v>
          </cell>
          <cell r="E968">
            <v>0</v>
          </cell>
          <cell r="F968">
            <v>0</v>
          </cell>
          <cell r="G968">
            <v>0</v>
          </cell>
          <cell r="H968">
            <v>0</v>
          </cell>
          <cell r="I968">
            <v>0</v>
          </cell>
          <cell r="J968">
            <v>0</v>
          </cell>
          <cell r="K968">
            <v>0</v>
          </cell>
          <cell r="L968">
            <v>0</v>
          </cell>
          <cell r="M968">
            <v>0</v>
          </cell>
          <cell r="N968">
            <v>0</v>
          </cell>
          <cell r="O968">
            <v>0</v>
          </cell>
        </row>
        <row r="969">
          <cell r="A969" t="str">
            <v xml:space="preserve">   Energy Cost (mills/kwh)</v>
          </cell>
          <cell r="C969">
            <v>0</v>
          </cell>
          <cell r="D969">
            <v>0</v>
          </cell>
          <cell r="E969">
            <v>0</v>
          </cell>
          <cell r="F969">
            <v>0</v>
          </cell>
          <cell r="G969">
            <v>0</v>
          </cell>
          <cell r="H969">
            <v>0</v>
          </cell>
          <cell r="I969">
            <v>0</v>
          </cell>
          <cell r="J969">
            <v>0</v>
          </cell>
          <cell r="K969">
            <v>0</v>
          </cell>
          <cell r="L969">
            <v>0</v>
          </cell>
          <cell r="M969">
            <v>0</v>
          </cell>
          <cell r="N969">
            <v>0</v>
          </cell>
          <cell r="O969">
            <v>0</v>
          </cell>
        </row>
        <row r="970">
          <cell r="A970" t="str">
            <v xml:space="preserve">   Adder (mills/kwh)</v>
          </cell>
          <cell r="C970">
            <v>0</v>
          </cell>
          <cell r="D970">
            <v>0</v>
          </cell>
          <cell r="E970">
            <v>0</v>
          </cell>
          <cell r="F970">
            <v>0</v>
          </cell>
          <cell r="G970">
            <v>0</v>
          </cell>
          <cell r="H970">
            <v>0</v>
          </cell>
          <cell r="I970">
            <v>0</v>
          </cell>
          <cell r="J970">
            <v>0</v>
          </cell>
          <cell r="K970">
            <v>0</v>
          </cell>
          <cell r="L970">
            <v>0</v>
          </cell>
          <cell r="M970">
            <v>0</v>
          </cell>
          <cell r="N970">
            <v>0</v>
          </cell>
          <cell r="O970">
            <v>0</v>
          </cell>
        </row>
        <row r="971">
          <cell r="A971" t="str">
            <v xml:space="preserve">   Total Cost (mills/kwh)</v>
          </cell>
          <cell r="C971">
            <v>0</v>
          </cell>
          <cell r="D971">
            <v>0</v>
          </cell>
          <cell r="E971">
            <v>0</v>
          </cell>
          <cell r="F971">
            <v>0</v>
          </cell>
          <cell r="G971">
            <v>0</v>
          </cell>
          <cell r="H971">
            <v>0</v>
          </cell>
          <cell r="I971">
            <v>0</v>
          </cell>
          <cell r="J971">
            <v>0</v>
          </cell>
          <cell r="K971">
            <v>0</v>
          </cell>
          <cell r="L971">
            <v>0</v>
          </cell>
          <cell r="M971">
            <v>0</v>
          </cell>
          <cell r="N971">
            <v>0</v>
          </cell>
          <cell r="O971">
            <v>0</v>
          </cell>
        </row>
        <row r="972">
          <cell r="A972" t="str">
            <v xml:space="preserve">   Avg. Opp. Party (mills/kwh)</v>
          </cell>
          <cell r="C972">
            <v>0</v>
          </cell>
          <cell r="D972">
            <v>0</v>
          </cell>
          <cell r="E972">
            <v>0</v>
          </cell>
          <cell r="F972">
            <v>0</v>
          </cell>
          <cell r="G972">
            <v>0</v>
          </cell>
          <cell r="H972">
            <v>0</v>
          </cell>
          <cell r="I972">
            <v>0</v>
          </cell>
          <cell r="J972">
            <v>0</v>
          </cell>
          <cell r="K972">
            <v>0</v>
          </cell>
          <cell r="L972">
            <v>0</v>
          </cell>
          <cell r="M972">
            <v>0</v>
          </cell>
          <cell r="N972">
            <v>0</v>
          </cell>
          <cell r="O972">
            <v>0</v>
          </cell>
        </row>
        <row r="973">
          <cell r="A973" t="str">
            <v xml:space="preserve">   BILLING RATE (mills/kwh)</v>
          </cell>
          <cell r="C973">
            <v>0</v>
          </cell>
          <cell r="D973">
            <v>0</v>
          </cell>
          <cell r="E973">
            <v>0</v>
          </cell>
          <cell r="F973">
            <v>0</v>
          </cell>
          <cell r="G973">
            <v>0</v>
          </cell>
          <cell r="H973">
            <v>0</v>
          </cell>
          <cell r="I973">
            <v>0</v>
          </cell>
          <cell r="J973">
            <v>0</v>
          </cell>
          <cell r="K973">
            <v>0</v>
          </cell>
          <cell r="L973">
            <v>0</v>
          </cell>
          <cell r="M973">
            <v>0</v>
          </cell>
          <cell r="N973">
            <v>0</v>
          </cell>
          <cell r="O973">
            <v>0</v>
          </cell>
        </row>
        <row r="974">
          <cell r="A974" t="str">
            <v xml:space="preserve">   TOTAL BILL ($1,000)</v>
          </cell>
          <cell r="C974">
            <v>0</v>
          </cell>
          <cell r="D974">
            <v>0</v>
          </cell>
          <cell r="E974">
            <v>0</v>
          </cell>
          <cell r="F974">
            <v>0</v>
          </cell>
          <cell r="G974">
            <v>0</v>
          </cell>
          <cell r="H974">
            <v>0</v>
          </cell>
          <cell r="I974">
            <v>0</v>
          </cell>
          <cell r="J974">
            <v>0</v>
          </cell>
          <cell r="K974">
            <v>0</v>
          </cell>
          <cell r="L974">
            <v>0</v>
          </cell>
          <cell r="M974">
            <v>0</v>
          </cell>
          <cell r="N974">
            <v>0</v>
          </cell>
          <cell r="O974">
            <v>0</v>
          </cell>
        </row>
        <row r="976">
          <cell r="A976" t="str">
            <v xml:space="preserve">   SAVINGS ($1,000)</v>
          </cell>
          <cell r="C976">
            <v>0</v>
          </cell>
          <cell r="D976">
            <v>0</v>
          </cell>
          <cell r="E976">
            <v>0</v>
          </cell>
          <cell r="F976">
            <v>0</v>
          </cell>
          <cell r="G976">
            <v>0</v>
          </cell>
          <cell r="H976">
            <v>0</v>
          </cell>
          <cell r="I976">
            <v>0</v>
          </cell>
          <cell r="J976">
            <v>0</v>
          </cell>
          <cell r="K976">
            <v>0</v>
          </cell>
          <cell r="L976">
            <v>0</v>
          </cell>
          <cell r="M976">
            <v>0</v>
          </cell>
          <cell r="N976">
            <v>0</v>
          </cell>
          <cell r="O976">
            <v>0</v>
          </cell>
        </row>
        <row r="977">
          <cell r="A977" t="str">
            <v xml:space="preserve">   SAVINGS RATE (mills/kwh)</v>
          </cell>
          <cell r="C977">
            <v>0</v>
          </cell>
          <cell r="D977">
            <v>0</v>
          </cell>
          <cell r="E977">
            <v>0</v>
          </cell>
          <cell r="F977">
            <v>0</v>
          </cell>
          <cell r="G977">
            <v>0</v>
          </cell>
          <cell r="H977">
            <v>0</v>
          </cell>
          <cell r="I977">
            <v>0</v>
          </cell>
          <cell r="J977">
            <v>0</v>
          </cell>
          <cell r="K977">
            <v>0</v>
          </cell>
          <cell r="L977">
            <v>0</v>
          </cell>
          <cell r="M977">
            <v>0</v>
          </cell>
          <cell r="N977">
            <v>0</v>
          </cell>
          <cell r="O977">
            <v>0</v>
          </cell>
        </row>
        <row r="979">
          <cell r="A979" t="str">
            <v>OTHER</v>
          </cell>
          <cell r="C979" t="str">
            <v>ENERGY PURCHASES AND RATES COME FROM WORKSHEET ":TWOPARTY BY REGION."</v>
          </cell>
        </row>
        <row r="981">
          <cell r="A981" t="str">
            <v xml:space="preserve">   ENERGY (GWH)</v>
          </cell>
          <cell r="C981">
            <v>2677.4303711799671</v>
          </cell>
          <cell r="D981">
            <v>2156.8887812305543</v>
          </cell>
          <cell r="E981">
            <v>2825.6782031233347</v>
          </cell>
          <cell r="F981">
            <v>2659.7924305566653</v>
          </cell>
          <cell r="G981">
            <v>3160.3783543079885</v>
          </cell>
          <cell r="H981">
            <v>3948.8673394166985</v>
          </cell>
          <cell r="I981">
            <v>4831.6930868202444</v>
          </cell>
          <cell r="J981">
            <v>4679.7051982400199</v>
          </cell>
          <cell r="K981">
            <v>3348.0084327590603</v>
          </cell>
          <cell r="L981">
            <v>2547.4139125659799</v>
          </cell>
          <cell r="M981">
            <v>1966.3050553543999</v>
          </cell>
          <cell r="N981">
            <v>2837.4045029406398</v>
          </cell>
          <cell r="O981">
            <v>37639.565668495554</v>
          </cell>
        </row>
        <row r="982">
          <cell r="A982" t="str">
            <v xml:space="preserve">   BILLING RATE (mills/kwh)</v>
          </cell>
          <cell r="C982">
            <v>30.480985615429638</v>
          </cell>
          <cell r="D982">
            <v>30.419079395842932</v>
          </cell>
          <cell r="E982">
            <v>26.38838000146071</v>
          </cell>
          <cell r="F982">
            <v>25.511584661253522</v>
          </cell>
          <cell r="G982">
            <v>28.464359963745508</v>
          </cell>
          <cell r="H982">
            <v>40.367682360245638</v>
          </cell>
          <cell r="I982">
            <v>63.942722906106404</v>
          </cell>
          <cell r="J982">
            <v>63.864888463871232</v>
          </cell>
          <cell r="K982">
            <v>32.414701576851755</v>
          </cell>
          <cell r="L982">
            <v>25.915053662900871</v>
          </cell>
          <cell r="M982">
            <v>25.948502865759313</v>
          </cell>
          <cell r="N982">
            <v>26.511115801849883</v>
          </cell>
          <cell r="O982">
            <v>38.459893835253752</v>
          </cell>
        </row>
        <row r="983">
          <cell r="A983" t="str">
            <v xml:space="preserve">   TOTAL BILL ($1,000)</v>
          </cell>
          <cell r="C983">
            <v>81610.716630251016</v>
          </cell>
          <cell r="D983">
            <v>65610.57108425512</v>
          </cell>
          <cell r="E983">
            <v>74565.070185863238</v>
          </cell>
          <cell r="F983">
            <v>67855.519773507651</v>
          </cell>
          <cell r="G983">
            <v>89958.147098652218</v>
          </cell>
          <cell r="H983">
            <v>159406.62244032157</v>
          </cell>
          <cell r="I983">
            <v>308951.61221789679</v>
          </cell>
          <cell r="J983">
            <v>298868.85052939726</v>
          </cell>
          <cell r="K983">
            <v>108524.69422466808</v>
          </cell>
          <cell r="L983">
            <v>66016.368245767633</v>
          </cell>
          <cell r="M983">
            <v>51022.672363820668</v>
          </cell>
          <cell r="N983">
            <v>75222.759354149603</v>
          </cell>
          <cell r="O983">
            <v>1447613.7</v>
          </cell>
        </row>
        <row r="985">
          <cell r="A985" t="str">
            <v>TOTAL PURCHASES</v>
          </cell>
        </row>
        <row r="987">
          <cell r="A987" t="str">
            <v xml:space="preserve">   TOTAL ENERGY PURCH (GWH)</v>
          </cell>
          <cell r="C987">
            <v>2677.4303711799671</v>
          </cell>
          <cell r="D987">
            <v>2156.8887812305543</v>
          </cell>
          <cell r="E987">
            <v>2825.6782031233347</v>
          </cell>
          <cell r="F987">
            <v>2659.7924305566653</v>
          </cell>
          <cell r="G987">
            <v>3160.3783543079885</v>
          </cell>
          <cell r="H987">
            <v>3948.8673394166985</v>
          </cell>
          <cell r="I987">
            <v>4831.6930868202444</v>
          </cell>
          <cell r="J987">
            <v>4679.7051982400199</v>
          </cell>
          <cell r="K987">
            <v>3348.0084327590603</v>
          </cell>
          <cell r="L987">
            <v>2547.4139125659799</v>
          </cell>
          <cell r="M987">
            <v>1966.3050553543999</v>
          </cell>
          <cell r="N987">
            <v>2837.4045029406398</v>
          </cell>
          <cell r="O987">
            <v>37640</v>
          </cell>
        </row>
        <row r="988">
          <cell r="A988" t="str">
            <v xml:space="preserve">   TOTAL PAYMENTS ($1,000)</v>
          </cell>
          <cell r="C988">
            <v>81610.716630251016</v>
          </cell>
          <cell r="D988">
            <v>65610.57108425512</v>
          </cell>
          <cell r="E988">
            <v>74565.070185863238</v>
          </cell>
          <cell r="F988">
            <v>67855.519773507651</v>
          </cell>
          <cell r="G988">
            <v>89958.147098652218</v>
          </cell>
          <cell r="H988">
            <v>159406.62244032157</v>
          </cell>
          <cell r="I988">
            <v>308951.61221789679</v>
          </cell>
          <cell r="J988">
            <v>298868.85052939726</v>
          </cell>
          <cell r="K988">
            <v>108524.69422466808</v>
          </cell>
          <cell r="L988">
            <v>66016.368245767633</v>
          </cell>
          <cell r="M988">
            <v>51022.672363820668</v>
          </cell>
          <cell r="N988">
            <v>75222.759354149603</v>
          </cell>
          <cell r="O988">
            <v>1447613.6041485511</v>
          </cell>
        </row>
        <row r="989">
          <cell r="A989" t="str">
            <v xml:space="preserve">   AVERAGE BILLING RATE (mills/kwh)</v>
          </cell>
          <cell r="C989">
            <v>30.48</v>
          </cell>
          <cell r="D989">
            <v>30.42</v>
          </cell>
          <cell r="E989">
            <v>26.39</v>
          </cell>
          <cell r="F989">
            <v>25.51</v>
          </cell>
          <cell r="G989">
            <v>28.46</v>
          </cell>
          <cell r="H989">
            <v>40.369999999999997</v>
          </cell>
          <cell r="I989">
            <v>63.94</v>
          </cell>
          <cell r="J989">
            <v>63.86</v>
          </cell>
          <cell r="K989">
            <v>32.409999999999997</v>
          </cell>
          <cell r="L989">
            <v>25.92</v>
          </cell>
          <cell r="M989">
            <v>25.95</v>
          </cell>
          <cell r="N989">
            <v>26.51</v>
          </cell>
          <cell r="O989">
            <v>38.46</v>
          </cell>
        </row>
        <row r="994">
          <cell r="A994" t="str">
            <v>THIS PAGE IS NO LONGER USED</v>
          </cell>
          <cell r="G994" t="str">
            <v>FERC METHOD OF</v>
          </cell>
        </row>
        <row r="995">
          <cell r="G995" t="str">
            <v xml:space="preserve">                        CALCULATION OF THE COST OF INTERCHANGE SALES</v>
          </cell>
          <cell r="L995" t="str">
            <v>CASE:2001 FORECAST</v>
          </cell>
          <cell r="P995" t="str">
            <v>19</v>
          </cell>
        </row>
        <row r="996">
          <cell r="G996" t="str">
            <v xml:space="preserve">                        BASED ON GENERATING UNIT DISPATCH FUEL COSTS</v>
          </cell>
          <cell r="L996">
            <v>36851</v>
          </cell>
        </row>
        <row r="998">
          <cell r="A998" t="str">
            <v>COST OF INTERCHANGE MIX</v>
          </cell>
          <cell r="C998" t="str">
            <v>JANUARY</v>
          </cell>
          <cell r="D998" t="str">
            <v>FEBRUARY</v>
          </cell>
          <cell r="E998" t="str">
            <v>MARCH</v>
          </cell>
          <cell r="F998" t="str">
            <v>APRIL</v>
          </cell>
          <cell r="G998" t="str">
            <v>MAY</v>
          </cell>
          <cell r="H998" t="str">
            <v>JUNE</v>
          </cell>
          <cell r="I998" t="str">
            <v>JULY</v>
          </cell>
          <cell r="J998" t="str">
            <v>AUGUST</v>
          </cell>
          <cell r="K998" t="str">
            <v>SEPTEMBER</v>
          </cell>
          <cell r="L998" t="str">
            <v>OCTOBER</v>
          </cell>
          <cell r="M998" t="str">
            <v>NOVEMBER</v>
          </cell>
          <cell r="N998" t="str">
            <v>DECEMBER</v>
          </cell>
          <cell r="O998" t="str">
            <v>TOTAL</v>
          </cell>
        </row>
        <row r="1000">
          <cell r="A1000" t="str">
            <v xml:space="preserve">  MARTINS CREEK #3-4</v>
          </cell>
        </row>
        <row r="1002">
          <cell r="A1002" t="str">
            <v xml:space="preserve">    Output Interchanged (GWH)</v>
          </cell>
          <cell r="B1002" t="str">
            <v xml:space="preserve">  </v>
          </cell>
          <cell r="C1002">
            <v>6.5</v>
          </cell>
          <cell r="D1002">
            <v>10</v>
          </cell>
          <cell r="E1002">
            <v>0.8</v>
          </cell>
          <cell r="F1002">
            <v>0</v>
          </cell>
          <cell r="G1002">
            <v>5</v>
          </cell>
          <cell r="H1002">
            <v>15</v>
          </cell>
          <cell r="I1002">
            <v>0</v>
          </cell>
          <cell r="J1002">
            <v>50</v>
          </cell>
          <cell r="K1002">
            <v>10</v>
          </cell>
          <cell r="L1002">
            <v>0.8</v>
          </cell>
          <cell r="M1002">
            <v>1.4</v>
          </cell>
          <cell r="N1002">
            <v>1.3</v>
          </cell>
          <cell r="O1002">
            <v>101</v>
          </cell>
        </row>
        <row r="1003">
          <cell r="A1003" t="str">
            <v xml:space="preserve">    Dispatch Fuel Cost (Mills/KWH)</v>
          </cell>
          <cell r="C1003">
            <v>39.020000000000003</v>
          </cell>
          <cell r="D1003">
            <v>36.06</v>
          </cell>
          <cell r="E1003">
            <v>33.68</v>
          </cell>
          <cell r="F1003">
            <v>32.93</v>
          </cell>
          <cell r="G1003">
            <v>30.42</v>
          </cell>
          <cell r="H1003">
            <v>28.86</v>
          </cell>
          <cell r="I1003">
            <v>27.27</v>
          </cell>
          <cell r="J1003">
            <v>29.79</v>
          </cell>
          <cell r="K1003">
            <v>31.69</v>
          </cell>
          <cell r="L1003">
            <v>31.63</v>
          </cell>
          <cell r="M1003">
            <v>38.86</v>
          </cell>
          <cell r="N1003">
            <v>39.19</v>
          </cell>
          <cell r="O1003">
            <v>31.32</v>
          </cell>
        </row>
        <row r="1004">
          <cell r="A1004" t="str">
            <v xml:space="preserve">    Cost of Interchange ($1000)</v>
          </cell>
          <cell r="C1004">
            <v>253.6</v>
          </cell>
          <cell r="D1004">
            <v>360.6</v>
          </cell>
          <cell r="E1004">
            <v>26.9</v>
          </cell>
          <cell r="F1004">
            <v>0</v>
          </cell>
          <cell r="G1004">
            <v>152.1</v>
          </cell>
          <cell r="H1004">
            <v>432.9</v>
          </cell>
          <cell r="I1004">
            <v>0</v>
          </cell>
          <cell r="J1004">
            <v>1489.5</v>
          </cell>
          <cell r="K1004">
            <v>316.89999999999998</v>
          </cell>
          <cell r="L1004">
            <v>25.3</v>
          </cell>
          <cell r="M1004">
            <v>54.4</v>
          </cell>
          <cell r="N1004">
            <v>50.9</v>
          </cell>
          <cell r="O1004">
            <v>3163.1000000000004</v>
          </cell>
        </row>
        <row r="1006">
          <cell r="A1006" t="str">
            <v xml:space="preserve">  COAL</v>
          </cell>
        </row>
        <row r="1008">
          <cell r="A1008" t="str">
            <v xml:space="preserve">    Output For Interchange (GWH)</v>
          </cell>
          <cell r="C1008">
            <v>876.5</v>
          </cell>
          <cell r="D1008">
            <v>825</v>
          </cell>
          <cell r="E1008">
            <v>420.49999999999994</v>
          </cell>
          <cell r="F1008">
            <v>0.6</v>
          </cell>
          <cell r="G1008">
            <v>501.8</v>
          </cell>
          <cell r="H1008">
            <v>1548.9</v>
          </cell>
          <cell r="I1008">
            <v>1616.9</v>
          </cell>
          <cell r="J1008">
            <v>1574.4</v>
          </cell>
          <cell r="K1008">
            <v>993.6</v>
          </cell>
          <cell r="L1008">
            <v>855</v>
          </cell>
          <cell r="M1008">
            <v>675.6</v>
          </cell>
          <cell r="N1008">
            <v>820.9</v>
          </cell>
          <cell r="O1008">
            <v>10710</v>
          </cell>
        </row>
        <row r="1009">
          <cell r="A1009" t="str">
            <v xml:space="preserve">    Dispatch Fuel Cost (Mills/KWH)</v>
          </cell>
          <cell r="C1009">
            <v>14.8</v>
          </cell>
          <cell r="D1009">
            <v>14.36</v>
          </cell>
          <cell r="E1009">
            <v>14.25</v>
          </cell>
          <cell r="F1009">
            <v>15.03</v>
          </cell>
          <cell r="G1009">
            <v>15.1</v>
          </cell>
          <cell r="H1009">
            <v>15.02</v>
          </cell>
          <cell r="I1009">
            <v>14.77</v>
          </cell>
          <cell r="J1009">
            <v>14.76</v>
          </cell>
          <cell r="K1009">
            <v>14.89</v>
          </cell>
          <cell r="L1009">
            <v>14.84</v>
          </cell>
          <cell r="M1009">
            <v>15.16</v>
          </cell>
          <cell r="N1009">
            <v>14.81</v>
          </cell>
          <cell r="O1009">
            <v>14.81</v>
          </cell>
        </row>
        <row r="1010">
          <cell r="A1010" t="str">
            <v xml:space="preserve">    Cost of Interchange ($1000)</v>
          </cell>
          <cell r="C1010">
            <v>12972.2</v>
          </cell>
          <cell r="D1010">
            <v>11847</v>
          </cell>
          <cell r="E1010">
            <v>5992.1</v>
          </cell>
          <cell r="F1010">
            <v>9</v>
          </cell>
          <cell r="G1010">
            <v>7577.2</v>
          </cell>
          <cell r="H1010">
            <v>23264.5</v>
          </cell>
          <cell r="I1010">
            <v>23881.599999999999</v>
          </cell>
          <cell r="J1010">
            <v>23238.1</v>
          </cell>
          <cell r="K1010">
            <v>14794.7</v>
          </cell>
          <cell r="L1010">
            <v>12688.2</v>
          </cell>
          <cell r="M1010">
            <v>10242.1</v>
          </cell>
          <cell r="N1010">
            <v>12157.5</v>
          </cell>
          <cell r="O1010">
            <v>158664.20000000001</v>
          </cell>
        </row>
        <row r="1012">
          <cell r="A1012" t="str">
            <v xml:space="preserve">  POOL PURCHASES RESOLD</v>
          </cell>
        </row>
        <row r="1014">
          <cell r="A1014" t="str">
            <v xml:space="preserve">    Quantity (GWH)</v>
          </cell>
          <cell r="B1014" t="str">
            <v>.</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row>
        <row r="1015">
          <cell r="A1015" t="str">
            <v xml:space="preserve">    Cost Rate (Mills/KWH)</v>
          </cell>
          <cell r="B1015" t="str">
            <v>.</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 xml:space="preserve">    Cost of Purchases ($1000)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row>
        <row r="1018">
          <cell r="A1018" t="str">
            <v xml:space="preserve">  OTHER PURCHASES RESOLD</v>
          </cell>
        </row>
        <row r="1020">
          <cell r="A1020" t="str">
            <v xml:space="preserve">    Quantity (GWH)</v>
          </cell>
          <cell r="B1020" t="str">
            <v>.</v>
          </cell>
          <cell r="C1020">
            <v>0</v>
          </cell>
          <cell r="D1020">
            <v>0</v>
          </cell>
          <cell r="E1020">
            <v>0</v>
          </cell>
          <cell r="F1020">
            <v>0</v>
          </cell>
          <cell r="G1020">
            <v>0</v>
          </cell>
          <cell r="H1020">
            <v>0</v>
          </cell>
          <cell r="I1020">
            <v>0</v>
          </cell>
          <cell r="J1020">
            <v>0</v>
          </cell>
          <cell r="K1020">
            <v>0</v>
          </cell>
          <cell r="L1020">
            <v>0</v>
          </cell>
          <cell r="M1020">
            <v>0</v>
          </cell>
          <cell r="N1020">
            <v>22.4</v>
          </cell>
          <cell r="O1020">
            <v>22</v>
          </cell>
        </row>
        <row r="1021">
          <cell r="A1021" t="str">
            <v xml:space="preserve">    Cost Rate (Mills/KWH)</v>
          </cell>
          <cell r="C1021">
            <v>30.48</v>
          </cell>
          <cell r="D1021">
            <v>30.42</v>
          </cell>
          <cell r="E1021">
            <v>26.39</v>
          </cell>
          <cell r="F1021">
            <v>25.51</v>
          </cell>
          <cell r="G1021">
            <v>28.46</v>
          </cell>
          <cell r="H1021">
            <v>40.369999999999997</v>
          </cell>
          <cell r="I1021">
            <v>63.94</v>
          </cell>
          <cell r="J1021">
            <v>63.86</v>
          </cell>
          <cell r="K1021">
            <v>32.409999999999997</v>
          </cell>
          <cell r="L1021">
            <v>25.92</v>
          </cell>
          <cell r="M1021">
            <v>25.95</v>
          </cell>
          <cell r="N1021">
            <v>26.51</v>
          </cell>
          <cell r="O1021">
            <v>26.99</v>
          </cell>
        </row>
        <row r="1022">
          <cell r="A1022" t="str">
            <v xml:space="preserve">    Cost of Purchases ($1000)</v>
          </cell>
          <cell r="C1022">
            <v>0</v>
          </cell>
          <cell r="D1022">
            <v>0</v>
          </cell>
          <cell r="E1022">
            <v>0</v>
          </cell>
          <cell r="F1022">
            <v>0</v>
          </cell>
          <cell r="G1022">
            <v>0</v>
          </cell>
          <cell r="H1022">
            <v>0</v>
          </cell>
          <cell r="I1022">
            <v>0</v>
          </cell>
          <cell r="J1022">
            <v>0</v>
          </cell>
          <cell r="K1022">
            <v>0</v>
          </cell>
          <cell r="L1022">
            <v>0</v>
          </cell>
          <cell r="M1022">
            <v>0</v>
          </cell>
          <cell r="N1022">
            <v>593.79999999999995</v>
          </cell>
          <cell r="O1022">
            <v>593.79999999999995</v>
          </cell>
        </row>
        <row r="1024">
          <cell r="A1024" t="str">
            <v xml:space="preserve">  COMBUSTION TURBINES &amp; DIESELS</v>
          </cell>
        </row>
        <row r="1026">
          <cell r="A1026" t="str">
            <v xml:space="preserve">    Output Interchanged (GWH)</v>
          </cell>
          <cell r="B1026" t="str">
            <v>.</v>
          </cell>
          <cell r="C1026">
            <v>0.4</v>
          </cell>
          <cell r="D1026">
            <v>0.9</v>
          </cell>
          <cell r="E1026">
            <v>0.1</v>
          </cell>
          <cell r="F1026">
            <v>0</v>
          </cell>
          <cell r="G1026">
            <v>0.5</v>
          </cell>
          <cell r="H1026">
            <v>0.5</v>
          </cell>
          <cell r="I1026">
            <v>2</v>
          </cell>
          <cell r="J1026">
            <v>1.6</v>
          </cell>
          <cell r="K1026">
            <v>2.4</v>
          </cell>
          <cell r="L1026">
            <v>0.2</v>
          </cell>
          <cell r="M1026">
            <v>0.1</v>
          </cell>
          <cell r="N1026">
            <v>0.2</v>
          </cell>
          <cell r="O1026">
            <v>9</v>
          </cell>
        </row>
        <row r="1027">
          <cell r="A1027" t="str">
            <v xml:space="preserve">    Dispatch Fuel Cost (Mills/KWH)</v>
          </cell>
          <cell r="C1027">
            <v>64.816050000000004</v>
          </cell>
          <cell r="D1027">
            <v>89.778509999999997</v>
          </cell>
          <cell r="E1027">
            <v>88.844319999999996</v>
          </cell>
          <cell r="F1027">
            <v>92.622380000000007</v>
          </cell>
          <cell r="G1027">
            <v>29.760200000000001</v>
          </cell>
          <cell r="H1027">
            <v>24.246569999999998</v>
          </cell>
          <cell r="I1027">
            <v>41.568109999999997</v>
          </cell>
          <cell r="J1027">
            <v>78.268299999999996</v>
          </cell>
          <cell r="K1027">
            <v>43.312609999999999</v>
          </cell>
          <cell r="L1027">
            <v>49.338380000000001</v>
          </cell>
          <cell r="M1027">
            <v>49.984749999999998</v>
          </cell>
          <cell r="N1027">
            <v>78.934569999999994</v>
          </cell>
          <cell r="O1027">
            <v>53.96</v>
          </cell>
        </row>
        <row r="1028">
          <cell r="A1028" t="str">
            <v xml:space="preserve">    Cost ($1000)</v>
          </cell>
          <cell r="C1028">
            <v>25.9</v>
          </cell>
          <cell r="D1028">
            <v>80.8</v>
          </cell>
          <cell r="E1028">
            <v>8.9</v>
          </cell>
          <cell r="F1028">
            <v>0</v>
          </cell>
          <cell r="G1028">
            <v>14.9</v>
          </cell>
          <cell r="H1028">
            <v>12.1</v>
          </cell>
          <cell r="I1028">
            <v>83.1</v>
          </cell>
          <cell r="J1028">
            <v>125.2</v>
          </cell>
          <cell r="K1028">
            <v>104</v>
          </cell>
          <cell r="L1028">
            <v>9.9</v>
          </cell>
          <cell r="M1028">
            <v>5</v>
          </cell>
          <cell r="N1028">
            <v>15.8</v>
          </cell>
          <cell r="O1028">
            <v>485.59999999999997</v>
          </cell>
        </row>
        <row r="1030">
          <cell r="A1030" t="str">
            <v xml:space="preserve">  COST OF PJM SALES</v>
          </cell>
        </row>
        <row r="1032">
          <cell r="A1032" t="str">
            <v xml:space="preserve">    Output For Interchange Sales (GWH)</v>
          </cell>
          <cell r="C1032">
            <v>883.4</v>
          </cell>
          <cell r="D1032">
            <v>835.9</v>
          </cell>
          <cell r="E1032">
            <v>421.4</v>
          </cell>
          <cell r="F1032">
            <v>0.6</v>
          </cell>
          <cell r="G1032">
            <v>507.3</v>
          </cell>
          <cell r="H1032">
            <v>1564.4</v>
          </cell>
          <cell r="I1032">
            <v>1618.9</v>
          </cell>
          <cell r="J1032">
            <v>1626</v>
          </cell>
          <cell r="K1032">
            <v>1006</v>
          </cell>
          <cell r="L1032">
            <v>856</v>
          </cell>
          <cell r="M1032">
            <v>677.1</v>
          </cell>
          <cell r="N1032">
            <v>844.8</v>
          </cell>
          <cell r="O1032">
            <v>10842</v>
          </cell>
        </row>
        <row r="1033">
          <cell r="A1033" t="str">
            <v xml:space="preserve">    Cost Rate (Mills/KWH)</v>
          </cell>
          <cell r="C1033">
            <v>15</v>
          </cell>
          <cell r="D1033">
            <v>14.7</v>
          </cell>
          <cell r="E1033">
            <v>14.3</v>
          </cell>
          <cell r="F1033">
            <v>15</v>
          </cell>
          <cell r="G1033">
            <v>15.27</v>
          </cell>
          <cell r="H1033">
            <v>15.16</v>
          </cell>
          <cell r="I1033">
            <v>14.8</v>
          </cell>
          <cell r="J1033">
            <v>15.28</v>
          </cell>
          <cell r="K1033">
            <v>15.12</v>
          </cell>
          <cell r="L1033">
            <v>14.86</v>
          </cell>
          <cell r="M1033">
            <v>15.21</v>
          </cell>
          <cell r="N1033">
            <v>15.17</v>
          </cell>
          <cell r="O1033">
            <v>15.03</v>
          </cell>
        </row>
        <row r="1034">
          <cell r="A1034" t="str">
            <v xml:space="preserve">    Cost of Interchange ($1000)</v>
          </cell>
          <cell r="C1034">
            <v>13251.7</v>
          </cell>
          <cell r="D1034">
            <v>12288.4</v>
          </cell>
          <cell r="E1034">
            <v>6027.9</v>
          </cell>
          <cell r="F1034">
            <v>9</v>
          </cell>
          <cell r="G1034">
            <v>7744.2</v>
          </cell>
          <cell r="H1034">
            <v>23709.5</v>
          </cell>
          <cell r="I1034">
            <v>23964.7</v>
          </cell>
          <cell r="J1034">
            <v>24852.799999999999</v>
          </cell>
          <cell r="K1034">
            <v>15215.6</v>
          </cell>
          <cell r="L1034">
            <v>12723.4</v>
          </cell>
          <cell r="M1034">
            <v>10301.5</v>
          </cell>
          <cell r="N1034">
            <v>12818</v>
          </cell>
          <cell r="O1034">
            <v>162906.70000000001</v>
          </cell>
        </row>
        <row r="1039">
          <cell r="F1039" t="str">
            <v xml:space="preserve">                                SALES TO BG&amp;E BY UNIT</v>
          </cell>
          <cell r="L1039" t="str">
            <v>CASE:2001 FORECAST</v>
          </cell>
          <cell r="P1039" t="str">
            <v>20</v>
          </cell>
        </row>
        <row r="1040">
          <cell r="F1040" t="str">
            <v xml:space="preserve">                 </v>
          </cell>
          <cell r="L1040">
            <v>36851</v>
          </cell>
        </row>
        <row r="1041">
          <cell r="F1041" t="str">
            <v xml:space="preserve">                                  (Millions of KWH)</v>
          </cell>
        </row>
        <row r="1043">
          <cell r="A1043" t="str">
            <v xml:space="preserve">BG&amp;E ENTITLEMENT (Sales after </v>
          </cell>
          <cell r="B1043" t="str">
            <v>% SHARE</v>
          </cell>
          <cell r="C1043" t="str">
            <v>JANUARY</v>
          </cell>
          <cell r="D1043" t="str">
            <v>FEBRUARY</v>
          </cell>
          <cell r="E1043" t="str">
            <v>MARCH</v>
          </cell>
          <cell r="F1043" t="str">
            <v>APRIL</v>
          </cell>
          <cell r="G1043" t="str">
            <v>MAY</v>
          </cell>
          <cell r="H1043" t="str">
            <v>JUNE</v>
          </cell>
          <cell r="I1043" t="str">
            <v>JULY</v>
          </cell>
          <cell r="J1043" t="str">
            <v>AUGUST</v>
          </cell>
          <cell r="K1043" t="str">
            <v>SEPTEMBER</v>
          </cell>
          <cell r="L1043" t="str">
            <v>OCTOBER</v>
          </cell>
          <cell r="M1043" t="str">
            <v>NOVEMBER</v>
          </cell>
          <cell r="N1043" t="str">
            <v>DECEMBER</v>
          </cell>
          <cell r="O1043" t="str">
            <v>TOTAL</v>
          </cell>
        </row>
        <row r="1044">
          <cell r="A1044" t="str">
            <v xml:space="preserve">            loss adjustment)</v>
          </cell>
        </row>
        <row r="1045">
          <cell r="A1045" t="str">
            <v xml:space="preserve">     Susquehanna #1</v>
          </cell>
          <cell r="C1045">
            <v>46.3</v>
          </cell>
          <cell r="D1045">
            <v>41.8</v>
          </cell>
          <cell r="E1045">
            <v>46.3</v>
          </cell>
          <cell r="F1045">
            <v>44.7</v>
          </cell>
          <cell r="G1045">
            <v>29</v>
          </cell>
          <cell r="H1045">
            <v>0</v>
          </cell>
          <cell r="I1045">
            <v>0</v>
          </cell>
          <cell r="J1045">
            <v>0</v>
          </cell>
          <cell r="K1045">
            <v>0</v>
          </cell>
          <cell r="L1045">
            <v>0</v>
          </cell>
          <cell r="M1045">
            <v>0</v>
          </cell>
          <cell r="N1045">
            <v>0</v>
          </cell>
          <cell r="O1045">
            <v>208</v>
          </cell>
        </row>
        <row r="1046">
          <cell r="A1046" t="str">
            <v xml:space="preserve">     Susquehanna #2</v>
          </cell>
          <cell r="C1046">
            <v>46.4</v>
          </cell>
          <cell r="D1046">
            <v>41.3</v>
          </cell>
          <cell r="E1046">
            <v>11.4</v>
          </cell>
          <cell r="F1046">
            <v>2.7</v>
          </cell>
          <cell r="G1046">
            <v>46.1</v>
          </cell>
          <cell r="H1046">
            <v>0</v>
          </cell>
          <cell r="I1046">
            <v>0</v>
          </cell>
          <cell r="J1046">
            <v>0</v>
          </cell>
          <cell r="K1046">
            <v>0</v>
          </cell>
          <cell r="L1046">
            <v>0</v>
          </cell>
          <cell r="M1046">
            <v>0</v>
          </cell>
          <cell r="N1046">
            <v>0</v>
          </cell>
          <cell r="O1046">
            <v>148</v>
          </cell>
        </row>
        <row r="1048">
          <cell r="A1048" t="str">
            <v xml:space="preserve"> TOTAL</v>
          </cell>
          <cell r="C1048">
            <v>92.699999999999989</v>
          </cell>
          <cell r="D1048">
            <v>83.1</v>
          </cell>
          <cell r="E1048">
            <v>57.699999999999996</v>
          </cell>
          <cell r="F1048">
            <v>47.400000000000006</v>
          </cell>
          <cell r="G1048">
            <v>75.099999999999994</v>
          </cell>
          <cell r="H1048">
            <v>0</v>
          </cell>
          <cell r="I1048">
            <v>0</v>
          </cell>
          <cell r="J1048">
            <v>0</v>
          </cell>
          <cell r="K1048">
            <v>0</v>
          </cell>
          <cell r="L1048">
            <v>0</v>
          </cell>
          <cell r="M1048">
            <v>0</v>
          </cell>
          <cell r="N1048">
            <v>0</v>
          </cell>
          <cell r="O1048">
            <v>356</v>
          </cell>
        </row>
        <row r="1054">
          <cell r="G1054" t="str">
            <v xml:space="preserve">BG&amp;E LOSSES              </v>
          </cell>
        </row>
        <row r="1055">
          <cell r="F1055" t="str">
            <v xml:space="preserve">                                 SALES TO ACE BY UNIT</v>
          </cell>
          <cell r="L1055" t="str">
            <v xml:space="preserve">                         </v>
          </cell>
        </row>
        <row r="1056">
          <cell r="F1056" t="str">
            <v xml:space="preserve">                 </v>
          </cell>
          <cell r="L1056" t="str">
            <v xml:space="preserve">                        </v>
          </cell>
        </row>
        <row r="1057">
          <cell r="F1057" t="str">
            <v xml:space="preserve">                                  (Millions of KWH)</v>
          </cell>
        </row>
        <row r="1059">
          <cell r="A1059" t="str">
            <v>BG&amp;E LOSSES (1.7% of 6.6%)</v>
          </cell>
          <cell r="B1059" t="str">
            <v>LOSS %</v>
          </cell>
          <cell r="C1059" t="str">
            <v>JANUARY</v>
          </cell>
          <cell r="D1059" t="str">
            <v>FEBRUARY</v>
          </cell>
          <cell r="E1059" t="str">
            <v>MARCH</v>
          </cell>
          <cell r="F1059" t="str">
            <v>APRIL</v>
          </cell>
          <cell r="G1059" t="str">
            <v>MAY</v>
          </cell>
          <cell r="H1059" t="str">
            <v>JUNE</v>
          </cell>
          <cell r="I1059" t="str">
            <v>JULY</v>
          </cell>
          <cell r="J1059" t="str">
            <v>AUGUST</v>
          </cell>
          <cell r="K1059" t="str">
            <v>SEPTEMBER</v>
          </cell>
          <cell r="L1059" t="str">
            <v>OCTOBER</v>
          </cell>
          <cell r="M1059" t="str">
            <v>NOVEMBER</v>
          </cell>
          <cell r="N1059" t="str">
            <v>DECEMBER</v>
          </cell>
          <cell r="O1059" t="str">
            <v>TOTAL</v>
          </cell>
        </row>
        <row r="1061">
          <cell r="A1061" t="str">
            <v xml:space="preserve">     Susquehanna #1</v>
          </cell>
          <cell r="B1061">
            <v>1.7000000000000001E-2</v>
          </cell>
          <cell r="C1061">
            <v>0.8</v>
          </cell>
          <cell r="D1061">
            <v>0.7</v>
          </cell>
          <cell r="E1061">
            <v>0.8</v>
          </cell>
          <cell r="F1061">
            <v>0.8</v>
          </cell>
          <cell r="G1061">
            <v>0.5</v>
          </cell>
          <cell r="H1061">
            <v>0</v>
          </cell>
          <cell r="I1061">
            <v>0</v>
          </cell>
          <cell r="J1061">
            <v>0</v>
          </cell>
          <cell r="K1061">
            <v>0</v>
          </cell>
          <cell r="L1061">
            <v>0</v>
          </cell>
          <cell r="M1061">
            <v>0</v>
          </cell>
          <cell r="N1061">
            <v>0</v>
          </cell>
          <cell r="O1061">
            <v>4</v>
          </cell>
        </row>
        <row r="1062">
          <cell r="A1062" t="str">
            <v xml:space="preserve">     Susquehanna #2</v>
          </cell>
          <cell r="B1062">
            <v>1.7000000000000001E-2</v>
          </cell>
          <cell r="C1062">
            <v>0.8</v>
          </cell>
          <cell r="D1062">
            <v>0.7</v>
          </cell>
          <cell r="E1062">
            <v>0.2</v>
          </cell>
          <cell r="F1062">
            <v>0</v>
          </cell>
          <cell r="G1062">
            <v>0.8</v>
          </cell>
          <cell r="H1062">
            <v>0</v>
          </cell>
          <cell r="I1062">
            <v>0</v>
          </cell>
          <cell r="J1062">
            <v>0</v>
          </cell>
          <cell r="K1062">
            <v>0</v>
          </cell>
          <cell r="L1062">
            <v>0</v>
          </cell>
          <cell r="M1062">
            <v>0</v>
          </cell>
          <cell r="N1062">
            <v>0</v>
          </cell>
          <cell r="O1062">
            <v>3</v>
          </cell>
        </row>
        <row r="1064">
          <cell r="A1064" t="str">
            <v xml:space="preserve"> TOTAL</v>
          </cell>
          <cell r="C1064">
            <v>1.6</v>
          </cell>
          <cell r="D1064">
            <v>1.4</v>
          </cell>
          <cell r="E1064">
            <v>1</v>
          </cell>
          <cell r="F1064">
            <v>0.8</v>
          </cell>
          <cell r="G1064">
            <v>1.3</v>
          </cell>
          <cell r="H1064">
            <v>0</v>
          </cell>
          <cell r="I1064">
            <v>0</v>
          </cell>
          <cell r="J1064">
            <v>0</v>
          </cell>
          <cell r="K1064">
            <v>0</v>
          </cell>
          <cell r="L1064">
            <v>0</v>
          </cell>
          <cell r="M1064">
            <v>0</v>
          </cell>
          <cell r="N1064">
            <v>0</v>
          </cell>
          <cell r="O1064">
            <v>6</v>
          </cell>
        </row>
        <row r="1073">
          <cell r="F1073" t="str">
            <v xml:space="preserve">                          FUEL COST OF SALES TO BG&amp;E BY UNIT</v>
          </cell>
        </row>
        <row r="1074">
          <cell r="F1074" t="str">
            <v xml:space="preserve">                   </v>
          </cell>
        </row>
        <row r="1075">
          <cell r="F1075" t="str">
            <v xml:space="preserve">                                (Thousands of Dollars)</v>
          </cell>
        </row>
        <row r="1077">
          <cell r="A1077" t="str">
            <v>BG&amp;E ENTITLEMENT</v>
          </cell>
          <cell r="B1077" t="str">
            <v>% SHARE</v>
          </cell>
          <cell r="C1077" t="str">
            <v>JANUARY</v>
          </cell>
          <cell r="D1077" t="str">
            <v>FEBRUARY</v>
          </cell>
          <cell r="E1077" t="str">
            <v>MARCH</v>
          </cell>
          <cell r="F1077" t="str">
            <v>APRIL</v>
          </cell>
          <cell r="G1077" t="str">
            <v>MAY</v>
          </cell>
          <cell r="H1077" t="str">
            <v>JUNE</v>
          </cell>
          <cell r="I1077" t="str">
            <v>JULY</v>
          </cell>
          <cell r="J1077" t="str">
            <v>AUGUST</v>
          </cell>
          <cell r="K1077" t="str">
            <v>SEPTEMBER</v>
          </cell>
          <cell r="L1077" t="str">
            <v>OCTOBER</v>
          </cell>
          <cell r="M1077" t="str">
            <v>NOVEMBER</v>
          </cell>
          <cell r="N1077" t="str">
            <v>DECEMBER</v>
          </cell>
          <cell r="O1077" t="str">
            <v>TOTAL</v>
          </cell>
        </row>
        <row r="1079">
          <cell r="A1079" t="str">
            <v xml:space="preserve">     Susquehanna #1</v>
          </cell>
          <cell r="B1079">
            <v>6.6000000000000003E-2</v>
          </cell>
          <cell r="C1079">
            <v>170.4</v>
          </cell>
          <cell r="D1079">
            <v>153.9</v>
          </cell>
          <cell r="E1079">
            <v>170.4</v>
          </cell>
          <cell r="F1079">
            <v>164.9</v>
          </cell>
          <cell r="G1079">
            <v>106.8</v>
          </cell>
          <cell r="H1079">
            <v>164.9</v>
          </cell>
          <cell r="I1079">
            <v>170.4</v>
          </cell>
          <cell r="J1079">
            <v>170.4</v>
          </cell>
          <cell r="K1079">
            <v>164.9</v>
          </cell>
          <cell r="L1079">
            <v>170.4</v>
          </cell>
          <cell r="M1079">
            <v>164.9</v>
          </cell>
          <cell r="N1079">
            <v>170.4</v>
          </cell>
          <cell r="O1079">
            <v>1943</v>
          </cell>
        </row>
        <row r="1080">
          <cell r="A1080" t="str">
            <v xml:space="preserve">     Susquehanna #2</v>
          </cell>
          <cell r="B1080">
            <v>6.6000000000000003E-2</v>
          </cell>
          <cell r="C1080">
            <v>178.4</v>
          </cell>
          <cell r="D1080">
            <v>158.9</v>
          </cell>
          <cell r="E1080">
            <v>44</v>
          </cell>
          <cell r="F1080">
            <v>9.8000000000000007</v>
          </cell>
          <cell r="G1080">
            <v>168.4</v>
          </cell>
          <cell r="H1080">
            <v>165.6</v>
          </cell>
          <cell r="I1080">
            <v>171.1</v>
          </cell>
          <cell r="J1080">
            <v>171.1</v>
          </cell>
          <cell r="K1080">
            <v>165.6</v>
          </cell>
          <cell r="L1080">
            <v>171.1</v>
          </cell>
          <cell r="M1080">
            <v>165.6</v>
          </cell>
          <cell r="N1080">
            <v>171.1</v>
          </cell>
          <cell r="O1080">
            <v>1741</v>
          </cell>
        </row>
        <row r="1081">
          <cell r="A1081" t="str">
            <v xml:space="preserve">     Susquehanna #1 (Spent Fuel)</v>
          </cell>
          <cell r="B1081">
            <v>6.6000000000000003E-2</v>
          </cell>
          <cell r="C1081">
            <v>44.7</v>
          </cell>
          <cell r="D1081">
            <v>40.4</v>
          </cell>
          <cell r="E1081">
            <v>44.7</v>
          </cell>
          <cell r="F1081">
            <v>43.3</v>
          </cell>
          <cell r="G1081">
            <v>28</v>
          </cell>
          <cell r="H1081">
            <v>43.3</v>
          </cell>
          <cell r="I1081">
            <v>44.7</v>
          </cell>
          <cell r="J1081">
            <v>44.7</v>
          </cell>
          <cell r="K1081">
            <v>43.3</v>
          </cell>
          <cell r="L1081">
            <v>44.7</v>
          </cell>
          <cell r="M1081">
            <v>43.3</v>
          </cell>
          <cell r="N1081">
            <v>44.7</v>
          </cell>
          <cell r="O1081">
            <v>510</v>
          </cell>
        </row>
        <row r="1082">
          <cell r="A1082" t="str">
            <v xml:space="preserve">     Susquehanna #2 (Spent Fuel)</v>
          </cell>
          <cell r="B1082">
            <v>6.6000000000000003E-2</v>
          </cell>
          <cell r="C1082">
            <v>44.8</v>
          </cell>
          <cell r="D1082">
            <v>39.9</v>
          </cell>
          <cell r="E1082">
            <v>11</v>
          </cell>
          <cell r="F1082">
            <v>2.6</v>
          </cell>
          <cell r="G1082">
            <v>44.6</v>
          </cell>
          <cell r="H1082">
            <v>43.8</v>
          </cell>
          <cell r="I1082">
            <v>45.3</v>
          </cell>
          <cell r="J1082">
            <v>45.3</v>
          </cell>
          <cell r="K1082">
            <v>43.8</v>
          </cell>
          <cell r="L1082">
            <v>45.3</v>
          </cell>
          <cell r="M1082">
            <v>43.8</v>
          </cell>
          <cell r="N1082">
            <v>45.3</v>
          </cell>
          <cell r="O1082">
            <v>456</v>
          </cell>
        </row>
        <row r="1083">
          <cell r="A1083" t="str">
            <v xml:space="preserve">     D&amp;D Expense</v>
          </cell>
          <cell r="B1083">
            <v>6.6000000000000003E-2</v>
          </cell>
          <cell r="C1083">
            <v>13.8</v>
          </cell>
          <cell r="D1083">
            <v>13.8</v>
          </cell>
          <cell r="E1083">
            <v>13.8</v>
          </cell>
          <cell r="F1083">
            <v>13.8</v>
          </cell>
          <cell r="G1083">
            <v>13.8</v>
          </cell>
          <cell r="H1083">
            <v>13.9</v>
          </cell>
          <cell r="I1083">
            <v>13.9</v>
          </cell>
          <cell r="J1083">
            <v>13.9</v>
          </cell>
          <cell r="K1083">
            <v>13.9</v>
          </cell>
          <cell r="L1083">
            <v>13.9</v>
          </cell>
          <cell r="M1083">
            <v>13.9</v>
          </cell>
          <cell r="N1083">
            <v>13.9</v>
          </cell>
          <cell r="O1083">
            <v>166</v>
          </cell>
        </row>
        <row r="1085">
          <cell r="A1085" t="str">
            <v xml:space="preserve"> TOTAL</v>
          </cell>
          <cell r="C1085">
            <v>452.1</v>
          </cell>
          <cell r="D1085">
            <v>406.9</v>
          </cell>
          <cell r="E1085">
            <v>283.90000000000003</v>
          </cell>
          <cell r="F1085">
            <v>234.4</v>
          </cell>
          <cell r="G1085">
            <v>361.6</v>
          </cell>
          <cell r="H1085">
            <v>431.5</v>
          </cell>
          <cell r="I1085">
            <v>445.4</v>
          </cell>
          <cell r="J1085">
            <v>445.4</v>
          </cell>
          <cell r="K1085">
            <v>431.5</v>
          </cell>
          <cell r="L1085">
            <v>445.4</v>
          </cell>
          <cell r="M1085">
            <v>431.5</v>
          </cell>
          <cell r="N1085">
            <v>445.4</v>
          </cell>
          <cell r="O1085">
            <v>4815</v>
          </cell>
        </row>
        <row r="1087">
          <cell r="A1087" t="str">
            <v>* BG&amp;E gets 5.84% of 100% Susq.  This equates to 6.6% of 90% Susq.</v>
          </cell>
        </row>
        <row r="1091">
          <cell r="F1091" t="str">
            <v xml:space="preserve">                              COAL SALES TO ACE BY UNIT</v>
          </cell>
          <cell r="L1091" t="str">
            <v>CASE:2001 FORECAST</v>
          </cell>
          <cell r="P1091" t="str">
            <v>21</v>
          </cell>
        </row>
        <row r="1092">
          <cell r="F1092" t="str">
            <v xml:space="preserve">                </v>
          </cell>
          <cell r="L1092">
            <v>36851</v>
          </cell>
        </row>
        <row r="1093">
          <cell r="F1093" t="str">
            <v xml:space="preserve">                                  (Millions of KWH)</v>
          </cell>
        </row>
        <row r="1095">
          <cell r="A1095" t="str">
            <v>ACE ENTITLEMENT (Sales after</v>
          </cell>
          <cell r="C1095" t="str">
            <v>JANUARY</v>
          </cell>
          <cell r="D1095" t="str">
            <v>FEBRUARY</v>
          </cell>
          <cell r="E1095" t="str">
            <v>MARCH</v>
          </cell>
          <cell r="F1095" t="str">
            <v>APRIL</v>
          </cell>
          <cell r="G1095" t="str">
            <v>MAY</v>
          </cell>
          <cell r="H1095" t="str">
            <v>JUNE</v>
          </cell>
          <cell r="I1095" t="str">
            <v>JULY</v>
          </cell>
          <cell r="J1095" t="str">
            <v>AUGUST</v>
          </cell>
          <cell r="K1095" t="str">
            <v>SEPTEMBER</v>
          </cell>
          <cell r="L1095" t="str">
            <v>OCTOBER</v>
          </cell>
          <cell r="M1095" t="str">
            <v>NOVEMBER</v>
          </cell>
          <cell r="N1095" t="str">
            <v>DECEMBER</v>
          </cell>
          <cell r="O1095" t="str">
            <v>TOTAL</v>
          </cell>
        </row>
        <row r="1096">
          <cell r="A1096" t="str">
            <v xml:space="preserve">            loss adjustment)</v>
          </cell>
          <cell r="B1096">
            <v>0</v>
          </cell>
        </row>
        <row r="1097">
          <cell r="A1097" t="str">
            <v xml:space="preserve">    Brunner Is. #1</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row>
        <row r="1098">
          <cell r="A1098" t="str">
            <v xml:space="preserve">    Brunner Is. #2</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row>
        <row r="1099">
          <cell r="A1099" t="str">
            <v xml:space="preserve">    Brunner Is. #3</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row>
        <row r="1101">
          <cell r="A1101" t="str">
            <v xml:space="preserve">        TOTAL</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row>
        <row r="1103">
          <cell r="A1103" t="str">
            <v xml:space="preserve">    Martins Creek #1</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row>
        <row r="1104">
          <cell r="A1104" t="str">
            <v xml:space="preserve">    Martins Creek #2</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row>
        <row r="1106">
          <cell r="A1106" t="str">
            <v xml:space="preserve">        TOTAL</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row>
        <row r="1108">
          <cell r="A1108" t="str">
            <v xml:space="preserve">    Sunbury #1-2</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row>
        <row r="1109">
          <cell r="A1109" t="str">
            <v xml:space="preserve">    Sunbury #3</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row>
        <row r="1110">
          <cell r="A1110" t="str">
            <v xml:space="preserve">    Sunbury #4</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row>
        <row r="1112">
          <cell r="A1112" t="str">
            <v xml:space="preserve">        TOTAL</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row>
        <row r="1114">
          <cell r="A1114" t="str">
            <v xml:space="preserve">    Holtwood #17</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row>
        <row r="1116">
          <cell r="A1116" t="str">
            <v xml:space="preserve">    Montour #1</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row>
        <row r="1117">
          <cell r="A1117" t="str">
            <v xml:space="preserve">    Montour #2</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row>
        <row r="1119">
          <cell r="A1119" t="str">
            <v xml:space="preserve">        TOTAL</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row>
        <row r="1120">
          <cell r="C1120" t="str">
            <v xml:space="preserve"> =========</v>
          </cell>
          <cell r="D1120" t="str">
            <v xml:space="preserve"> =========</v>
          </cell>
          <cell r="E1120" t="str">
            <v xml:space="preserve"> =========</v>
          </cell>
          <cell r="F1120" t="str">
            <v xml:space="preserve"> =========</v>
          </cell>
          <cell r="G1120" t="str">
            <v xml:space="preserve"> =========</v>
          </cell>
          <cell r="H1120" t="str">
            <v xml:space="preserve"> =========</v>
          </cell>
          <cell r="I1120" t="str">
            <v xml:space="preserve"> =========</v>
          </cell>
          <cell r="J1120" t="str">
            <v xml:space="preserve"> =========</v>
          </cell>
          <cell r="K1120" t="str">
            <v xml:space="preserve"> =========</v>
          </cell>
          <cell r="L1120" t="str">
            <v xml:space="preserve"> =========</v>
          </cell>
          <cell r="M1120" t="str">
            <v xml:space="preserve"> =========</v>
          </cell>
          <cell r="N1120" t="str">
            <v xml:space="preserve"> =========</v>
          </cell>
          <cell r="O1120" t="str">
            <v xml:space="preserve"> =========</v>
          </cell>
        </row>
        <row r="1121">
          <cell r="A1121" t="str">
            <v xml:space="preserve"> TOTAL COAL FIRED SALES TO ACE</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row>
        <row r="1123">
          <cell r="F1123" t="str">
            <v xml:space="preserve">                 ACE LOSSES              </v>
          </cell>
        </row>
        <row r="1124">
          <cell r="F1124" t="str">
            <v xml:space="preserve">                                 SALES TO ACE BY UNIT</v>
          </cell>
          <cell r="L1124" t="str">
            <v xml:space="preserve">                         </v>
          </cell>
        </row>
        <row r="1125">
          <cell r="F1125" t="str">
            <v xml:space="preserve">                 </v>
          </cell>
          <cell r="L1125" t="str">
            <v xml:space="preserve">                        </v>
          </cell>
        </row>
        <row r="1126">
          <cell r="F1126" t="str">
            <v xml:space="preserve">                                  (Millions of KWH)</v>
          </cell>
        </row>
        <row r="1128">
          <cell r="B1128" t="str">
            <v>LOSS %</v>
          </cell>
          <cell r="C1128" t="str">
            <v>JANUARY</v>
          </cell>
          <cell r="D1128" t="str">
            <v>FEBRUARY</v>
          </cell>
          <cell r="E1128" t="str">
            <v>MARCH</v>
          </cell>
          <cell r="F1128" t="str">
            <v>APRIL</v>
          </cell>
          <cell r="G1128" t="str">
            <v>MAY</v>
          </cell>
          <cell r="H1128" t="str">
            <v>JUNE</v>
          </cell>
          <cell r="I1128" t="str">
            <v>JULY</v>
          </cell>
          <cell r="J1128" t="str">
            <v>AUGUST</v>
          </cell>
          <cell r="K1128" t="str">
            <v>SEPTEMBER</v>
          </cell>
          <cell r="L1128" t="str">
            <v>OCTOBER</v>
          </cell>
          <cell r="M1128" t="str">
            <v>NOVEMBER</v>
          </cell>
          <cell r="N1128" t="str">
            <v>DECEMBER</v>
          </cell>
          <cell r="O1128" t="str">
            <v>TOTAL</v>
          </cell>
        </row>
        <row r="1130">
          <cell r="A1130" t="str">
            <v>ACE LOSSES (1.7% of 3.42%)</v>
          </cell>
          <cell r="B1130">
            <v>1.7000000000000001E-2</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row>
        <row r="1132">
          <cell r="F1132" t="str">
            <v xml:space="preserve">                             COST FOR COAL SALES TO ACE</v>
          </cell>
        </row>
        <row r="1133">
          <cell r="F1133" t="str">
            <v xml:space="preserve">                    </v>
          </cell>
        </row>
        <row r="1134">
          <cell r="F1134" t="str">
            <v xml:space="preserve">                               (Thousands of Dollars)     </v>
          </cell>
        </row>
        <row r="1136">
          <cell r="A1136" t="str">
            <v>ACE FUEL EXPENSE</v>
          </cell>
          <cell r="B1136" t="str">
            <v>% SHARE</v>
          </cell>
          <cell r="C1136" t="str">
            <v>JANUARY</v>
          </cell>
          <cell r="D1136" t="str">
            <v>FEBRUARY</v>
          </cell>
          <cell r="E1136" t="str">
            <v>MARCH</v>
          </cell>
          <cell r="F1136" t="str">
            <v>APRIL</v>
          </cell>
          <cell r="G1136" t="str">
            <v>MAY</v>
          </cell>
          <cell r="H1136" t="str">
            <v>JUNE</v>
          </cell>
          <cell r="I1136" t="str">
            <v>JULY</v>
          </cell>
          <cell r="J1136" t="str">
            <v>AUGUST</v>
          </cell>
          <cell r="K1136" t="str">
            <v>SEPTEMBER</v>
          </cell>
          <cell r="L1136" t="str">
            <v>OCTOBER</v>
          </cell>
          <cell r="M1136" t="str">
            <v>NOVEMBER</v>
          </cell>
          <cell r="N1136" t="str">
            <v>DECEMBER</v>
          </cell>
          <cell r="O1136" t="str">
            <v>TOTAL</v>
          </cell>
        </row>
        <row r="1137">
          <cell r="A1137" t="str">
            <v xml:space="preserve">                 </v>
          </cell>
          <cell r="B1137">
            <v>0</v>
          </cell>
        </row>
        <row r="1138">
          <cell r="A1138" t="str">
            <v xml:space="preserve">    Brunner Island</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row>
        <row r="1139">
          <cell r="A1139" t="str">
            <v xml:space="preserve">    Martins Creek 1-2</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row>
        <row r="1140">
          <cell r="A1140" t="str">
            <v xml:space="preserve">    Sunbury</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row>
        <row r="1141">
          <cell r="A1141" t="str">
            <v xml:space="preserve">    Holtwood</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row>
        <row r="1142">
          <cell r="A1142" t="str">
            <v xml:space="preserve">    Montour</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row>
        <row r="1143">
          <cell r="A1143" t="str">
            <v xml:space="preserve">    Retired Miner's Health Care Costs</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row>
        <row r="1144">
          <cell r="A1144" t="str">
            <v xml:space="preserve">    Conemaugh Scrubber Cost</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row>
        <row r="1145">
          <cell r="C1145" t="str">
            <v xml:space="preserve"> ========</v>
          </cell>
          <cell r="D1145" t="str">
            <v xml:space="preserve"> ========</v>
          </cell>
          <cell r="E1145" t="str">
            <v xml:space="preserve"> ========</v>
          </cell>
          <cell r="F1145" t="str">
            <v xml:space="preserve"> ========</v>
          </cell>
          <cell r="G1145" t="str">
            <v xml:space="preserve"> ========</v>
          </cell>
          <cell r="H1145" t="str">
            <v xml:space="preserve"> ========</v>
          </cell>
          <cell r="I1145" t="str">
            <v xml:space="preserve"> ========</v>
          </cell>
          <cell r="J1145" t="str">
            <v xml:space="preserve"> ========</v>
          </cell>
          <cell r="K1145" t="str">
            <v xml:space="preserve"> ========</v>
          </cell>
          <cell r="L1145" t="str">
            <v xml:space="preserve"> ========</v>
          </cell>
          <cell r="M1145" t="str">
            <v xml:space="preserve"> ========</v>
          </cell>
          <cell r="N1145" t="str">
            <v xml:space="preserve"> ========</v>
          </cell>
          <cell r="O1145" t="str">
            <v xml:space="preserve"> ========</v>
          </cell>
        </row>
        <row r="1146">
          <cell r="A1146" t="str">
            <v xml:space="preserve"> TOTAL COAL EXPENSE FOR ACE SALE</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row>
        <row r="1148">
          <cell r="C1148" t="str">
            <v xml:space="preserve">                   </v>
          </cell>
          <cell r="F1148" t="str">
            <v xml:space="preserve">   CAPACITY FACTORS - %</v>
          </cell>
          <cell r="L1148" t="str">
            <v>CASE:2001 FORECAST</v>
          </cell>
          <cell r="P1148" t="str">
            <v>22</v>
          </cell>
        </row>
        <row r="1149">
          <cell r="C1149" t="str">
            <v xml:space="preserve">                 </v>
          </cell>
          <cell r="L1149">
            <v>36851</v>
          </cell>
        </row>
        <row r="1150">
          <cell r="B1150" t="str">
            <v>Winter</v>
          </cell>
        </row>
        <row r="1151">
          <cell r="B1151" t="str">
            <v>Rating</v>
          </cell>
        </row>
        <row r="1152">
          <cell r="A1152" t="str">
            <v>PP&amp;L GENERATING UNITS</v>
          </cell>
          <cell r="B1152" t="str">
            <v>(MW)</v>
          </cell>
          <cell r="C1152" t="str">
            <v>JANUARY</v>
          </cell>
          <cell r="D1152" t="str">
            <v>FEBRUARY</v>
          </cell>
          <cell r="E1152" t="str">
            <v>MARCH</v>
          </cell>
          <cell r="F1152" t="str">
            <v>APRIL</v>
          </cell>
          <cell r="G1152" t="str">
            <v>MAY</v>
          </cell>
          <cell r="H1152" t="str">
            <v>JUNE</v>
          </cell>
          <cell r="I1152" t="str">
            <v>JULY</v>
          </cell>
          <cell r="J1152" t="str">
            <v>AUGUST</v>
          </cell>
          <cell r="K1152" t="str">
            <v>SEPTEMBER</v>
          </cell>
          <cell r="L1152" t="str">
            <v>OCTOBER</v>
          </cell>
          <cell r="M1152" t="str">
            <v>NOVEMBER</v>
          </cell>
          <cell r="N1152" t="str">
            <v>DECEMBER</v>
          </cell>
          <cell r="O1152" t="str">
            <v>TOTAL</v>
          </cell>
        </row>
        <row r="1154">
          <cell r="A1154" t="str">
            <v xml:space="preserve">    Brunner Is. #1</v>
          </cell>
          <cell r="B1154">
            <v>334</v>
          </cell>
          <cell r="C1154">
            <v>74.44787843667504</v>
          </cell>
          <cell r="D1154">
            <v>75.741374394068998</v>
          </cell>
          <cell r="E1154">
            <v>72.435773614062199</v>
          </cell>
          <cell r="F1154">
            <v>66.533599467731207</v>
          </cell>
          <cell r="G1154">
            <v>51.50988345888868</v>
          </cell>
          <cell r="H1154">
            <v>69.860279441117768</v>
          </cell>
          <cell r="I1154">
            <v>74.44787843667504</v>
          </cell>
          <cell r="J1154">
            <v>76.459983259287881</v>
          </cell>
          <cell r="K1154">
            <v>64.87025948103792</v>
          </cell>
          <cell r="L1154">
            <v>73.119889253750557</v>
          </cell>
          <cell r="M1154">
            <v>40.460745176314035</v>
          </cell>
          <cell r="N1154">
            <v>66.359217049771431</v>
          </cell>
          <cell r="O1154">
            <v>67.19437836655456</v>
          </cell>
        </row>
        <row r="1155">
          <cell r="A1155" t="str">
            <v xml:space="preserve">    Brunner Is. #2</v>
          </cell>
          <cell r="B1155">
            <v>390</v>
          </cell>
          <cell r="C1155">
            <v>75.475599669148068</v>
          </cell>
          <cell r="D1155">
            <v>76.312576312576311</v>
          </cell>
          <cell r="E1155">
            <v>68.927488282326991</v>
          </cell>
          <cell r="F1155">
            <v>60.541310541310537</v>
          </cell>
          <cell r="G1155">
            <v>41.011855527984558</v>
          </cell>
          <cell r="H1155">
            <v>66.239316239316238</v>
          </cell>
          <cell r="I1155">
            <v>72.718500137854988</v>
          </cell>
          <cell r="J1155">
            <v>75.820237110559688</v>
          </cell>
          <cell r="K1155">
            <v>13.817663817663815</v>
          </cell>
          <cell r="L1155">
            <v>5.8933002481389583</v>
          </cell>
          <cell r="M1155">
            <v>57.90598290598291</v>
          </cell>
          <cell r="N1155">
            <v>66.066997518610421</v>
          </cell>
          <cell r="O1155">
            <v>56.638566912539517</v>
          </cell>
        </row>
        <row r="1156">
          <cell r="A1156" t="str">
            <v xml:space="preserve">    Brunner Is. #3</v>
          </cell>
          <cell r="B1156">
            <v>745</v>
          </cell>
          <cell r="C1156">
            <v>73.969834740564337</v>
          </cell>
          <cell r="D1156">
            <v>79.897730904442312</v>
          </cell>
          <cell r="E1156">
            <v>82.99054629429169</v>
          </cell>
          <cell r="F1156">
            <v>39.149888143176739</v>
          </cell>
          <cell r="G1156">
            <v>55.928411633109619</v>
          </cell>
          <cell r="H1156">
            <v>76.435495898583142</v>
          </cell>
          <cell r="I1156">
            <v>77.578119362055276</v>
          </cell>
          <cell r="J1156">
            <v>75.773977051309814</v>
          </cell>
          <cell r="K1156">
            <v>61.521252796420583</v>
          </cell>
          <cell r="L1156">
            <v>58.526376560583095</v>
          </cell>
          <cell r="M1156">
            <v>44.239373601789708</v>
          </cell>
          <cell r="N1156">
            <v>70.560005773255398</v>
          </cell>
          <cell r="O1156">
            <v>66.393919892127116</v>
          </cell>
        </row>
        <row r="1158">
          <cell r="A1158" t="str">
            <v xml:space="preserve">        TOTAL</v>
          </cell>
          <cell r="B1158">
            <v>1469</v>
          </cell>
          <cell r="C1158">
            <v>74.478286011257751</v>
          </cell>
          <cell r="D1158">
            <v>78.000907646925342</v>
          </cell>
          <cell r="E1158">
            <v>76.857199323656644</v>
          </cell>
          <cell r="F1158">
            <v>51.05513955071477</v>
          </cell>
          <cell r="G1158">
            <v>50.963642884853279</v>
          </cell>
          <cell r="H1158">
            <v>72.233567808789047</v>
          </cell>
          <cell r="I1158">
            <v>75.576246001595706</v>
          </cell>
          <cell r="J1158">
            <v>75.942232665041686</v>
          </cell>
          <cell r="K1158">
            <v>49.61803191891687</v>
          </cell>
          <cell r="L1158">
            <v>47.871055578734705</v>
          </cell>
          <cell r="M1158">
            <v>47.008547008547005</v>
          </cell>
          <cell r="N1158">
            <v>68.412057064640564</v>
          </cell>
          <cell r="O1158">
            <v>63.985999857014534</v>
          </cell>
        </row>
        <row r="1160">
          <cell r="A1160" t="str">
            <v xml:space="preserve">    Martins Creek #1</v>
          </cell>
          <cell r="B1160">
            <v>150</v>
          </cell>
          <cell r="C1160">
            <v>358.2437275985663</v>
          </cell>
          <cell r="D1160">
            <v>378.67063492063488</v>
          </cell>
          <cell r="E1160">
            <v>344.98207885304657</v>
          </cell>
          <cell r="F1160">
            <v>0</v>
          </cell>
          <cell r="G1160">
            <v>108.42293906810035</v>
          </cell>
          <cell r="H1160">
            <v>398.14814814814815</v>
          </cell>
          <cell r="I1160">
            <v>418.27956989247309</v>
          </cell>
          <cell r="J1160">
            <v>409.31899641577064</v>
          </cell>
          <cell r="K1160">
            <v>356.7592592592593</v>
          </cell>
          <cell r="L1160">
            <v>347.67025089605738</v>
          </cell>
          <cell r="M1160">
            <v>267.40740740740745</v>
          </cell>
          <cell r="N1160">
            <v>345.34050179211471</v>
          </cell>
          <cell r="O1160">
            <v>311.18721461187215</v>
          </cell>
        </row>
        <row r="1161">
          <cell r="A1161" t="str">
            <v xml:space="preserve">    Martins Creek #2</v>
          </cell>
          <cell r="B1161">
            <v>150</v>
          </cell>
          <cell r="C1161">
            <v>372.93906810035844</v>
          </cell>
          <cell r="D1161">
            <v>381.94444444444446</v>
          </cell>
          <cell r="E1161">
            <v>272.40143369175627</v>
          </cell>
          <cell r="F1161">
            <v>365.74074074074076</v>
          </cell>
          <cell r="G1161">
            <v>336.02150537634407</v>
          </cell>
          <cell r="H1161">
            <v>398.14814814814815</v>
          </cell>
          <cell r="I1161">
            <v>421.86379928315415</v>
          </cell>
          <cell r="J1161">
            <v>411.82795698924735</v>
          </cell>
          <cell r="K1161">
            <v>359.16666666666669</v>
          </cell>
          <cell r="L1161">
            <v>267.02508960573476</v>
          </cell>
          <cell r="M1161">
            <v>356.48148148148147</v>
          </cell>
          <cell r="N1161">
            <v>362.45519713261649</v>
          </cell>
          <cell r="O1161">
            <v>358.52359208523592</v>
          </cell>
        </row>
        <row r="1163">
          <cell r="A1163" t="str">
            <v xml:space="preserve">        TOTAL</v>
          </cell>
          <cell r="B1163">
            <v>300</v>
          </cell>
          <cell r="C1163">
            <v>55.555555555555557</v>
          </cell>
          <cell r="D1163">
            <v>58.035714285714285</v>
          </cell>
          <cell r="E1163">
            <v>41.666666666666671</v>
          </cell>
          <cell r="F1163">
            <v>45.370370370370374</v>
          </cell>
          <cell r="G1163">
            <v>27.598566308243729</v>
          </cell>
          <cell r="H1163">
            <v>40.833333333333336</v>
          </cell>
          <cell r="I1163">
            <v>40.90501792114695</v>
          </cell>
          <cell r="J1163">
            <v>44.220430107526887</v>
          </cell>
          <cell r="K1163">
            <v>16.168981481481481</v>
          </cell>
          <cell r="L1163">
            <v>60.08064516129032</v>
          </cell>
          <cell r="M1163">
            <v>34.768518518518512</v>
          </cell>
          <cell r="N1163">
            <v>42.11469534050179</v>
          </cell>
          <cell r="O1163">
            <v>334.85540334855403</v>
          </cell>
        </row>
        <row r="1165">
          <cell r="A1165" t="str">
            <v xml:space="preserve">    Sunbury #1,2,&amp;3</v>
          </cell>
          <cell r="B1165">
            <v>264</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row>
        <row r="1166">
          <cell r="A1166" t="str">
            <v xml:space="preserve">    Sunbury #4</v>
          </cell>
          <cell r="B1166">
            <v>134</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row>
        <row r="1168">
          <cell r="A1168" t="str">
            <v xml:space="preserve">        TOTAL</v>
          </cell>
          <cell r="B1168">
            <v>398</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row>
        <row r="1170">
          <cell r="A1170" t="str">
            <v xml:space="preserve">    Holtwood #17</v>
          </cell>
          <cell r="B1170">
            <v>73</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row>
        <row r="1172">
          <cell r="A1172" t="str">
            <v xml:space="preserve">    Keystone #1 (PL Share)</v>
          </cell>
          <cell r="B1172">
            <v>105</v>
          </cell>
          <cell r="C1172">
            <v>88.325652841781874</v>
          </cell>
          <cell r="D1172">
            <v>90.702947845804999</v>
          </cell>
          <cell r="E1172">
            <v>88.325652841781874</v>
          </cell>
          <cell r="F1172">
            <v>87.301587301587304</v>
          </cell>
          <cell r="G1172">
            <v>88.325652841781874</v>
          </cell>
          <cell r="H1172">
            <v>87.301587301587304</v>
          </cell>
          <cell r="I1172">
            <v>88.325652841781874</v>
          </cell>
          <cell r="J1172">
            <v>88.325652841781874</v>
          </cell>
          <cell r="K1172">
            <v>87.301587301587304</v>
          </cell>
          <cell r="L1172">
            <v>88.325652841781874</v>
          </cell>
          <cell r="M1172">
            <v>87.301587301587304</v>
          </cell>
          <cell r="N1172">
            <v>88.325652841781874</v>
          </cell>
          <cell r="O1172">
            <v>88.171341595999124</v>
          </cell>
        </row>
        <row r="1173">
          <cell r="A1173" t="str">
            <v xml:space="preserve">    Keystone #2 (PL Share)</v>
          </cell>
          <cell r="B1173">
            <v>105</v>
          </cell>
          <cell r="C1173">
            <v>88.325652841781874</v>
          </cell>
          <cell r="D1173">
            <v>90.702947845804999</v>
          </cell>
          <cell r="E1173">
            <v>88.325652841781874</v>
          </cell>
          <cell r="F1173">
            <v>64.417989417989418</v>
          </cell>
          <cell r="G1173">
            <v>0</v>
          </cell>
          <cell r="H1173">
            <v>87.301587301587304</v>
          </cell>
          <cell r="I1173">
            <v>88.325652841781874</v>
          </cell>
          <cell r="J1173">
            <v>88.325652841781874</v>
          </cell>
          <cell r="K1173">
            <v>87.301587301587304</v>
          </cell>
          <cell r="L1173">
            <v>88.325652841781874</v>
          </cell>
          <cell r="M1173">
            <v>87.301587301587304</v>
          </cell>
          <cell r="N1173">
            <v>88.325652841781874</v>
          </cell>
          <cell r="O1173">
            <v>78.821482931071969</v>
          </cell>
        </row>
        <row r="1175">
          <cell r="A1175" t="str">
            <v xml:space="preserve">        TOTAL</v>
          </cell>
          <cell r="B1175">
            <v>210</v>
          </cell>
          <cell r="C1175">
            <v>88.325652841781874</v>
          </cell>
          <cell r="D1175">
            <v>90.702947845804999</v>
          </cell>
          <cell r="E1175">
            <v>88.325652841781874</v>
          </cell>
          <cell r="F1175">
            <v>75.859788359788368</v>
          </cell>
          <cell r="G1175">
            <v>44.162826420890937</v>
          </cell>
          <cell r="H1175">
            <v>87.301587301587304</v>
          </cell>
          <cell r="I1175">
            <v>88.325652841781874</v>
          </cell>
          <cell r="J1175">
            <v>88.325652841781874</v>
          </cell>
          <cell r="K1175">
            <v>87.301587301587304</v>
          </cell>
          <cell r="L1175">
            <v>88.325652841781874</v>
          </cell>
          <cell r="M1175">
            <v>87.301587301587304</v>
          </cell>
          <cell r="N1175">
            <v>88.325652841781874</v>
          </cell>
          <cell r="O1175">
            <v>83.496412263535547</v>
          </cell>
        </row>
        <row r="1177">
          <cell r="A1177" t="str">
            <v xml:space="preserve">    Conemaugh #1 (PL Share)</v>
          </cell>
          <cell r="B1177">
            <v>97</v>
          </cell>
          <cell r="C1177">
            <v>116.94934042789048</v>
          </cell>
          <cell r="D1177">
            <v>121.0419734904271</v>
          </cell>
          <cell r="E1177">
            <v>116.94934042789048</v>
          </cell>
          <cell r="F1177">
            <v>116.83848797250859</v>
          </cell>
          <cell r="G1177">
            <v>116.94934042789048</v>
          </cell>
          <cell r="H1177">
            <v>116.83848797250859</v>
          </cell>
          <cell r="I1177">
            <v>116.94934042789048</v>
          </cell>
          <cell r="J1177">
            <v>116.94934042789048</v>
          </cell>
          <cell r="K1177">
            <v>31.214203894616265</v>
          </cell>
          <cell r="L1177">
            <v>0</v>
          </cell>
          <cell r="M1177">
            <v>38.946162657502867</v>
          </cell>
          <cell r="N1177">
            <v>116.94934042789048</v>
          </cell>
          <cell r="O1177">
            <v>93.913289083462786</v>
          </cell>
        </row>
        <row r="1178">
          <cell r="A1178" t="str">
            <v xml:space="preserve">    Conemaugh #2 (PL Share)</v>
          </cell>
          <cell r="B1178">
            <v>97</v>
          </cell>
          <cell r="C1178">
            <v>116.53364372020839</v>
          </cell>
          <cell r="D1178">
            <v>121.0419734904271</v>
          </cell>
          <cell r="E1178">
            <v>116.94934042789048</v>
          </cell>
          <cell r="F1178">
            <v>116.83848797250859</v>
          </cell>
          <cell r="G1178">
            <v>116.94934042789048</v>
          </cell>
          <cell r="H1178">
            <v>116.83848797250859</v>
          </cell>
          <cell r="I1178">
            <v>116.94934042789048</v>
          </cell>
          <cell r="J1178">
            <v>116.94934042789048</v>
          </cell>
          <cell r="K1178">
            <v>116.83848797250859</v>
          </cell>
          <cell r="L1178">
            <v>116.94934042789048</v>
          </cell>
          <cell r="M1178">
            <v>116.83848797250859</v>
          </cell>
          <cell r="N1178">
            <v>89.374792151646162</v>
          </cell>
          <cell r="O1178">
            <v>114.86136609706726</v>
          </cell>
        </row>
        <row r="1179">
          <cell r="B1179" t="str">
            <v xml:space="preserve"> --------</v>
          </cell>
          <cell r="C1179" t="str">
            <v xml:space="preserve"> --------</v>
          </cell>
          <cell r="D1179" t="str">
            <v xml:space="preserve"> --------</v>
          </cell>
          <cell r="E1179" t="str">
            <v xml:space="preserve"> --------</v>
          </cell>
          <cell r="F1179" t="str">
            <v xml:space="preserve"> --------</v>
          </cell>
          <cell r="G1179" t="str">
            <v xml:space="preserve"> --------</v>
          </cell>
          <cell r="H1179" t="str">
            <v xml:space="preserve"> --------</v>
          </cell>
          <cell r="I1179" t="str">
            <v xml:space="preserve"> --------</v>
          </cell>
          <cell r="J1179" t="str">
            <v xml:space="preserve"> --------</v>
          </cell>
          <cell r="K1179" t="str">
            <v xml:space="preserve"> --------</v>
          </cell>
          <cell r="L1179" t="str">
            <v xml:space="preserve"> --------</v>
          </cell>
          <cell r="M1179" t="str">
            <v xml:space="preserve"> --------</v>
          </cell>
          <cell r="N1179" t="str">
            <v xml:space="preserve"> --------</v>
          </cell>
          <cell r="O1179" t="str">
            <v xml:space="preserve">  --------</v>
          </cell>
        </row>
        <row r="1180">
          <cell r="A1180" t="str">
            <v xml:space="preserve">        TOTAL</v>
          </cell>
          <cell r="B1180">
            <v>194</v>
          </cell>
          <cell r="C1180">
            <v>116.74149207404943</v>
          </cell>
          <cell r="D1180">
            <v>121.0419734904271</v>
          </cell>
          <cell r="E1180">
            <v>116.94934042789048</v>
          </cell>
          <cell r="F1180">
            <v>116.83848797250859</v>
          </cell>
          <cell r="G1180">
            <v>116.94934042789048</v>
          </cell>
          <cell r="H1180">
            <v>116.83848797250859</v>
          </cell>
          <cell r="I1180">
            <v>116.94934042789048</v>
          </cell>
          <cell r="J1180">
            <v>116.94934042789048</v>
          </cell>
          <cell r="K1180">
            <v>74.026345933562425</v>
          </cell>
          <cell r="L1180">
            <v>58.474670213945238</v>
          </cell>
          <cell r="M1180">
            <v>77.892325315005735</v>
          </cell>
          <cell r="N1180">
            <v>103.16206628976832</v>
          </cell>
          <cell r="O1180">
            <v>104.38732759026502</v>
          </cell>
        </row>
        <row r="1182">
          <cell r="A1182" t="str">
            <v xml:space="preserve">    Montour #1</v>
          </cell>
          <cell r="B1182">
            <v>770</v>
          </cell>
          <cell r="C1182">
            <v>69.787739142577863</v>
          </cell>
          <cell r="D1182">
            <v>73.767006802721085</v>
          </cell>
          <cell r="E1182">
            <v>67.204301075268816</v>
          </cell>
          <cell r="F1182">
            <v>0</v>
          </cell>
          <cell r="G1182">
            <v>21.121351766513058</v>
          </cell>
          <cell r="H1182">
            <v>77.561327561327573</v>
          </cell>
          <cell r="I1182">
            <v>81.483033095936321</v>
          </cell>
          <cell r="J1182">
            <v>79.737466834241033</v>
          </cell>
          <cell r="K1182">
            <v>69.498556998556992</v>
          </cell>
          <cell r="L1182">
            <v>67.727970953777401</v>
          </cell>
          <cell r="M1182">
            <v>52.092352092352094</v>
          </cell>
          <cell r="N1182">
            <v>67.274123725736629</v>
          </cell>
          <cell r="O1182">
            <v>60.620885963351718</v>
          </cell>
        </row>
        <row r="1183">
          <cell r="A1183" t="str">
            <v xml:space="preserve">    Montour #2</v>
          </cell>
          <cell r="B1183">
            <v>755</v>
          </cell>
          <cell r="C1183">
            <v>74.093854589475185</v>
          </cell>
          <cell r="D1183">
            <v>75.883002207505513</v>
          </cell>
          <cell r="E1183">
            <v>54.119490137435022</v>
          </cell>
          <cell r="F1183">
            <v>72.663723325974985</v>
          </cell>
          <cell r="G1183">
            <v>66.759239478743865</v>
          </cell>
          <cell r="H1183">
            <v>79.102281089036055</v>
          </cell>
          <cell r="I1183">
            <v>83.813999857580285</v>
          </cell>
          <cell r="J1183">
            <v>81.820123905148478</v>
          </cell>
          <cell r="K1183">
            <v>71.357615894039739</v>
          </cell>
          <cell r="L1183">
            <v>53.051342305775123</v>
          </cell>
          <cell r="M1183">
            <v>70.824135393671824</v>
          </cell>
          <cell r="N1183">
            <v>72.010966317738379</v>
          </cell>
          <cell r="O1183">
            <v>71.229852732166066</v>
          </cell>
        </row>
        <row r="1184">
          <cell r="B1184" t="str">
            <v xml:space="preserve"> --------</v>
          </cell>
          <cell r="C1184" t="str">
            <v xml:space="preserve"> --------</v>
          </cell>
          <cell r="D1184" t="str">
            <v xml:space="preserve"> --------</v>
          </cell>
          <cell r="E1184" t="str">
            <v xml:space="preserve"> --------</v>
          </cell>
          <cell r="F1184" t="str">
            <v xml:space="preserve"> --------</v>
          </cell>
          <cell r="G1184" t="str">
            <v xml:space="preserve"> --------</v>
          </cell>
          <cell r="H1184" t="str">
            <v xml:space="preserve"> --------</v>
          </cell>
          <cell r="I1184" t="str">
            <v xml:space="preserve"> --------</v>
          </cell>
          <cell r="J1184" t="str">
            <v xml:space="preserve"> --------</v>
          </cell>
          <cell r="K1184" t="str">
            <v xml:space="preserve"> --------</v>
          </cell>
          <cell r="L1184" t="str">
            <v xml:space="preserve"> --------</v>
          </cell>
          <cell r="M1184" t="str">
            <v xml:space="preserve"> --------</v>
          </cell>
          <cell r="N1184" t="str">
            <v xml:space="preserve"> --------</v>
          </cell>
          <cell r="O1184" t="str">
            <v xml:space="preserve">  --------</v>
          </cell>
        </row>
        <row r="1185">
          <cell r="A1185" t="str">
            <v xml:space="preserve">        TOTAL</v>
          </cell>
          <cell r="B1185">
            <v>1525</v>
          </cell>
          <cell r="C1185">
            <v>71.919619249074557</v>
          </cell>
          <cell r="D1185">
            <v>74.814597970335683</v>
          </cell>
          <cell r="E1185">
            <v>60.726247135554381</v>
          </cell>
          <cell r="F1185">
            <v>35.974499089253186</v>
          </cell>
          <cell r="G1185">
            <v>43.715846994535518</v>
          </cell>
          <cell r="H1185">
            <v>78.32422586520947</v>
          </cell>
          <cell r="I1185">
            <v>82.637052705799405</v>
          </cell>
          <cell r="J1185">
            <v>80.768552793936195</v>
          </cell>
          <cell r="K1185">
            <v>70.418943533697629</v>
          </cell>
          <cell r="L1185">
            <v>60.461836770668079</v>
          </cell>
          <cell r="M1185">
            <v>61.366120218579233</v>
          </cell>
          <cell r="N1185">
            <v>69.619249074563726</v>
          </cell>
          <cell r="O1185">
            <v>65.873194101354898</v>
          </cell>
        </row>
        <row r="1186">
          <cell r="B1186" t="str">
            <v xml:space="preserve"> =========</v>
          </cell>
          <cell r="C1186" t="str">
            <v xml:space="preserve"> =========</v>
          </cell>
          <cell r="D1186" t="str">
            <v xml:space="preserve"> =========</v>
          </cell>
          <cell r="E1186" t="str">
            <v xml:space="preserve"> =========</v>
          </cell>
          <cell r="F1186" t="str">
            <v xml:space="preserve"> =========</v>
          </cell>
          <cell r="G1186" t="str">
            <v xml:space="preserve"> =========</v>
          </cell>
          <cell r="H1186" t="str">
            <v xml:space="preserve"> =========</v>
          </cell>
          <cell r="I1186" t="str">
            <v xml:space="preserve"> =========</v>
          </cell>
          <cell r="J1186" t="str">
            <v xml:space="preserve"> =========</v>
          </cell>
          <cell r="K1186" t="str">
            <v xml:space="preserve"> =========</v>
          </cell>
          <cell r="L1186" t="str">
            <v xml:space="preserve"> =========</v>
          </cell>
          <cell r="M1186" t="str">
            <v xml:space="preserve"> =========</v>
          </cell>
          <cell r="N1186" t="str">
            <v xml:space="preserve"> =========</v>
          </cell>
          <cell r="O1186" t="str">
            <v xml:space="preserve"> =========</v>
          </cell>
        </row>
        <row r="1187">
          <cell r="A1187" t="str">
            <v xml:space="preserve"> TOTAL COAL FIRED</v>
          </cell>
          <cell r="B1187">
            <v>4169</v>
          </cell>
          <cell r="C1187">
            <v>66.430540832617609</v>
          </cell>
          <cell r="D1187">
            <v>69.229088853099398</v>
          </cell>
          <cell r="E1187">
            <v>62.184531501069081</v>
          </cell>
          <cell r="F1187">
            <v>43.672210228938468</v>
          </cell>
          <cell r="G1187">
            <v>43.601389673395808</v>
          </cell>
          <cell r="H1187">
            <v>66.875882838943525</v>
          </cell>
          <cell r="I1187">
            <v>69.693229855796872</v>
          </cell>
          <cell r="J1187">
            <v>69.377277756714307</v>
          </cell>
          <cell r="K1187">
            <v>52.247408118120518</v>
          </cell>
          <cell r="L1187">
            <v>50.478183829958454</v>
          </cell>
          <cell r="M1187">
            <v>49.535593401028756</v>
          </cell>
          <cell r="N1187">
            <v>61.852459396931273</v>
          </cell>
          <cell r="O1187">
            <v>79.801886286145503</v>
          </cell>
        </row>
        <row r="1189">
          <cell r="A1189" t="str">
            <v xml:space="preserve">    Martins Creek #3</v>
          </cell>
          <cell r="B1189">
            <v>820</v>
          </cell>
          <cell r="C1189">
            <v>7.8514293207448205</v>
          </cell>
          <cell r="D1189">
            <v>8.6926538908246229</v>
          </cell>
          <cell r="E1189">
            <v>2.8520849724626274</v>
          </cell>
          <cell r="F1189">
            <v>2.0155826558265586</v>
          </cell>
          <cell r="G1189">
            <v>5.9992132179386308</v>
          </cell>
          <cell r="H1189">
            <v>21.189024390243901</v>
          </cell>
          <cell r="I1189">
            <v>32.815368476265405</v>
          </cell>
          <cell r="J1189">
            <v>32.815368476265405</v>
          </cell>
          <cell r="K1189">
            <v>12.398373983739839</v>
          </cell>
          <cell r="L1189">
            <v>0</v>
          </cell>
          <cell r="M1189">
            <v>2.9471544715447151</v>
          </cell>
          <cell r="N1189">
            <v>6.6056910569105689</v>
          </cell>
          <cell r="O1189">
            <v>11.387682369974385</v>
          </cell>
        </row>
        <row r="1190">
          <cell r="A1190" t="str">
            <v xml:space="preserve">    Martins Creek #4</v>
          </cell>
          <cell r="B1190">
            <v>820</v>
          </cell>
          <cell r="C1190">
            <v>7.8514293207448205</v>
          </cell>
          <cell r="D1190">
            <v>8.6926538908246229</v>
          </cell>
          <cell r="E1190">
            <v>2.8520849724626274</v>
          </cell>
          <cell r="F1190">
            <v>2.0155826558265586</v>
          </cell>
          <cell r="G1190">
            <v>5.9992132179386308</v>
          </cell>
          <cell r="H1190">
            <v>21.189024390243901</v>
          </cell>
          <cell r="I1190">
            <v>32.815368476265405</v>
          </cell>
          <cell r="J1190">
            <v>32.815368476265405</v>
          </cell>
          <cell r="K1190">
            <v>12.398373983739839</v>
          </cell>
          <cell r="L1190">
            <v>5.2943876212955674</v>
          </cell>
          <cell r="M1190">
            <v>2.9471544715447151</v>
          </cell>
          <cell r="N1190">
            <v>6.6056910569105689</v>
          </cell>
          <cell r="O1190">
            <v>11.833166276868248</v>
          </cell>
        </row>
        <row r="1191">
          <cell r="B1191" t="str">
            <v xml:space="preserve"> --------</v>
          </cell>
          <cell r="C1191" t="str">
            <v xml:space="preserve"> --------</v>
          </cell>
          <cell r="D1191" t="str">
            <v xml:space="preserve"> --------</v>
          </cell>
          <cell r="E1191" t="str">
            <v xml:space="preserve"> --------</v>
          </cell>
          <cell r="F1191" t="str">
            <v xml:space="preserve"> --------</v>
          </cell>
          <cell r="G1191" t="str">
            <v xml:space="preserve"> --------</v>
          </cell>
          <cell r="H1191" t="str">
            <v xml:space="preserve"> --------</v>
          </cell>
          <cell r="I1191" t="str">
            <v xml:space="preserve"> --------</v>
          </cell>
          <cell r="J1191" t="str">
            <v xml:space="preserve"> --------</v>
          </cell>
          <cell r="K1191" t="str">
            <v xml:space="preserve"> --------</v>
          </cell>
          <cell r="L1191" t="str">
            <v xml:space="preserve"> --------</v>
          </cell>
          <cell r="M1191" t="str">
            <v xml:space="preserve"> --------</v>
          </cell>
          <cell r="N1191" t="str">
            <v xml:space="preserve"> --------</v>
          </cell>
          <cell r="O1191" t="str">
            <v xml:space="preserve">  --------</v>
          </cell>
        </row>
        <row r="1192">
          <cell r="A1192" t="str">
            <v xml:space="preserve"> TOTAL HEAVY OIL FIRED</v>
          </cell>
          <cell r="B1192">
            <v>1640</v>
          </cell>
          <cell r="C1192">
            <v>7.8514293207448205</v>
          </cell>
          <cell r="D1192">
            <v>8.6926538908246229</v>
          </cell>
          <cell r="E1192">
            <v>2.8520849724626274</v>
          </cell>
          <cell r="F1192">
            <v>2.0155826558265586</v>
          </cell>
          <cell r="G1192">
            <v>5.9992132179386308</v>
          </cell>
          <cell r="H1192">
            <v>21.189024390243901</v>
          </cell>
          <cell r="I1192">
            <v>32.815368476265405</v>
          </cell>
          <cell r="J1192">
            <v>32.815368476265405</v>
          </cell>
          <cell r="K1192">
            <v>12.398373983739839</v>
          </cell>
          <cell r="L1192">
            <v>2.6471938106477837</v>
          </cell>
          <cell r="M1192">
            <v>2.9471544715447151</v>
          </cell>
          <cell r="N1192">
            <v>6.6056910569105689</v>
          </cell>
          <cell r="O1192">
            <v>11.610424323421316</v>
          </cell>
        </row>
        <row r="1193">
          <cell r="B1193">
            <v>990</v>
          </cell>
        </row>
        <row r="1194">
          <cell r="A1194" t="str">
            <v xml:space="preserve">    Susquehanna #1 (PL Share)</v>
          </cell>
          <cell r="B1194">
            <v>990</v>
          </cell>
          <cell r="C1194">
            <v>96.814923427826656</v>
          </cell>
          <cell r="D1194">
            <v>87.447051156728591</v>
          </cell>
          <cell r="E1194">
            <v>96.814923427826656</v>
          </cell>
          <cell r="F1194">
            <v>93.692299337460625</v>
          </cell>
          <cell r="G1194">
            <v>60.714673617899422</v>
          </cell>
          <cell r="H1194">
            <v>96.815375982042653</v>
          </cell>
          <cell r="I1194">
            <v>96.814923427826656</v>
          </cell>
          <cell r="J1194">
            <v>96.814923427826656</v>
          </cell>
          <cell r="K1194">
            <v>96.815375982042653</v>
          </cell>
          <cell r="L1194">
            <v>96.814923427826656</v>
          </cell>
          <cell r="M1194">
            <v>96.815375982042653</v>
          </cell>
          <cell r="N1194">
            <v>96.814923427826656</v>
          </cell>
          <cell r="O1194">
            <v>93.745675937456767</v>
          </cell>
        </row>
        <row r="1195">
          <cell r="A1195" t="str">
            <v xml:space="preserve">    Susquehanna #2 (PL Share)</v>
          </cell>
          <cell r="B1195">
            <v>990</v>
          </cell>
          <cell r="C1195">
            <v>97.072879330943849</v>
          </cell>
          <cell r="D1195">
            <v>95.719095719095719</v>
          </cell>
          <cell r="E1195">
            <v>23.922015857499726</v>
          </cell>
          <cell r="F1195">
            <v>5.808080808080808</v>
          </cell>
          <cell r="G1195">
            <v>96.516237645269896</v>
          </cell>
          <cell r="H1195">
            <v>98.035914702581366</v>
          </cell>
          <cell r="I1195">
            <v>98.036819811013373</v>
          </cell>
          <cell r="J1195">
            <v>98.036819811013373</v>
          </cell>
          <cell r="K1195">
            <v>98.035914702581366</v>
          </cell>
          <cell r="L1195">
            <v>98.036819811013373</v>
          </cell>
          <cell r="M1195">
            <v>98.035914702581366</v>
          </cell>
          <cell r="N1195">
            <v>98.036819811013373</v>
          </cell>
          <cell r="O1195">
            <v>83.771505004381709</v>
          </cell>
        </row>
        <row r="1196">
          <cell r="B1196" t="str">
            <v xml:space="preserve"> --------</v>
          </cell>
          <cell r="C1196" t="str">
            <v xml:space="preserve"> --------</v>
          </cell>
          <cell r="D1196" t="str">
            <v xml:space="preserve"> --------</v>
          </cell>
          <cell r="E1196" t="str">
            <v xml:space="preserve"> --------</v>
          </cell>
          <cell r="F1196" t="str">
            <v xml:space="preserve"> --------</v>
          </cell>
          <cell r="G1196" t="str">
            <v xml:space="preserve"> --------</v>
          </cell>
          <cell r="H1196" t="str">
            <v xml:space="preserve"> --------</v>
          </cell>
          <cell r="I1196" t="str">
            <v xml:space="preserve"> --------</v>
          </cell>
          <cell r="J1196" t="str">
            <v xml:space="preserve"> --------</v>
          </cell>
          <cell r="K1196" t="str">
            <v xml:space="preserve"> --------</v>
          </cell>
          <cell r="L1196" t="str">
            <v xml:space="preserve"> --------</v>
          </cell>
          <cell r="M1196" t="str">
            <v xml:space="preserve"> --------</v>
          </cell>
          <cell r="N1196" t="str">
            <v xml:space="preserve"> --------</v>
          </cell>
          <cell r="O1196" t="str">
            <v xml:space="preserve">  --------</v>
          </cell>
        </row>
        <row r="1197">
          <cell r="A1197" t="str">
            <v xml:space="preserve"> TOTAL PL SHARE NUCLEAR</v>
          </cell>
          <cell r="B1197">
            <v>1980</v>
          </cell>
          <cell r="C1197">
            <v>96.943901379385238</v>
          </cell>
          <cell r="D1197">
            <v>96.267736892736906</v>
          </cell>
          <cell r="E1197">
            <v>60.368469642663193</v>
          </cell>
          <cell r="F1197">
            <v>51.311728395061728</v>
          </cell>
          <cell r="G1197">
            <v>78.615455631584652</v>
          </cell>
          <cell r="H1197">
            <v>97.425645342312023</v>
          </cell>
          <cell r="I1197">
            <v>97.425871619420008</v>
          </cell>
          <cell r="J1197">
            <v>97.425871619420008</v>
          </cell>
          <cell r="K1197">
            <v>97.425645342312023</v>
          </cell>
          <cell r="L1197">
            <v>97.425871619420008</v>
          </cell>
          <cell r="M1197">
            <v>97.425645342312023</v>
          </cell>
          <cell r="N1197">
            <v>97.425871619420008</v>
          </cell>
          <cell r="O1197">
            <v>88.758590470919245</v>
          </cell>
        </row>
        <row r="1199">
          <cell r="A1199" t="str">
            <v xml:space="preserve"> COMBUSTION TURBINES</v>
          </cell>
          <cell r="B1199">
            <v>486</v>
          </cell>
          <cell r="C1199">
            <v>0.13828045488738439</v>
          </cell>
          <cell r="D1199">
            <v>0.27557319223985893</v>
          </cell>
          <cell r="E1199">
            <v>2.7656090977476882E-2</v>
          </cell>
          <cell r="F1199">
            <v>5.7155921353452217E-2</v>
          </cell>
          <cell r="G1199">
            <v>0.13828045488738439</v>
          </cell>
          <cell r="H1199">
            <v>0.14288980338363055</v>
          </cell>
          <cell r="I1199">
            <v>1.3828045488738439</v>
          </cell>
          <cell r="J1199">
            <v>0.44249745563963011</v>
          </cell>
          <cell r="K1199">
            <v>0.68587105624142664</v>
          </cell>
          <cell r="L1199">
            <v>5.5312181954953764E-2</v>
          </cell>
          <cell r="M1199">
            <v>5.7155921353452217E-2</v>
          </cell>
          <cell r="N1199">
            <v>5.5312181954953764E-2</v>
          </cell>
          <cell r="O1199">
            <v>0.28186481763346299</v>
          </cell>
        </row>
        <row r="1200">
          <cell r="A1200" t="str">
            <v xml:space="preserve"> </v>
          </cell>
        </row>
        <row r="1201">
          <cell r="A1201" t="str">
            <v xml:space="preserve"> DIESELS</v>
          </cell>
          <cell r="B1201">
            <v>22</v>
          </cell>
          <cell r="C1201">
            <v>0.6109481915933529</v>
          </cell>
          <cell r="D1201">
            <v>0.67640692640692646</v>
          </cell>
          <cell r="E1201">
            <v>0.6109481915933529</v>
          </cell>
          <cell r="F1201">
            <v>0.63131313131313127</v>
          </cell>
          <cell r="G1201">
            <v>1.2218963831867058</v>
          </cell>
          <cell r="H1201">
            <v>1.2626262626262625</v>
          </cell>
          <cell r="I1201">
            <v>0.6109481915933529</v>
          </cell>
          <cell r="J1201">
            <v>0.6109481915933529</v>
          </cell>
          <cell r="K1201">
            <v>0.63131313131313127</v>
          </cell>
          <cell r="L1201">
            <v>0.6109481915933529</v>
          </cell>
          <cell r="M1201">
            <v>0.63131313131313127</v>
          </cell>
          <cell r="N1201">
            <v>0.6109481915933529</v>
          </cell>
          <cell r="O1201">
            <v>0.51888750518887505</v>
          </cell>
        </row>
        <row r="1203">
          <cell r="A1203" t="str">
            <v xml:space="preserve">    Holtwood Hydro</v>
          </cell>
          <cell r="B1203">
            <v>102</v>
          </cell>
          <cell r="C1203">
            <v>69.839763862534255</v>
          </cell>
          <cell r="D1203">
            <v>75.863678804855283</v>
          </cell>
          <cell r="E1203">
            <v>92.241197554290522</v>
          </cell>
          <cell r="F1203">
            <v>91.230936819172115</v>
          </cell>
          <cell r="G1203">
            <v>85.652540586126918</v>
          </cell>
          <cell r="H1203">
            <v>65.359477124183002</v>
          </cell>
          <cell r="I1203">
            <v>47.438330170777988</v>
          </cell>
          <cell r="J1203">
            <v>36.896479021716218</v>
          </cell>
          <cell r="K1203">
            <v>34.449891067538132</v>
          </cell>
          <cell r="L1203">
            <v>40.849673202614383</v>
          </cell>
          <cell r="M1203">
            <v>61.274509803921568</v>
          </cell>
          <cell r="N1203">
            <v>71.157495256166982</v>
          </cell>
          <cell r="O1203">
            <v>64.240307995344253</v>
          </cell>
        </row>
        <row r="1204">
          <cell r="A1204" t="str">
            <v xml:space="preserve">    Wallenpaupack</v>
          </cell>
          <cell r="B1204">
            <v>44</v>
          </cell>
          <cell r="C1204">
            <v>25.048875855327466</v>
          </cell>
          <cell r="D1204">
            <v>25.027056277056275</v>
          </cell>
          <cell r="E1204">
            <v>22.299608993157378</v>
          </cell>
          <cell r="F1204">
            <v>26.199494949494952</v>
          </cell>
          <cell r="G1204">
            <v>18.939393939393938</v>
          </cell>
          <cell r="H1204">
            <v>21.1489898989899</v>
          </cell>
          <cell r="I1204">
            <v>19.244868035190613</v>
          </cell>
          <cell r="J1204">
            <v>17.412023460410559</v>
          </cell>
          <cell r="K1204">
            <v>18.623737373737374</v>
          </cell>
          <cell r="L1204">
            <v>15.579178885630498</v>
          </cell>
          <cell r="M1204">
            <v>14.835858585858587</v>
          </cell>
          <cell r="N1204">
            <v>20.161290322580644</v>
          </cell>
          <cell r="O1204">
            <v>20.236612702366127</v>
          </cell>
        </row>
        <row r="1205">
          <cell r="B1205" t="str">
            <v xml:space="preserve"> --------</v>
          </cell>
          <cell r="C1205" t="str">
            <v xml:space="preserve"> --------</v>
          </cell>
          <cell r="D1205" t="str">
            <v xml:space="preserve"> --------</v>
          </cell>
          <cell r="E1205" t="str">
            <v xml:space="preserve"> --------</v>
          </cell>
          <cell r="F1205" t="str">
            <v xml:space="preserve"> --------</v>
          </cell>
          <cell r="G1205" t="str">
            <v xml:space="preserve"> --------</v>
          </cell>
          <cell r="H1205" t="str">
            <v xml:space="preserve"> --------</v>
          </cell>
          <cell r="I1205" t="str">
            <v xml:space="preserve"> --------</v>
          </cell>
          <cell r="J1205" t="str">
            <v xml:space="preserve"> --------</v>
          </cell>
          <cell r="K1205" t="str">
            <v xml:space="preserve"> --------</v>
          </cell>
          <cell r="L1205" t="str">
            <v xml:space="preserve"> --------</v>
          </cell>
          <cell r="M1205" t="str">
            <v xml:space="preserve"> --------</v>
          </cell>
          <cell r="N1205" t="str">
            <v xml:space="preserve"> --------</v>
          </cell>
          <cell r="O1205" t="str">
            <v xml:space="preserve">  --------</v>
          </cell>
        </row>
        <row r="1206">
          <cell r="A1206" t="str">
            <v xml:space="preserve"> TOTAL HYDRO</v>
          </cell>
          <cell r="B1206">
            <v>146</v>
          </cell>
          <cell r="C1206">
            <v>56.341140079540438</v>
          </cell>
          <cell r="D1206">
            <v>60.543052837573377</v>
          </cell>
          <cell r="E1206">
            <v>71.162910590661369</v>
          </cell>
          <cell r="F1206">
            <v>71.632420091324192</v>
          </cell>
          <cell r="G1206">
            <v>65.54720871998822</v>
          </cell>
          <cell r="H1206">
            <v>52.035768645357685</v>
          </cell>
          <cell r="I1206">
            <v>38.941670349094117</v>
          </cell>
          <cell r="J1206">
            <v>31.02445131830903</v>
          </cell>
          <cell r="K1206">
            <v>29.680365296803657</v>
          </cell>
          <cell r="L1206">
            <v>33.233907792016495</v>
          </cell>
          <cell r="M1206">
            <v>47.279299847793006</v>
          </cell>
          <cell r="N1206">
            <v>55.788775961113565</v>
          </cell>
          <cell r="O1206">
            <v>50.978920372802897</v>
          </cell>
        </row>
        <row r="1207">
          <cell r="B1207" t="str">
            <v xml:space="preserve"> =========</v>
          </cell>
          <cell r="C1207" t="str">
            <v xml:space="preserve"> =========</v>
          </cell>
          <cell r="D1207" t="str">
            <v xml:space="preserve"> =========</v>
          </cell>
          <cell r="E1207" t="str">
            <v xml:space="preserve"> =========</v>
          </cell>
          <cell r="F1207" t="str">
            <v xml:space="preserve"> =========</v>
          </cell>
          <cell r="G1207" t="str">
            <v xml:space="preserve"> =========</v>
          </cell>
          <cell r="H1207" t="str">
            <v xml:space="preserve"> =========</v>
          </cell>
          <cell r="I1207" t="str">
            <v xml:space="preserve"> =========</v>
          </cell>
          <cell r="J1207" t="str">
            <v xml:space="preserve"> =========</v>
          </cell>
          <cell r="K1207" t="str">
            <v xml:space="preserve"> =========</v>
          </cell>
          <cell r="L1207" t="str">
            <v xml:space="preserve"> =========</v>
          </cell>
          <cell r="M1207" t="str">
            <v xml:space="preserve"> =========</v>
          </cell>
          <cell r="N1207" t="str">
            <v xml:space="preserve"> =========</v>
          </cell>
          <cell r="O1207" t="str">
            <v xml:space="preserve"> =========</v>
          </cell>
        </row>
        <row r="1208">
          <cell r="A1208" t="str">
            <v>TOTAL PP&amp;L GENERATION</v>
          </cell>
          <cell r="B1208">
            <v>8443</v>
          </cell>
          <cell r="C1208">
            <v>58.045794760309164</v>
          </cell>
          <cell r="D1208">
            <v>59.513234406637224</v>
          </cell>
          <cell r="E1208">
            <v>46.650594307939762</v>
          </cell>
          <cell r="F1208">
            <v>35.233000381644224</v>
          </cell>
          <cell r="G1208">
            <v>42.27590712672837</v>
          </cell>
          <cell r="H1208">
            <v>60.896929737981488</v>
          </cell>
          <cell r="I1208">
            <v>64.389727954314765</v>
          </cell>
          <cell r="J1208">
            <v>64.042682173563634</v>
          </cell>
          <cell r="K1208">
            <v>51.609156829457675</v>
          </cell>
          <cell r="L1208">
            <v>48.866593054754269</v>
          </cell>
          <cell r="M1208">
            <v>48.702409622698617</v>
          </cell>
          <cell r="N1208">
            <v>55.641945545014707</v>
          </cell>
          <cell r="O1208">
            <v>63.374214515063954</v>
          </cell>
        </row>
        <row r="1214">
          <cell r="A1214" t="str">
            <v xml:space="preserve">         </v>
          </cell>
          <cell r="B1214" t="str">
            <v xml:space="preserve"> </v>
          </cell>
          <cell r="F1214" t="str">
            <v>QUARTERLY SUMMARY SHEET</v>
          </cell>
          <cell r="L1214" t="str">
            <v>CASE:2001 FORECAST</v>
          </cell>
          <cell r="P1214" t="str">
            <v>1A</v>
          </cell>
        </row>
        <row r="1215">
          <cell r="F1215" t="str">
            <v xml:space="preserve">                                   TOTAL GENERATION</v>
          </cell>
          <cell r="L1215">
            <v>36851</v>
          </cell>
        </row>
        <row r="1216">
          <cell r="F1216" t="str">
            <v xml:space="preserve">                      (OUTPUT &amp; INTERCHANGE - MILLIONS OF KWH)</v>
          </cell>
          <cell r="M1216" t="str">
            <v xml:space="preserve">    </v>
          </cell>
        </row>
        <row r="1217">
          <cell r="L1217" t="str">
            <v xml:space="preserve">        YEAR TO DATE</v>
          </cell>
        </row>
        <row r="1218">
          <cell r="K1218" t="str">
            <v>==================================================</v>
          </cell>
        </row>
        <row r="1219">
          <cell r="A1219" t="str">
            <v>STEAM STATIONS</v>
          </cell>
          <cell r="C1219" t="str">
            <v>1st Qtr</v>
          </cell>
          <cell r="E1219" t="str">
            <v>2nd Qtr</v>
          </cell>
          <cell r="G1219" t="str">
            <v>3rd Qtr</v>
          </cell>
          <cell r="I1219" t="str">
            <v>4th Qtr</v>
          </cell>
          <cell r="K1219" t="str">
            <v>2nd Qtr</v>
          </cell>
          <cell r="M1219" t="str">
            <v>3rd Qtr</v>
          </cell>
          <cell r="O1219" t="str">
            <v>4th Qtr</v>
          </cell>
        </row>
        <row r="1220">
          <cell r="A1220" t="str">
            <v xml:space="preserve">  COAL-FIRED</v>
          </cell>
        </row>
        <row r="1221">
          <cell r="A1221" t="str">
            <v xml:space="preserve">    Brunner Island</v>
          </cell>
          <cell r="C1221">
            <v>2424</v>
          </cell>
          <cell r="E1221">
            <v>1861</v>
          </cell>
          <cell r="G1221">
            <v>2180.8000000000002</v>
          </cell>
          <cell r="I1221">
            <v>1768.1</v>
          </cell>
          <cell r="K1221">
            <v>4285</v>
          </cell>
          <cell r="M1221">
            <v>6465.8</v>
          </cell>
          <cell r="O1221">
            <v>8233.9</v>
          </cell>
        </row>
        <row r="1222">
          <cell r="A1222" t="str">
            <v xml:space="preserve">    Martins Creek 1-2</v>
          </cell>
          <cell r="C1222">
            <v>334</v>
          </cell>
          <cell r="E1222">
            <v>247.8</v>
          </cell>
          <cell r="G1222">
            <v>224.92500000000001</v>
          </cell>
          <cell r="I1222">
            <v>303.2</v>
          </cell>
          <cell r="K1222">
            <v>581.79999999999995</v>
          </cell>
          <cell r="M1222">
            <v>806.72499999999991</v>
          </cell>
          <cell r="O1222">
            <v>1109.925</v>
          </cell>
        </row>
        <row r="1223">
          <cell r="A1223" t="str">
            <v xml:space="preserve">    Sunbury</v>
          </cell>
          <cell r="C1223">
            <v>0</v>
          </cell>
          <cell r="E1223">
            <v>0</v>
          </cell>
          <cell r="G1223">
            <v>0</v>
          </cell>
          <cell r="I1223">
            <v>0</v>
          </cell>
          <cell r="K1223">
            <v>0</v>
          </cell>
          <cell r="M1223">
            <v>0</v>
          </cell>
          <cell r="O1223">
            <v>0</v>
          </cell>
        </row>
        <row r="1224">
          <cell r="A1224" t="str">
            <v xml:space="preserve">    Holtwood</v>
          </cell>
          <cell r="C1224">
            <v>0</v>
          </cell>
          <cell r="E1224">
            <v>0</v>
          </cell>
          <cell r="G1224">
            <v>0</v>
          </cell>
          <cell r="I1224">
            <v>0</v>
          </cell>
          <cell r="K1224">
            <v>0</v>
          </cell>
          <cell r="M1224">
            <v>0</v>
          </cell>
          <cell r="O1224">
            <v>0</v>
          </cell>
        </row>
        <row r="1225">
          <cell r="A1225" t="str">
            <v xml:space="preserve">    Keystone</v>
          </cell>
          <cell r="C1225">
            <v>404</v>
          </cell>
          <cell r="E1225">
            <v>315.7</v>
          </cell>
          <cell r="G1225">
            <v>408</v>
          </cell>
          <cell r="I1225">
            <v>408</v>
          </cell>
          <cell r="K1225">
            <v>719.7</v>
          </cell>
          <cell r="M1225">
            <v>1127.7</v>
          </cell>
          <cell r="O1225">
            <v>1535.7</v>
          </cell>
        </row>
        <row r="1226">
          <cell r="A1226" t="str">
            <v xml:space="preserve">    Conemaugh</v>
          </cell>
          <cell r="C1226">
            <v>495.1</v>
          </cell>
          <cell r="E1226">
            <v>495.2</v>
          </cell>
          <cell r="G1226">
            <v>441</v>
          </cell>
          <cell r="I1226">
            <v>342.1</v>
          </cell>
          <cell r="K1226">
            <v>990.3</v>
          </cell>
          <cell r="M1226">
            <v>1431.3</v>
          </cell>
          <cell r="O1226">
            <v>1773.4</v>
          </cell>
        </row>
        <row r="1227">
          <cell r="A1227" t="str">
            <v xml:space="preserve">    Montour</v>
          </cell>
          <cell r="C1227">
            <v>2271.6999999999998</v>
          </cell>
          <cell r="E1227">
            <v>1751</v>
          </cell>
          <cell r="G1227">
            <v>2627.2</v>
          </cell>
          <cell r="I1227">
            <v>2149.65</v>
          </cell>
          <cell r="K1227">
            <v>4022.7</v>
          </cell>
          <cell r="M1227">
            <v>6649.9</v>
          </cell>
          <cell r="O1227">
            <v>8799.5499999999993</v>
          </cell>
        </row>
        <row r="1228">
          <cell r="A1228" t="str">
            <v xml:space="preserve">    TOTAL COAL FIRED</v>
          </cell>
          <cell r="C1228">
            <v>5928.7999999999993</v>
          </cell>
          <cell r="E1228">
            <v>4670.7</v>
          </cell>
          <cell r="G1228">
            <v>5881.9</v>
          </cell>
          <cell r="I1228">
            <v>4971.0999999999995</v>
          </cell>
          <cell r="K1228">
            <v>10599.5</v>
          </cell>
          <cell r="M1228">
            <v>16481.400000000001</v>
          </cell>
          <cell r="O1228">
            <v>21452.5</v>
          </cell>
        </row>
        <row r="1229">
          <cell r="A1229" t="str">
            <v xml:space="preserve">    Martins Creek 3-4</v>
          </cell>
          <cell r="C1229">
            <v>226.39999999999998</v>
          </cell>
          <cell r="E1229">
            <v>347.2</v>
          </cell>
          <cell r="G1229">
            <v>947.19999999999993</v>
          </cell>
          <cell r="I1229">
            <v>147.69999999999999</v>
          </cell>
          <cell r="K1229">
            <v>573.59999999999991</v>
          </cell>
          <cell r="M1229">
            <v>1520.7999999999997</v>
          </cell>
          <cell r="O1229">
            <v>1668.4999999999998</v>
          </cell>
        </row>
        <row r="1230">
          <cell r="A1230" t="str">
            <v xml:space="preserve">      TOTAL FOSSIL STEAM</v>
          </cell>
          <cell r="C1230">
            <v>6155.2</v>
          </cell>
          <cell r="E1230">
            <v>5017.8999999999996</v>
          </cell>
          <cell r="G1230">
            <v>6829.0999999999995</v>
          </cell>
          <cell r="I1230">
            <v>5118.8</v>
          </cell>
          <cell r="K1230">
            <v>11173.1</v>
          </cell>
          <cell r="M1230">
            <v>18002.2</v>
          </cell>
          <cell r="O1230">
            <v>23121</v>
          </cell>
        </row>
        <row r="1231">
          <cell r="A1231" t="str">
            <v xml:space="preserve">  NUCLEAR</v>
          </cell>
        </row>
        <row r="1232">
          <cell r="A1232" t="str">
            <v xml:space="preserve">    Susquehanna 1 (PL 90% Share)</v>
          </cell>
          <cell r="C1232">
            <v>2070.3000000000002</v>
          </cell>
          <cell r="E1232">
            <v>1827.4</v>
          </cell>
          <cell r="G1232">
            <v>2116.3000000000002</v>
          </cell>
          <cell r="I1232">
            <v>2116.3000000000002</v>
          </cell>
          <cell r="K1232">
            <v>3897.7000000000003</v>
          </cell>
          <cell r="M1232">
            <v>6014</v>
          </cell>
          <cell r="O1232">
            <v>8130.3</v>
          </cell>
        </row>
        <row r="1233">
          <cell r="A1233" t="str">
            <v xml:space="preserve">    Susquehanna 2 (PL 90% Share)</v>
          </cell>
          <cell r="C1233">
            <v>1528</v>
          </cell>
          <cell r="E1233">
            <v>1451.1</v>
          </cell>
          <cell r="G1233">
            <v>2143</v>
          </cell>
          <cell r="I1233">
            <v>2143</v>
          </cell>
          <cell r="K1233">
            <v>2979.1</v>
          </cell>
          <cell r="M1233">
            <v>5122.1000000000004</v>
          </cell>
          <cell r="O1233">
            <v>7265.1</v>
          </cell>
        </row>
        <row r="1234">
          <cell r="A1234" t="str">
            <v xml:space="preserve">    TOTAL NUCLEAR</v>
          </cell>
          <cell r="C1234">
            <v>3598.3</v>
          </cell>
          <cell r="E1234">
            <v>3278.5</v>
          </cell>
          <cell r="G1234">
            <v>4259.3</v>
          </cell>
          <cell r="I1234">
            <v>4259.3</v>
          </cell>
          <cell r="K1234">
            <v>6876.7999999999993</v>
          </cell>
          <cell r="M1234">
            <v>11136.1</v>
          </cell>
          <cell r="O1234">
            <v>15395.400000000001</v>
          </cell>
        </row>
        <row r="1235">
          <cell r="A1235" t="str">
            <v>COMBUSTION TURBINES</v>
          </cell>
          <cell r="C1235">
            <v>1.5</v>
          </cell>
          <cell r="E1235">
            <v>1.2</v>
          </cell>
          <cell r="G1235">
            <v>9</v>
          </cell>
          <cell r="I1235">
            <v>0.60000000000000009</v>
          </cell>
          <cell r="K1235">
            <v>2.7</v>
          </cell>
          <cell r="M1235">
            <v>11.7</v>
          </cell>
          <cell r="O1235">
            <v>12.299999999999999</v>
          </cell>
        </row>
        <row r="1237">
          <cell r="A1237" t="str">
            <v>DIESELS</v>
          </cell>
          <cell r="C1237">
            <v>0.30000000000000004</v>
          </cell>
          <cell r="E1237">
            <v>0.5</v>
          </cell>
          <cell r="G1237">
            <v>0.30000000000000004</v>
          </cell>
          <cell r="I1237">
            <v>0.30000000000000004</v>
          </cell>
          <cell r="K1237">
            <v>0.8</v>
          </cell>
          <cell r="M1237">
            <v>1.1000000000000001</v>
          </cell>
          <cell r="O1237">
            <v>1.4000000000000001</v>
          </cell>
        </row>
        <row r="1239">
          <cell r="A1239" t="str">
            <v>HYDRO STATIONS</v>
          </cell>
        </row>
        <row r="1240">
          <cell r="A1240" t="str">
            <v xml:space="preserve">  Holtwood</v>
          </cell>
          <cell r="C1240">
            <v>175</v>
          </cell>
          <cell r="E1240">
            <v>180</v>
          </cell>
          <cell r="G1240">
            <v>89.3</v>
          </cell>
          <cell r="I1240">
            <v>130</v>
          </cell>
          <cell r="K1240">
            <v>355</v>
          </cell>
          <cell r="M1240">
            <v>444.3</v>
          </cell>
          <cell r="O1240">
            <v>574.29999999999995</v>
          </cell>
        </row>
        <row r="1241">
          <cell r="A1241" t="str">
            <v xml:space="preserve">  Wallenpaupack</v>
          </cell>
          <cell r="C1241">
            <v>22.9</v>
          </cell>
          <cell r="E1241">
            <v>21.2</v>
          </cell>
          <cell r="G1241">
            <v>17.899999999999999</v>
          </cell>
          <cell r="I1241">
            <v>16.399999999999999</v>
          </cell>
          <cell r="K1241">
            <v>44.099999999999994</v>
          </cell>
          <cell r="M1241">
            <v>61.999999999999993</v>
          </cell>
          <cell r="O1241">
            <v>78.399999999999991</v>
          </cell>
        </row>
        <row r="1242">
          <cell r="A1242" t="str">
            <v xml:space="preserve">    TOTAL HYDRO</v>
          </cell>
          <cell r="C1242">
            <v>197.9</v>
          </cell>
          <cell r="E1242">
            <v>201.2</v>
          </cell>
          <cell r="G1242">
            <v>107.19999999999999</v>
          </cell>
          <cell r="I1242">
            <v>146.4</v>
          </cell>
          <cell r="K1242">
            <v>399.1</v>
          </cell>
          <cell r="M1242">
            <v>506.3</v>
          </cell>
          <cell r="O1242">
            <v>652.69999999999993</v>
          </cell>
        </row>
        <row r="1243">
          <cell r="A1243" t="str">
            <v xml:space="preserve">    TOTAL GENERATION</v>
          </cell>
          <cell r="C1243">
            <v>9953.1999999999989</v>
          </cell>
          <cell r="E1243">
            <v>8499.3000000000011</v>
          </cell>
          <cell r="G1243">
            <v>11204.900000000001</v>
          </cell>
          <cell r="I1243">
            <v>9525.4</v>
          </cell>
          <cell r="K1243">
            <v>18452.5</v>
          </cell>
          <cell r="M1243">
            <v>29657.4</v>
          </cell>
          <cell r="O1243">
            <v>39182.800000000003</v>
          </cell>
        </row>
        <row r="1244">
          <cell r="A1244" t="str">
            <v>POWER PURCHASES</v>
          </cell>
        </row>
        <row r="1245">
          <cell r="A1245" t="str">
            <v xml:space="preserve">  Short-term - Other Utilities</v>
          </cell>
          <cell r="C1245">
            <v>7659.9973555338565</v>
          </cell>
          <cell r="E1245">
            <v>9769.0381242813528</v>
          </cell>
          <cell r="G1245">
            <v>12859.406717819325</v>
          </cell>
          <cell r="I1245">
            <v>7351.12347086102</v>
          </cell>
          <cell r="K1245">
            <v>17429.035479815211</v>
          </cell>
          <cell r="M1245">
            <v>30288.442197634537</v>
          </cell>
          <cell r="O1245">
            <v>37639.565668495554</v>
          </cell>
        </row>
        <row r="1246">
          <cell r="A1246" t="str">
            <v xml:space="preserve">  Non-utility Generation</v>
          </cell>
          <cell r="C1246">
            <v>646.20000000000005</v>
          </cell>
          <cell r="E1246">
            <v>639.4</v>
          </cell>
          <cell r="G1246">
            <v>597.59999999999991</v>
          </cell>
          <cell r="I1246">
            <v>654.09999999999991</v>
          </cell>
          <cell r="K1246">
            <v>1285.5999999999999</v>
          </cell>
          <cell r="M1246">
            <v>1883.1999999999998</v>
          </cell>
          <cell r="O1246">
            <v>2537.2999999999997</v>
          </cell>
        </row>
        <row r="1247">
          <cell r="A1247" t="str">
            <v xml:space="preserve">  Safe Harbor(1/3)</v>
          </cell>
          <cell r="C1247">
            <v>121.6</v>
          </cell>
          <cell r="E1247">
            <v>122.19999999999999</v>
          </cell>
          <cell r="G1247">
            <v>37.099999999999994</v>
          </cell>
          <cell r="I1247">
            <v>74.400000000000006</v>
          </cell>
          <cell r="K1247">
            <v>243.79999999999998</v>
          </cell>
          <cell r="M1247">
            <v>280.89999999999998</v>
          </cell>
          <cell r="O1247">
            <v>355.29999999999995</v>
          </cell>
        </row>
        <row r="1248">
          <cell r="A1248" t="str">
            <v xml:space="preserve">  PJM Interchange</v>
          </cell>
          <cell r="C1248">
            <v>0</v>
          </cell>
          <cell r="E1248">
            <v>0</v>
          </cell>
          <cell r="G1248">
            <v>0</v>
          </cell>
          <cell r="I1248">
            <v>0</v>
          </cell>
          <cell r="K1248">
            <v>0</v>
          </cell>
          <cell r="M1248">
            <v>0</v>
          </cell>
          <cell r="O1248">
            <v>0</v>
          </cell>
        </row>
        <row r="1249">
          <cell r="A1249" t="str">
            <v xml:space="preserve">  PASNY </v>
          </cell>
          <cell r="C1249">
            <v>7.1999999999999993</v>
          </cell>
          <cell r="E1249">
            <v>7.1999999999999993</v>
          </cell>
          <cell r="G1249">
            <v>7.1999999999999993</v>
          </cell>
          <cell r="I1249">
            <v>7.1999999999999993</v>
          </cell>
          <cell r="K1249">
            <v>14.399999999999999</v>
          </cell>
          <cell r="M1249">
            <v>21.599999999999998</v>
          </cell>
          <cell r="O1249">
            <v>28.799999999999997</v>
          </cell>
        </row>
        <row r="1250">
          <cell r="A1250" t="str">
            <v xml:space="preserve">  Borderlines</v>
          </cell>
          <cell r="C1250">
            <v>0.30000000000000004</v>
          </cell>
          <cell r="E1250">
            <v>0.30000000000000004</v>
          </cell>
          <cell r="G1250">
            <v>0.30000000000000004</v>
          </cell>
          <cell r="I1250">
            <v>0.30000000000000004</v>
          </cell>
          <cell r="K1250">
            <v>0.60000000000000009</v>
          </cell>
          <cell r="M1250">
            <v>0.90000000000000013</v>
          </cell>
          <cell r="O1250">
            <v>1.2000000000000002</v>
          </cell>
        </row>
        <row r="1251">
          <cell r="A1251" t="str">
            <v xml:space="preserve">    TOTAL POWER PURCHASES</v>
          </cell>
          <cell r="C1251">
            <v>8435.2999999999993</v>
          </cell>
          <cell r="E1251">
            <v>10538.1</v>
          </cell>
          <cell r="G1251">
            <v>13501.6</v>
          </cell>
          <cell r="I1251">
            <v>8087.1</v>
          </cell>
          <cell r="K1251">
            <v>18973.400000000001</v>
          </cell>
          <cell r="M1251">
            <v>32475</v>
          </cell>
          <cell r="O1251">
            <v>40562.199999999997</v>
          </cell>
        </row>
        <row r="1252">
          <cell r="A1252" t="str">
            <v>TOTAL ENERGY AVAILABLE</v>
          </cell>
          <cell r="C1252">
            <v>18388.5</v>
          </cell>
          <cell r="E1252">
            <v>19037.400000000001</v>
          </cell>
          <cell r="G1252">
            <v>24706.5</v>
          </cell>
          <cell r="I1252">
            <v>17612.5</v>
          </cell>
          <cell r="K1252">
            <v>37425.9</v>
          </cell>
          <cell r="M1252">
            <v>62132.4</v>
          </cell>
          <cell r="O1252">
            <v>79745</v>
          </cell>
        </row>
        <row r="1253">
          <cell r="A1253" t="str">
            <v>NON-SYSTEM ENERGY SALES</v>
          </cell>
        </row>
        <row r="1254">
          <cell r="A1254" t="str">
            <v xml:space="preserve">  Sales to ACE </v>
          </cell>
          <cell r="C1254">
            <v>0</v>
          </cell>
          <cell r="E1254">
            <v>0</v>
          </cell>
          <cell r="G1254">
            <v>0</v>
          </cell>
          <cell r="I1254">
            <v>0</v>
          </cell>
          <cell r="K1254">
            <v>0</v>
          </cell>
          <cell r="M1254">
            <v>0</v>
          </cell>
          <cell r="O1254">
            <v>0</v>
          </cell>
        </row>
        <row r="1255">
          <cell r="A1255" t="str">
            <v xml:space="preserve">  Sales to JCP&amp;L </v>
          </cell>
          <cell r="C1255">
            <v>0</v>
          </cell>
          <cell r="E1255">
            <v>0</v>
          </cell>
          <cell r="G1255">
            <v>0</v>
          </cell>
          <cell r="I1255">
            <v>0</v>
          </cell>
          <cell r="K1255">
            <v>0</v>
          </cell>
          <cell r="M1255">
            <v>0</v>
          </cell>
          <cell r="O1255">
            <v>0</v>
          </cell>
        </row>
        <row r="1256">
          <cell r="A1256" t="str">
            <v xml:space="preserve">  Sales to BG&amp;E</v>
          </cell>
          <cell r="C1256">
            <v>-233.5</v>
          </cell>
          <cell r="E1256">
            <v>-122.5</v>
          </cell>
          <cell r="G1256">
            <v>0</v>
          </cell>
          <cell r="I1256">
            <v>0</v>
          </cell>
          <cell r="K1256">
            <v>-356</v>
          </cell>
          <cell r="M1256">
            <v>-356</v>
          </cell>
          <cell r="O1256">
            <v>-356</v>
          </cell>
        </row>
        <row r="1257">
          <cell r="A1257" t="str">
            <v xml:space="preserve">  Sales to GPU</v>
          </cell>
          <cell r="C1257">
            <v>-648</v>
          </cell>
          <cell r="E1257">
            <v>-654.9</v>
          </cell>
          <cell r="G1257">
            <v>-662.4</v>
          </cell>
          <cell r="I1257">
            <v>-662.7</v>
          </cell>
          <cell r="K1257">
            <v>-1302.9000000000001</v>
          </cell>
          <cell r="M1257">
            <v>-1965.3000000000002</v>
          </cell>
          <cell r="O1257">
            <v>-2628</v>
          </cell>
        </row>
        <row r="1258">
          <cell r="A1258" t="str">
            <v xml:space="preserve">  PJM Interchange </v>
          </cell>
          <cell r="C1258">
            <v>-2140.7026444661442</v>
          </cell>
          <cell r="E1258">
            <v>-2072.3618757186468</v>
          </cell>
          <cell r="G1258">
            <v>-4250.8932821806748</v>
          </cell>
          <cell r="I1258">
            <v>-2377.8765291389805</v>
          </cell>
          <cell r="K1258">
            <v>-4213.064520184791</v>
          </cell>
          <cell r="M1258">
            <v>-8463.9578023654649</v>
          </cell>
          <cell r="O1258">
            <v>-10841.834331504446</v>
          </cell>
        </row>
        <row r="1259">
          <cell r="A1259" t="str">
            <v xml:space="preserve">  Sales to Other</v>
          </cell>
          <cell r="C1259">
            <v>-7959.9973555338565</v>
          </cell>
          <cell r="E1259">
            <v>-10069.038124281353</v>
          </cell>
          <cell r="G1259">
            <v>-13159.406717819325</v>
          </cell>
          <cell r="I1259">
            <v>-7651.12347086102</v>
          </cell>
          <cell r="K1259">
            <v>-18029.035479815211</v>
          </cell>
          <cell r="M1259">
            <v>-31188.442197634537</v>
          </cell>
          <cell r="O1259">
            <v>-38839.565668495554</v>
          </cell>
        </row>
        <row r="1260">
          <cell r="A1260" t="str">
            <v xml:space="preserve">  TOTAL NON-SYSTEM ENERGY SALES</v>
          </cell>
          <cell r="C1260">
            <v>-10982.2</v>
          </cell>
          <cell r="E1260">
            <v>-12918.8</v>
          </cell>
          <cell r="G1260">
            <v>-18072.7</v>
          </cell>
          <cell r="I1260">
            <v>-10691.7</v>
          </cell>
          <cell r="K1260">
            <v>-23901</v>
          </cell>
          <cell r="M1260">
            <v>-41973.7</v>
          </cell>
          <cell r="O1260">
            <v>-52665.4</v>
          </cell>
        </row>
        <row r="1261">
          <cell r="A1261" t="str">
            <v xml:space="preserve">SYSTEM OUTPUT (incl supply to UGI      </v>
          </cell>
          <cell r="C1261">
            <v>7406.2999999999993</v>
          </cell>
          <cell r="E1261">
            <v>6118.6000000000022</v>
          </cell>
          <cell r="G1261">
            <v>6633.7999999999993</v>
          </cell>
          <cell r="I1261">
            <v>6920.7999999999993</v>
          </cell>
          <cell r="K1261">
            <v>13524.900000000001</v>
          </cell>
          <cell r="M1261">
            <v>20158.700000000004</v>
          </cell>
          <cell r="O1261">
            <v>27079.599999999999</v>
          </cell>
        </row>
        <row r="1262">
          <cell r="A1262" t="str">
            <v xml:space="preserve">             and ACE &amp; AE losses) </v>
          </cell>
          <cell r="C1262" t="str">
            <v xml:space="preserve"> =========</v>
          </cell>
          <cell r="E1262" t="str">
            <v xml:space="preserve"> =========</v>
          </cell>
          <cell r="G1262" t="str">
            <v xml:space="preserve"> =========</v>
          </cell>
          <cell r="I1262" t="str">
            <v xml:space="preserve"> =========</v>
          </cell>
          <cell r="K1262" t="str">
            <v xml:space="preserve"> =========</v>
          </cell>
          <cell r="M1262" t="str">
            <v xml:space="preserve"> =========</v>
          </cell>
          <cell r="O1262" t="str">
            <v xml:space="preserve"> ==========</v>
          </cell>
        </row>
        <row r="1263">
          <cell r="G1263" t="str">
            <v xml:space="preserve">                               QUARTERLY SUMMARY SHEET</v>
          </cell>
          <cell r="L1263" t="str">
            <v>CASE:2001 FORECAST</v>
          </cell>
          <cell r="P1263" t="str">
            <v>9A</v>
          </cell>
        </row>
        <row r="1264">
          <cell r="G1264" t="str">
            <v xml:space="preserve">                                SYSTEM COST OF POWER</v>
          </cell>
          <cell r="L1264">
            <v>36851</v>
          </cell>
        </row>
        <row r="1265">
          <cell r="G1265" t="str">
            <v xml:space="preserve">                               (Thousands of Dollars)</v>
          </cell>
        </row>
        <row r="1266">
          <cell r="L1266" t="str">
            <v xml:space="preserve">        YEAR TO DATE</v>
          </cell>
        </row>
        <row r="1267">
          <cell r="K1267" t="str">
            <v>==================================================</v>
          </cell>
        </row>
        <row r="1268">
          <cell r="A1268" t="str">
            <v>STEAM STATIONS</v>
          </cell>
          <cell r="C1268" t="str">
            <v>1st Qtr</v>
          </cell>
          <cell r="E1268" t="str">
            <v>2nd Qtr</v>
          </cell>
          <cell r="G1268" t="str">
            <v>3rd Qtr</v>
          </cell>
          <cell r="I1268" t="str">
            <v>4th Qtr</v>
          </cell>
          <cell r="K1268" t="str">
            <v>2nd Qtr</v>
          </cell>
          <cell r="M1268" t="str">
            <v>3rd Qtr</v>
          </cell>
          <cell r="O1268" t="str">
            <v>4th Qtr</v>
          </cell>
        </row>
        <row r="1269">
          <cell r="A1269" t="str">
            <v xml:space="preserve">  COAL-FIRED</v>
          </cell>
        </row>
        <row r="1270">
          <cell r="A1270" t="str">
            <v xml:space="preserve">    Brunner Island</v>
          </cell>
          <cell r="C1270">
            <v>36011.984390439997</v>
          </cell>
          <cell r="E1270">
            <v>27608.854079830002</v>
          </cell>
          <cell r="G1270">
            <v>30414.877604890004</v>
          </cell>
          <cell r="I1270">
            <v>24325.365417600005</v>
          </cell>
          <cell r="K1270">
            <v>63620.838470269999</v>
          </cell>
          <cell r="M1270">
            <v>94035.716075160002</v>
          </cell>
          <cell r="O1270">
            <v>118361.08149276001</v>
          </cell>
        </row>
        <row r="1271">
          <cell r="A1271" t="str">
            <v xml:space="preserve">    Martins Creek 1-2</v>
          </cell>
          <cell r="C1271">
            <v>5277.3150620000006</v>
          </cell>
          <cell r="E1271">
            <v>3951.4133239999992</v>
          </cell>
          <cell r="G1271">
            <v>3494.792645</v>
          </cell>
          <cell r="I1271">
            <v>4809.5474560000002</v>
          </cell>
          <cell r="K1271">
            <v>9228.7283859999989</v>
          </cell>
          <cell r="M1271">
            <v>12723.521030999998</v>
          </cell>
          <cell r="O1271">
            <v>17533.068486999997</v>
          </cell>
        </row>
        <row r="1272">
          <cell r="A1272" t="str">
            <v xml:space="preserve">    Sunbury</v>
          </cell>
          <cell r="C1272">
            <v>0</v>
          </cell>
          <cell r="E1272">
            <v>0</v>
          </cell>
          <cell r="G1272">
            <v>0</v>
          </cell>
          <cell r="I1272">
            <v>0</v>
          </cell>
          <cell r="K1272">
            <v>0</v>
          </cell>
          <cell r="M1272">
            <v>0</v>
          </cell>
          <cell r="O1272">
            <v>0</v>
          </cell>
        </row>
        <row r="1273">
          <cell r="A1273" t="str">
            <v xml:space="preserve">    Holtwood</v>
          </cell>
          <cell r="C1273">
            <v>0</v>
          </cell>
          <cell r="E1273">
            <v>0</v>
          </cell>
          <cell r="G1273">
            <v>0</v>
          </cell>
          <cell r="I1273">
            <v>0</v>
          </cell>
          <cell r="K1273">
            <v>0</v>
          </cell>
          <cell r="M1273">
            <v>0</v>
          </cell>
          <cell r="O1273">
            <v>0</v>
          </cell>
        </row>
        <row r="1274">
          <cell r="A1274" t="str">
            <v xml:space="preserve">    Keystone</v>
          </cell>
          <cell r="C1274">
            <v>3914.8237959999997</v>
          </cell>
          <cell r="E1274">
            <v>3731.8031770000002</v>
          </cell>
          <cell r="G1274">
            <v>4095.1670749999994</v>
          </cell>
          <cell r="I1274">
            <v>4076.91446</v>
          </cell>
          <cell r="K1274">
            <v>7646.6269730000004</v>
          </cell>
          <cell r="M1274">
            <v>11741.794048</v>
          </cell>
          <cell r="O1274">
            <v>15818.708508</v>
          </cell>
        </row>
        <row r="1275">
          <cell r="A1275" t="str">
            <v xml:space="preserve">    Conemaugh</v>
          </cell>
          <cell r="C1275">
            <v>5657.6895183999995</v>
          </cell>
          <cell r="E1275">
            <v>5145.7607250000001</v>
          </cell>
          <cell r="G1275">
            <v>5218.9836452000009</v>
          </cell>
          <cell r="I1275">
            <v>3890.8557584</v>
          </cell>
          <cell r="K1275">
            <v>10803.450243399999</v>
          </cell>
          <cell r="M1275">
            <v>16022.433888600001</v>
          </cell>
          <cell r="O1275">
            <v>19913.289647000001</v>
          </cell>
        </row>
        <row r="1276">
          <cell r="A1276" t="str">
            <v xml:space="preserve">    Montour</v>
          </cell>
          <cell r="C1276">
            <v>29080.252889600008</v>
          </cell>
          <cell r="E1276">
            <v>23611.480983199999</v>
          </cell>
          <cell r="G1276">
            <v>33397.596159200002</v>
          </cell>
          <cell r="I1276">
            <v>27766.484226399996</v>
          </cell>
          <cell r="K1276">
            <v>52691.733872800003</v>
          </cell>
          <cell r="M1276">
            <v>86089.330031999998</v>
          </cell>
          <cell r="O1276">
            <v>113855.8142584</v>
          </cell>
        </row>
        <row r="1277">
          <cell r="A1277" t="str">
            <v xml:space="preserve">    TOTAL COAL-FIRED</v>
          </cell>
          <cell r="C1277">
            <v>79942.100000000006</v>
          </cell>
          <cell r="E1277">
            <v>64049.400000000009</v>
          </cell>
          <cell r="G1277">
            <v>76621.5</v>
          </cell>
          <cell r="I1277">
            <v>64869.200000000004</v>
          </cell>
          <cell r="K1277">
            <v>143991.29999999999</v>
          </cell>
          <cell r="M1277">
            <v>220612.7</v>
          </cell>
          <cell r="O1277">
            <v>285482</v>
          </cell>
        </row>
        <row r="1278">
          <cell r="A1278" t="str">
            <v xml:space="preserve">  OIL-FIRED</v>
          </cell>
        </row>
        <row r="1279">
          <cell r="A1279" t="str">
            <v xml:space="preserve">    Martins Creek 3-4</v>
          </cell>
          <cell r="C1279">
            <v>11920.430262</v>
          </cell>
          <cell r="E1279">
            <v>15258.018</v>
          </cell>
          <cell r="G1279">
            <v>37849.993559999995</v>
          </cell>
          <cell r="I1279">
            <v>6463.7316319999991</v>
          </cell>
          <cell r="K1279">
            <v>27178.448261999998</v>
          </cell>
          <cell r="M1279">
            <v>65028.441821999993</v>
          </cell>
          <cell r="O1279">
            <v>71492.173453999989</v>
          </cell>
        </row>
        <row r="1280">
          <cell r="A1280" t="str">
            <v xml:space="preserve">    Sun Oil Adjustment</v>
          </cell>
          <cell r="B1280" t="str">
            <v>.</v>
          </cell>
          <cell r="C1280">
            <v>0</v>
          </cell>
          <cell r="E1280">
            <v>0</v>
          </cell>
          <cell r="G1280">
            <v>0</v>
          </cell>
          <cell r="I1280">
            <v>0</v>
          </cell>
          <cell r="K1280">
            <v>0</v>
          </cell>
          <cell r="M1280">
            <v>0</v>
          </cell>
          <cell r="O1280">
            <v>0</v>
          </cell>
        </row>
        <row r="1281">
          <cell r="A1281" t="str">
            <v xml:space="preserve">    TOTAL OIL-FIRED</v>
          </cell>
          <cell r="C1281">
            <v>11920.4</v>
          </cell>
          <cell r="E1281">
            <v>15258</v>
          </cell>
          <cell r="G1281">
            <v>37850</v>
          </cell>
          <cell r="I1281">
            <v>6463.7</v>
          </cell>
          <cell r="K1281">
            <v>27178.400000000001</v>
          </cell>
          <cell r="M1281">
            <v>65028.4</v>
          </cell>
          <cell r="O1281">
            <v>71492.2</v>
          </cell>
        </row>
        <row r="1283">
          <cell r="A1283" t="str">
            <v xml:space="preserve"> TOTAL FOSSIL STEAM EXPENSE</v>
          </cell>
          <cell r="C1283">
            <v>91862.5</v>
          </cell>
          <cell r="E1283">
            <v>79307.399999999994</v>
          </cell>
          <cell r="G1283">
            <v>114471.5</v>
          </cell>
          <cell r="I1283">
            <v>71332.899999999994</v>
          </cell>
          <cell r="K1283">
            <v>171169.69999999998</v>
          </cell>
          <cell r="M1283">
            <v>285641.10000000003</v>
          </cell>
          <cell r="O1283">
            <v>356974.2</v>
          </cell>
        </row>
        <row r="1284">
          <cell r="A1284" t="str">
            <v xml:space="preserve">  NUCLEAR</v>
          </cell>
        </row>
        <row r="1285">
          <cell r="A1285" t="str">
            <v xml:space="preserve">    Susq. #1 (PL 90% Share)</v>
          </cell>
          <cell r="B1285" t="str">
            <v>.</v>
          </cell>
          <cell r="C1285">
            <v>7494.2470800000001</v>
          </cell>
          <cell r="E1285">
            <v>6615.0432000000001</v>
          </cell>
          <cell r="G1285">
            <v>7660.7634600000001</v>
          </cell>
          <cell r="I1285">
            <v>7660.7634600000001</v>
          </cell>
          <cell r="K1285">
            <v>14109.290280000001</v>
          </cell>
          <cell r="M1285">
            <v>21770.053740000003</v>
          </cell>
          <cell r="O1285">
            <v>29430.817200000005</v>
          </cell>
        </row>
        <row r="1286">
          <cell r="A1286" t="str">
            <v xml:space="preserve">    Susq. #2 (PL 90% Share)</v>
          </cell>
          <cell r="B1286" t="str">
            <v>.</v>
          </cell>
          <cell r="C1286">
            <v>5775.9496199999994</v>
          </cell>
          <cell r="E1286">
            <v>5209.5351599999995</v>
          </cell>
          <cell r="G1286">
            <v>7693.3664100000005</v>
          </cell>
          <cell r="I1286">
            <v>7693.3664099999996</v>
          </cell>
          <cell r="K1286">
            <v>10985.484779999999</v>
          </cell>
          <cell r="M1286">
            <v>18678.851190000001</v>
          </cell>
          <cell r="O1286">
            <v>26372.2176</v>
          </cell>
        </row>
        <row r="1287">
          <cell r="A1287" t="str">
            <v xml:space="preserve">    D&amp;D Expense</v>
          </cell>
          <cell r="C1287">
            <v>628.91370000000006</v>
          </cell>
          <cell r="E1287">
            <v>629.63639999999998</v>
          </cell>
          <cell r="G1287">
            <v>631.08179999999993</v>
          </cell>
          <cell r="I1287">
            <v>631.08179999999993</v>
          </cell>
          <cell r="K1287">
            <v>1258.5500999999999</v>
          </cell>
          <cell r="M1287">
            <v>1889.6318999999999</v>
          </cell>
          <cell r="O1287">
            <v>2520.7136999999998</v>
          </cell>
        </row>
        <row r="1288">
          <cell r="A1288" t="str">
            <v xml:space="preserve">    TOTAL NUCLEAR</v>
          </cell>
          <cell r="C1288">
            <v>13899.0137</v>
          </cell>
          <cell r="E1288">
            <v>12454.136399999999</v>
          </cell>
          <cell r="G1288">
            <v>15985.281800000001</v>
          </cell>
          <cell r="I1288">
            <v>15985.281800000001</v>
          </cell>
          <cell r="K1288">
            <v>26353.3501</v>
          </cell>
          <cell r="M1288">
            <v>42338.6319</v>
          </cell>
          <cell r="O1288">
            <v>58323.7137</v>
          </cell>
        </row>
        <row r="1289">
          <cell r="A1289" t="str">
            <v xml:space="preserve">                          </v>
          </cell>
        </row>
        <row r="1290">
          <cell r="A1290" t="str">
            <v>COMBUSTION TURBINES</v>
          </cell>
          <cell r="C1290">
            <v>122.1</v>
          </cell>
          <cell r="E1290">
            <v>45.5</v>
          </cell>
          <cell r="G1290">
            <v>437</v>
          </cell>
          <cell r="I1290">
            <v>35.700000000000003</v>
          </cell>
          <cell r="K1290">
            <v>167.6</v>
          </cell>
          <cell r="M1290">
            <v>604.6</v>
          </cell>
          <cell r="O1290">
            <v>640.30000000000007</v>
          </cell>
        </row>
        <row r="1292">
          <cell r="A1292" t="str">
            <v>DIESELS</v>
          </cell>
          <cell r="C1292">
            <v>17.5</v>
          </cell>
          <cell r="E1292">
            <v>25.700000000000003</v>
          </cell>
          <cell r="G1292">
            <v>15.399999999999999</v>
          </cell>
          <cell r="I1292">
            <v>16.7</v>
          </cell>
          <cell r="K1292">
            <v>43.2</v>
          </cell>
          <cell r="M1292">
            <v>58.6</v>
          </cell>
          <cell r="O1292">
            <v>75.3</v>
          </cell>
        </row>
        <row r="1293">
          <cell r="A1293" t="str">
            <v xml:space="preserve">    TOTAL GENERATION</v>
          </cell>
          <cell r="C1293">
            <v>105901.1</v>
          </cell>
          <cell r="E1293">
            <v>91832.7</v>
          </cell>
          <cell r="G1293">
            <v>130909.2</v>
          </cell>
          <cell r="I1293">
            <v>87370.599999999991</v>
          </cell>
          <cell r="K1293">
            <v>197733.90000000002</v>
          </cell>
          <cell r="M1293">
            <v>328642.89999999991</v>
          </cell>
          <cell r="O1293">
            <v>416013.5</v>
          </cell>
        </row>
        <row r="1294">
          <cell r="A1294" t="str">
            <v>POWER PURCHASES</v>
          </cell>
        </row>
        <row r="1295">
          <cell r="A1295" t="str">
            <v xml:space="preserve">  Short-term - Other Utilities</v>
          </cell>
          <cell r="C1295">
            <v>221786.4</v>
          </cell>
          <cell r="E1295">
            <v>317220.2</v>
          </cell>
          <cell r="G1295">
            <v>716345.2</v>
          </cell>
          <cell r="I1295">
            <v>192261.9</v>
          </cell>
          <cell r="K1295">
            <v>539006.6</v>
          </cell>
          <cell r="M1295">
            <v>1255351.7999999998</v>
          </cell>
          <cell r="O1295">
            <v>1447613.6999999997</v>
          </cell>
        </row>
        <row r="1296">
          <cell r="A1296" t="str">
            <v xml:space="preserve">  Non-utility Generation</v>
          </cell>
          <cell r="C1296">
            <v>42132.3</v>
          </cell>
          <cell r="E1296">
            <v>41688.899999999994</v>
          </cell>
          <cell r="G1296">
            <v>38963.5</v>
          </cell>
          <cell r="I1296">
            <v>42647.199999999997</v>
          </cell>
          <cell r="K1296">
            <v>83821.2</v>
          </cell>
          <cell r="M1296">
            <v>122784.7</v>
          </cell>
          <cell r="O1296">
            <v>165431.9</v>
          </cell>
        </row>
        <row r="1297">
          <cell r="A1297" t="str">
            <v xml:space="preserve">  Safe Harbor</v>
          </cell>
          <cell r="C1297">
            <v>3354</v>
          </cell>
          <cell r="E1297">
            <v>3370.5</v>
          </cell>
          <cell r="G1297">
            <v>1023.3000000000001</v>
          </cell>
          <cell r="I1297">
            <v>2052.1000000000004</v>
          </cell>
          <cell r="K1297">
            <v>6724.5</v>
          </cell>
          <cell r="M1297">
            <v>7747.8</v>
          </cell>
          <cell r="O1297">
            <v>9799.9000000000015</v>
          </cell>
        </row>
        <row r="1298">
          <cell r="A1298" t="str">
            <v xml:space="preserve">  PJM Interchange</v>
          </cell>
          <cell r="C1298">
            <v>0</v>
          </cell>
          <cell r="E1298">
            <v>0</v>
          </cell>
          <cell r="G1298">
            <v>0</v>
          </cell>
          <cell r="I1298">
            <v>0</v>
          </cell>
          <cell r="K1298">
            <v>0</v>
          </cell>
          <cell r="M1298">
            <v>0</v>
          </cell>
          <cell r="O1298">
            <v>0</v>
          </cell>
        </row>
        <row r="1299">
          <cell r="A1299" t="str">
            <v xml:space="preserve">  PASNY </v>
          </cell>
          <cell r="C1299">
            <v>143.69999999999999</v>
          </cell>
          <cell r="E1299">
            <v>143.69999999999999</v>
          </cell>
          <cell r="G1299">
            <v>143.69999999999999</v>
          </cell>
          <cell r="I1299">
            <v>143.69999999999999</v>
          </cell>
          <cell r="K1299">
            <v>287.39999999999998</v>
          </cell>
          <cell r="M1299">
            <v>431.09999999999997</v>
          </cell>
          <cell r="O1299">
            <v>574.79999999999995</v>
          </cell>
        </row>
        <row r="1300">
          <cell r="A1300" t="str">
            <v xml:space="preserve">  Borderline</v>
          </cell>
          <cell r="C1300">
            <v>31.5</v>
          </cell>
          <cell r="E1300">
            <v>31.5</v>
          </cell>
          <cell r="G1300">
            <v>31.5</v>
          </cell>
          <cell r="I1300">
            <v>31.5</v>
          </cell>
          <cell r="K1300">
            <v>63</v>
          </cell>
          <cell r="M1300">
            <v>94.5</v>
          </cell>
          <cell r="O1300">
            <v>126</v>
          </cell>
        </row>
        <row r="1301">
          <cell r="A1301" t="str">
            <v xml:space="preserve">    TOTAL POWER PURCHASES </v>
          </cell>
          <cell r="C1301">
            <v>267447.90000000002</v>
          </cell>
          <cell r="E1301">
            <v>362454.80000000005</v>
          </cell>
          <cell r="G1301">
            <v>756507.2</v>
          </cell>
          <cell r="I1301">
            <v>237136.4</v>
          </cell>
          <cell r="K1301">
            <v>629902.69999999995</v>
          </cell>
          <cell r="M1301">
            <v>1386409.9000000001</v>
          </cell>
          <cell r="O1301">
            <v>1623546.3</v>
          </cell>
        </row>
        <row r="1302">
          <cell r="A1302" t="str">
            <v>TOTAL ENERGY AVAILABLE</v>
          </cell>
          <cell r="C1302">
            <v>376817.1</v>
          </cell>
          <cell r="E1302">
            <v>457471.5</v>
          </cell>
          <cell r="G1302">
            <v>891584.20000000007</v>
          </cell>
          <cell r="I1302">
            <v>328698.09999999998</v>
          </cell>
          <cell r="K1302">
            <v>834288.6</v>
          </cell>
          <cell r="M1302">
            <v>1725872.8</v>
          </cell>
          <cell r="O1302">
            <v>2054570.9</v>
          </cell>
        </row>
        <row r="1303">
          <cell r="A1303" t="str">
            <v>NON-SYSTEM ENERGY SALES</v>
          </cell>
        </row>
        <row r="1304">
          <cell r="A1304" t="str">
            <v xml:space="preserve">  Sales to ACE </v>
          </cell>
          <cell r="C1304">
            <v>0</v>
          </cell>
          <cell r="E1304">
            <v>0</v>
          </cell>
          <cell r="G1304">
            <v>0</v>
          </cell>
          <cell r="I1304">
            <v>0</v>
          </cell>
          <cell r="K1304">
            <v>0</v>
          </cell>
          <cell r="M1304">
            <v>0</v>
          </cell>
          <cell r="O1304">
            <v>0</v>
          </cell>
        </row>
        <row r="1305">
          <cell r="A1305" t="str">
            <v xml:space="preserve">  Sales to JCP&amp;L </v>
          </cell>
          <cell r="C1305">
            <v>0</v>
          </cell>
          <cell r="E1305">
            <v>0</v>
          </cell>
          <cell r="G1305">
            <v>0</v>
          </cell>
          <cell r="I1305">
            <v>0</v>
          </cell>
          <cell r="K1305">
            <v>0</v>
          </cell>
          <cell r="M1305">
            <v>0</v>
          </cell>
          <cell r="O1305">
            <v>0</v>
          </cell>
        </row>
        <row r="1306">
          <cell r="A1306" t="str">
            <v xml:space="preserve">  Sales to BG&amp;E</v>
          </cell>
          <cell r="C1306">
            <v>-1142.9000000000001</v>
          </cell>
          <cell r="E1306">
            <v>-1027.5</v>
          </cell>
          <cell r="G1306">
            <v>-1322.3</v>
          </cell>
          <cell r="I1306">
            <v>-1322.3</v>
          </cell>
          <cell r="K1306">
            <v>-2170.4</v>
          </cell>
          <cell r="M1306">
            <v>-3492.7</v>
          </cell>
          <cell r="O1306">
            <v>-4815</v>
          </cell>
        </row>
        <row r="1307">
          <cell r="A1307" t="str">
            <v xml:space="preserve">  Sales to GPU</v>
          </cell>
          <cell r="C1307">
            <v>-6992.7971039999993</v>
          </cell>
          <cell r="E1307">
            <v>-7108.4316239999989</v>
          </cell>
          <cell r="G1307">
            <v>-7700.5173599999998</v>
          </cell>
          <cell r="I1307">
            <v>-6115.0562010000003</v>
          </cell>
          <cell r="K1307">
            <v>-14101.228727999998</v>
          </cell>
          <cell r="M1307">
            <v>-21801.746088</v>
          </cell>
          <cell r="O1307">
            <v>-27916.802288999999</v>
          </cell>
        </row>
        <row r="1308">
          <cell r="A1308" t="str">
            <v xml:space="preserve">  PJM Interchange </v>
          </cell>
          <cell r="C1308">
            <v>-56802.700000000004</v>
          </cell>
          <cell r="E1308">
            <v>-62051.6</v>
          </cell>
          <cell r="G1308">
            <v>-158747.5</v>
          </cell>
          <cell r="I1308">
            <v>-53215.199999999997</v>
          </cell>
          <cell r="K1308">
            <v>-118854.3</v>
          </cell>
          <cell r="M1308">
            <v>-277601.8</v>
          </cell>
          <cell r="O1308">
            <v>-330817</v>
          </cell>
        </row>
        <row r="1309">
          <cell r="A1309" t="str">
            <v xml:space="preserve">  Sales to Other</v>
          </cell>
          <cell r="C1309">
            <v>-235209.60000000001</v>
          </cell>
          <cell r="E1309">
            <v>-332599.3</v>
          </cell>
          <cell r="G1309">
            <v>-740135.9</v>
          </cell>
          <cell r="I1309">
            <v>-204611.5</v>
          </cell>
          <cell r="K1309">
            <v>-567808.9</v>
          </cell>
          <cell r="M1309">
            <v>-1307944.8</v>
          </cell>
          <cell r="O1309">
            <v>-1512556.3</v>
          </cell>
        </row>
        <row r="1310">
          <cell r="A1310" t="str">
            <v xml:space="preserve">    TOTAL NON-SYSTEM ENERGY SALES</v>
          </cell>
          <cell r="C1310">
            <v>-300147.99710400001</v>
          </cell>
          <cell r="E1310">
            <v>-402786.83162399998</v>
          </cell>
          <cell r="G1310">
            <v>-907906.21736000001</v>
          </cell>
          <cell r="I1310">
            <v>-265264.056201</v>
          </cell>
          <cell r="K1310">
            <v>-702934.82872800005</v>
          </cell>
          <cell r="M1310">
            <v>-1610841.0460880001</v>
          </cell>
          <cell r="O1310">
            <v>-1876105.1022890001</v>
          </cell>
        </row>
        <row r="1311">
          <cell r="A1311" t="str">
            <v>SYSTEM COST OF POWER</v>
          </cell>
          <cell r="C1311">
            <v>76669.099999999977</v>
          </cell>
          <cell r="E1311">
            <v>54684.700000000012</v>
          </cell>
          <cell r="G1311">
            <v>-16322</v>
          </cell>
          <cell r="I1311">
            <v>63434</v>
          </cell>
          <cell r="K1311">
            <v>131353.79999999993</v>
          </cell>
          <cell r="M1311">
            <v>115031.80000000005</v>
          </cell>
          <cell r="O1311">
            <v>178465.79999999981</v>
          </cell>
        </row>
        <row r="1312">
          <cell r="C1312" t="str">
            <v xml:space="preserve"> ========</v>
          </cell>
          <cell r="E1312" t="str">
            <v xml:space="preserve"> ========</v>
          </cell>
          <cell r="G1312" t="str">
            <v xml:space="preserve"> ========</v>
          </cell>
          <cell r="I1312" t="str">
            <v xml:space="preserve"> ========</v>
          </cell>
          <cell r="K1312" t="str">
            <v xml:space="preserve"> ========</v>
          </cell>
          <cell r="M1312" t="str">
            <v xml:space="preserve"> ========</v>
          </cell>
          <cell r="O1312" t="str">
            <v xml:space="preserve"> =========</v>
          </cell>
        </row>
        <row r="1313">
          <cell r="A1313" t="str">
            <v xml:space="preserve">    MILLS/KWH</v>
          </cell>
          <cell r="C1313">
            <v>10.351876105477766</v>
          </cell>
          <cell r="E1313">
            <v>8.9374530121269551</v>
          </cell>
          <cell r="G1313">
            <v>-2.4604299195031509</v>
          </cell>
          <cell r="I1313">
            <v>9.1657033868916891</v>
          </cell>
          <cell r="K1313">
            <v>9.7119978705942316</v>
          </cell>
          <cell r="M1313">
            <v>5.7063104267636318</v>
          </cell>
          <cell r="O1313">
            <v>6.5904149248881012</v>
          </cell>
        </row>
        <row r="1314">
          <cell r="G1314" t="str">
            <v xml:space="preserve">                               QUARTERLY SUMMARY SHEET</v>
          </cell>
          <cell r="L1314" t="str">
            <v>CASE:2001 FORECAST</v>
          </cell>
        </row>
        <row r="1315">
          <cell r="G1315" t="str">
            <v xml:space="preserve">                         ENERGY COST RECOVERED THROUGH ECR</v>
          </cell>
          <cell r="L1315">
            <v>36851</v>
          </cell>
          <cell r="O1315" t="str">
            <v xml:space="preserve">        10A</v>
          </cell>
        </row>
        <row r="1316">
          <cell r="G1316" t="str">
            <v xml:space="preserve">                               (Thousands of Dollars)</v>
          </cell>
        </row>
        <row r="1317">
          <cell r="L1317" t="str">
            <v xml:space="preserve">        YEAR TO DATE</v>
          </cell>
        </row>
        <row r="1318">
          <cell r="K1318" t="str">
            <v>==================================================</v>
          </cell>
        </row>
        <row r="1319">
          <cell r="A1319" t="str">
            <v>STEAM STATIONS</v>
          </cell>
          <cell r="C1319" t="str">
            <v>1st Qtr</v>
          </cell>
          <cell r="E1319" t="str">
            <v>2nd Qtr</v>
          </cell>
          <cell r="G1319" t="str">
            <v>3rd Qtr</v>
          </cell>
          <cell r="I1319" t="str">
            <v>4th Qtr</v>
          </cell>
          <cell r="K1319" t="str">
            <v>2nd Qtr</v>
          </cell>
          <cell r="M1319" t="str">
            <v>3rd Qtr</v>
          </cell>
          <cell r="O1319" t="str">
            <v>4th Qtr</v>
          </cell>
        </row>
        <row r="1320">
          <cell r="A1320" t="str">
            <v xml:space="preserve">                 </v>
          </cell>
        </row>
        <row r="1321">
          <cell r="A1321" t="str">
            <v xml:space="preserve">    TOTAL COAL-FIRED</v>
          </cell>
          <cell r="C1321">
            <v>79991.8</v>
          </cell>
          <cell r="E1321">
            <v>64118.6</v>
          </cell>
          <cell r="G1321">
            <v>76743.199999999997</v>
          </cell>
          <cell r="I1321">
            <v>65014.2</v>
          </cell>
          <cell r="K1321">
            <v>144110.39999999999</v>
          </cell>
          <cell r="M1321">
            <v>220853.59999999998</v>
          </cell>
          <cell r="O1321">
            <v>285867.8</v>
          </cell>
        </row>
        <row r="1323">
          <cell r="A1323" t="str">
            <v xml:space="preserve">    Martins Creek 3-4</v>
          </cell>
          <cell r="C1323">
            <v>11920.430262</v>
          </cell>
          <cell r="E1323">
            <v>15258.018</v>
          </cell>
          <cell r="G1323">
            <v>37849.993559999995</v>
          </cell>
          <cell r="I1323">
            <v>6463.7316319999991</v>
          </cell>
          <cell r="K1323">
            <v>27178.448261999998</v>
          </cell>
          <cell r="M1323">
            <v>65028.441821999993</v>
          </cell>
          <cell r="O1323">
            <v>71492.173453999989</v>
          </cell>
        </row>
        <row r="1324">
          <cell r="A1324" t="str">
            <v xml:space="preserve">    Sun Oil Adjustment</v>
          </cell>
          <cell r="C1324">
            <v>0</v>
          </cell>
          <cell r="E1324">
            <v>0</v>
          </cell>
          <cell r="G1324">
            <v>0</v>
          </cell>
          <cell r="I1324">
            <v>0</v>
          </cell>
          <cell r="K1324">
            <v>0</v>
          </cell>
          <cell r="M1324">
            <v>0</v>
          </cell>
          <cell r="O1324">
            <v>0</v>
          </cell>
        </row>
        <row r="1325">
          <cell r="A1325" t="str">
            <v xml:space="preserve">    TOTAL OIL-FIRED</v>
          </cell>
          <cell r="C1325">
            <v>11920.4</v>
          </cell>
          <cell r="E1325">
            <v>15258</v>
          </cell>
          <cell r="G1325">
            <v>37850</v>
          </cell>
          <cell r="I1325">
            <v>6463.7</v>
          </cell>
          <cell r="K1325">
            <v>27178.400000000001</v>
          </cell>
          <cell r="M1325">
            <v>65028.4</v>
          </cell>
          <cell r="O1325">
            <v>71492.2</v>
          </cell>
        </row>
        <row r="1327">
          <cell r="A1327" t="str">
            <v xml:space="preserve">    TOTAL FOSSIL STEAM EXPENSE</v>
          </cell>
          <cell r="C1327">
            <v>91912.2</v>
          </cell>
          <cell r="E1327">
            <v>79376.600000000006</v>
          </cell>
          <cell r="G1327">
            <v>114593.2</v>
          </cell>
          <cell r="I1327">
            <v>71477.899999999994</v>
          </cell>
          <cell r="K1327">
            <v>171288.8</v>
          </cell>
          <cell r="M1327">
            <v>285882</v>
          </cell>
          <cell r="O1327">
            <v>357360</v>
          </cell>
        </row>
        <row r="1328">
          <cell r="A1328" t="str">
            <v xml:space="preserve">  NUCLEAR</v>
          </cell>
        </row>
        <row r="1329">
          <cell r="A1329" t="str">
            <v xml:space="preserve">    Susquehanna 1 (PL 90% Share)</v>
          </cell>
          <cell r="C1329">
            <v>7494.2470800000001</v>
          </cell>
          <cell r="E1329">
            <v>6615.0432000000001</v>
          </cell>
          <cell r="G1329">
            <v>7660.7634600000001</v>
          </cell>
          <cell r="I1329">
            <v>7660.7634600000001</v>
          </cell>
          <cell r="K1329">
            <v>14109.290280000001</v>
          </cell>
          <cell r="M1329">
            <v>21770.053740000003</v>
          </cell>
          <cell r="O1329">
            <v>29430.817200000005</v>
          </cell>
        </row>
        <row r="1330">
          <cell r="A1330" t="str">
            <v xml:space="preserve">    Susquehanna 2 (PL 90% Share)</v>
          </cell>
          <cell r="C1330">
            <v>5775.9496199999994</v>
          </cell>
          <cell r="E1330">
            <v>5209.5351599999995</v>
          </cell>
          <cell r="G1330">
            <v>7693.3664100000005</v>
          </cell>
          <cell r="I1330">
            <v>7693.3664099999996</v>
          </cell>
          <cell r="K1330">
            <v>10985.484779999999</v>
          </cell>
          <cell r="M1330">
            <v>18678.851190000001</v>
          </cell>
          <cell r="O1330">
            <v>26372.2176</v>
          </cell>
        </row>
        <row r="1331">
          <cell r="A1331" t="str">
            <v xml:space="preserve">    D&amp;D Expense</v>
          </cell>
          <cell r="C1331">
            <v>628.91370000000006</v>
          </cell>
          <cell r="E1331">
            <v>629.63639999999998</v>
          </cell>
          <cell r="G1331">
            <v>631.08179999999993</v>
          </cell>
          <cell r="I1331">
            <v>631.08179999999993</v>
          </cell>
          <cell r="K1331">
            <v>1258.5500999999999</v>
          </cell>
          <cell r="M1331">
            <v>1889.6318999999999</v>
          </cell>
          <cell r="O1331">
            <v>2520.7136999999998</v>
          </cell>
        </row>
        <row r="1332">
          <cell r="A1332" t="str">
            <v xml:space="preserve">    TOTAL NUCLEAR</v>
          </cell>
          <cell r="C1332">
            <v>13899.0137</v>
          </cell>
          <cell r="E1332">
            <v>12454.136399999999</v>
          </cell>
          <cell r="G1332">
            <v>15985.281800000001</v>
          </cell>
          <cell r="I1332">
            <v>15985.281800000001</v>
          </cell>
          <cell r="K1332">
            <v>26353.3501</v>
          </cell>
          <cell r="M1332">
            <v>42338.6319</v>
          </cell>
          <cell r="O1332">
            <v>58323.7137</v>
          </cell>
        </row>
        <row r="1333">
          <cell r="A1333" t="str">
            <v xml:space="preserve">                          </v>
          </cell>
        </row>
        <row r="1334">
          <cell r="A1334" t="str">
            <v>COMBUSTION TURBINES</v>
          </cell>
          <cell r="C1334">
            <v>122.1</v>
          </cell>
          <cell r="E1334">
            <v>45.5</v>
          </cell>
          <cell r="G1334">
            <v>437</v>
          </cell>
          <cell r="I1334">
            <v>35.700000000000003</v>
          </cell>
          <cell r="K1334">
            <v>167.6</v>
          </cell>
          <cell r="M1334">
            <v>604.6</v>
          </cell>
          <cell r="O1334">
            <v>640.30000000000007</v>
          </cell>
        </row>
        <row r="1336">
          <cell r="A1336" t="str">
            <v>DIESELS</v>
          </cell>
          <cell r="C1336">
            <v>17.5</v>
          </cell>
          <cell r="E1336">
            <v>25.700000000000003</v>
          </cell>
          <cell r="G1336">
            <v>15.399999999999999</v>
          </cell>
          <cell r="I1336">
            <v>16.7</v>
          </cell>
          <cell r="K1336">
            <v>43.2</v>
          </cell>
          <cell r="M1336">
            <v>58.6</v>
          </cell>
          <cell r="O1336">
            <v>75.3</v>
          </cell>
        </row>
        <row r="1337">
          <cell r="A1337" t="str">
            <v xml:space="preserve">    TOTAL GENERATION</v>
          </cell>
          <cell r="C1337">
            <v>105950.8</v>
          </cell>
          <cell r="E1337">
            <v>91901.900000000009</v>
          </cell>
          <cell r="G1337">
            <v>131030.9</v>
          </cell>
          <cell r="I1337">
            <v>87515.599999999991</v>
          </cell>
          <cell r="K1337">
            <v>197853</v>
          </cell>
          <cell r="M1337">
            <v>328883.79999999993</v>
          </cell>
          <cell r="O1337">
            <v>416399.3</v>
          </cell>
        </row>
        <row r="1338">
          <cell r="A1338" t="str">
            <v>POWER PURCHASES</v>
          </cell>
        </row>
        <row r="1339">
          <cell r="A1339" t="str">
            <v xml:space="preserve">  Short-term - Other Utilities</v>
          </cell>
          <cell r="C1339">
            <v>221786.4</v>
          </cell>
          <cell r="E1339">
            <v>317220.2</v>
          </cell>
          <cell r="G1339">
            <v>716345.2</v>
          </cell>
          <cell r="I1339">
            <v>192261.9</v>
          </cell>
          <cell r="K1339">
            <v>539006.6</v>
          </cell>
          <cell r="M1339">
            <v>1255351.7999999998</v>
          </cell>
          <cell r="O1339">
            <v>1447613.6999999997</v>
          </cell>
        </row>
        <row r="1340">
          <cell r="A1340" t="str">
            <v xml:space="preserve">  Non-utility Generation</v>
          </cell>
          <cell r="C1340">
            <v>42132.240000000005</v>
          </cell>
          <cell r="E1340">
            <v>41688.880000000005</v>
          </cell>
          <cell r="G1340">
            <v>38963.520000000004</v>
          </cell>
          <cell r="I1340">
            <v>42647.32</v>
          </cell>
          <cell r="K1340">
            <v>83821.12000000001</v>
          </cell>
          <cell r="M1340">
            <v>122784.64000000001</v>
          </cell>
          <cell r="O1340">
            <v>165431.96000000002</v>
          </cell>
        </row>
        <row r="1341">
          <cell r="A1341" t="str">
            <v xml:space="preserve">  Safe Harbor</v>
          </cell>
          <cell r="C1341">
            <v>3354</v>
          </cell>
          <cell r="E1341">
            <v>3370.5</v>
          </cell>
          <cell r="G1341">
            <v>1023.3000000000001</v>
          </cell>
          <cell r="I1341">
            <v>2052.1000000000004</v>
          </cell>
          <cell r="K1341">
            <v>6724.5</v>
          </cell>
          <cell r="M1341">
            <v>7747.8</v>
          </cell>
          <cell r="O1341">
            <v>9799.9000000000015</v>
          </cell>
        </row>
        <row r="1342">
          <cell r="A1342" t="str">
            <v xml:space="preserve">  PJM Interchange</v>
          </cell>
          <cell r="C1342">
            <v>0</v>
          </cell>
          <cell r="E1342">
            <v>0</v>
          </cell>
          <cell r="G1342">
            <v>0</v>
          </cell>
          <cell r="I1342">
            <v>0</v>
          </cell>
          <cell r="K1342">
            <v>0</v>
          </cell>
          <cell r="M1342">
            <v>0</v>
          </cell>
          <cell r="O1342">
            <v>0</v>
          </cell>
        </row>
        <row r="1343">
          <cell r="A1343" t="str">
            <v xml:space="preserve">  PASNY </v>
          </cell>
          <cell r="C1343">
            <v>143.69999999999999</v>
          </cell>
          <cell r="E1343">
            <v>143.69999999999999</v>
          </cell>
          <cell r="G1343">
            <v>143.69999999999999</v>
          </cell>
          <cell r="I1343">
            <v>143.69999999999999</v>
          </cell>
          <cell r="K1343">
            <v>287.39999999999998</v>
          </cell>
          <cell r="M1343">
            <v>431.09999999999997</v>
          </cell>
          <cell r="O1343">
            <v>574.79999999999995</v>
          </cell>
        </row>
        <row r="1344">
          <cell r="A1344" t="str">
            <v xml:space="preserve">  Borderline</v>
          </cell>
          <cell r="C1344">
            <v>31.5</v>
          </cell>
          <cell r="E1344">
            <v>31.5</v>
          </cell>
          <cell r="G1344">
            <v>31.5</v>
          </cell>
          <cell r="I1344">
            <v>31.5</v>
          </cell>
          <cell r="K1344">
            <v>63</v>
          </cell>
          <cell r="M1344">
            <v>94.5</v>
          </cell>
          <cell r="O1344">
            <v>126</v>
          </cell>
        </row>
        <row r="1345">
          <cell r="A1345" t="str">
            <v xml:space="preserve">    TOTAL POWER PURCHASES</v>
          </cell>
          <cell r="C1345">
            <v>267447.8</v>
          </cell>
          <cell r="E1345">
            <v>362454.80000000005</v>
          </cell>
          <cell r="G1345">
            <v>756507.2</v>
          </cell>
          <cell r="I1345">
            <v>237136.5</v>
          </cell>
          <cell r="K1345">
            <v>629902.6</v>
          </cell>
          <cell r="M1345">
            <v>1386409.8</v>
          </cell>
          <cell r="O1345">
            <v>1623546.4</v>
          </cell>
        </row>
        <row r="1346">
          <cell r="A1346" t="str">
            <v>TOTAL ENERGY AVAILABLE</v>
          </cell>
          <cell r="C1346">
            <v>376817.1</v>
          </cell>
          <cell r="E1346">
            <v>457471.5</v>
          </cell>
          <cell r="G1346">
            <v>891584.20000000007</v>
          </cell>
          <cell r="I1346">
            <v>328698.09999999998</v>
          </cell>
          <cell r="K1346">
            <v>834288.6</v>
          </cell>
          <cell r="M1346">
            <v>1725872.8</v>
          </cell>
          <cell r="O1346">
            <v>2054570.9</v>
          </cell>
        </row>
        <row r="1347">
          <cell r="A1347" t="str">
            <v>NON-SYSTEM ENERGY SALES</v>
          </cell>
        </row>
        <row r="1348">
          <cell r="A1348" t="str">
            <v xml:space="preserve">  Sales to ACE </v>
          </cell>
          <cell r="C1348">
            <v>0</v>
          </cell>
          <cell r="E1348">
            <v>0</v>
          </cell>
          <cell r="G1348">
            <v>0</v>
          </cell>
          <cell r="I1348">
            <v>0</v>
          </cell>
          <cell r="K1348">
            <v>0</v>
          </cell>
          <cell r="M1348">
            <v>0</v>
          </cell>
          <cell r="O1348">
            <v>0</v>
          </cell>
        </row>
        <row r="1349">
          <cell r="A1349" t="str">
            <v xml:space="preserve">  Sales to JCP&amp;L </v>
          </cell>
          <cell r="C1349">
            <v>0</v>
          </cell>
          <cell r="E1349">
            <v>0</v>
          </cell>
          <cell r="G1349">
            <v>0</v>
          </cell>
          <cell r="I1349">
            <v>0</v>
          </cell>
          <cell r="K1349">
            <v>0</v>
          </cell>
          <cell r="M1349">
            <v>0</v>
          </cell>
          <cell r="O1349">
            <v>0</v>
          </cell>
        </row>
        <row r="1350">
          <cell r="A1350" t="str">
            <v xml:space="preserve">  Sales to BG&amp;E</v>
          </cell>
          <cell r="C1350">
            <v>-1142.9000000000001</v>
          </cell>
          <cell r="E1350">
            <v>-1027.5</v>
          </cell>
          <cell r="G1350">
            <v>-1322.3</v>
          </cell>
          <cell r="I1350">
            <v>-1322.3</v>
          </cell>
          <cell r="K1350">
            <v>-2170.4</v>
          </cell>
          <cell r="M1350">
            <v>-3492.7</v>
          </cell>
          <cell r="O1350">
            <v>-4815</v>
          </cell>
        </row>
        <row r="1351">
          <cell r="A1351" t="str">
            <v xml:space="preserve">  Sales to GPU</v>
          </cell>
          <cell r="C1351">
            <v>-6992.7971039999993</v>
          </cell>
          <cell r="E1351">
            <v>-7108.4316239999989</v>
          </cell>
          <cell r="G1351">
            <v>-7700.5173599999998</v>
          </cell>
          <cell r="I1351">
            <v>-6115.0562010000003</v>
          </cell>
          <cell r="K1351">
            <v>-14101.228727999998</v>
          </cell>
          <cell r="M1351">
            <v>-21801.746088</v>
          </cell>
          <cell r="O1351">
            <v>-27916.802288999999</v>
          </cell>
        </row>
        <row r="1352">
          <cell r="A1352" t="str">
            <v xml:space="preserve">  PJM Interchange </v>
          </cell>
          <cell r="C1352">
            <v>-56802.700000000004</v>
          </cell>
          <cell r="E1352">
            <v>-62051.6</v>
          </cell>
          <cell r="G1352">
            <v>-158747.5</v>
          </cell>
          <cell r="I1352">
            <v>-53215.199999999997</v>
          </cell>
          <cell r="K1352">
            <v>-118854.3</v>
          </cell>
          <cell r="M1352">
            <v>-277601.8</v>
          </cell>
          <cell r="O1352">
            <v>-330817</v>
          </cell>
        </row>
        <row r="1353">
          <cell r="A1353" t="str">
            <v xml:space="preserve">  Sales to Other</v>
          </cell>
          <cell r="C1353">
            <v>-235209.60000000001</v>
          </cell>
          <cell r="E1353">
            <v>-332599.3</v>
          </cell>
          <cell r="G1353">
            <v>-740135.9</v>
          </cell>
          <cell r="I1353">
            <v>-204611.5</v>
          </cell>
          <cell r="K1353">
            <v>-567808.9</v>
          </cell>
          <cell r="M1353">
            <v>-1307944.8</v>
          </cell>
          <cell r="O1353">
            <v>-1512556.3</v>
          </cell>
        </row>
        <row r="1354">
          <cell r="A1354" t="str">
            <v xml:space="preserve">    TOTAL NON-SYSTEM ENERGY SALES</v>
          </cell>
          <cell r="C1354">
            <v>-300147.99710400001</v>
          </cell>
          <cell r="E1354">
            <v>-402786.83162399998</v>
          </cell>
          <cell r="G1354">
            <v>-907906.21736000001</v>
          </cell>
          <cell r="I1354">
            <v>-265264.056201</v>
          </cell>
          <cell r="K1354">
            <v>-702934.82872800005</v>
          </cell>
          <cell r="M1354">
            <v>-1610841.0460880001</v>
          </cell>
          <cell r="O1354">
            <v>-1876105.1022890001</v>
          </cell>
        </row>
        <row r="1355">
          <cell r="A1355" t="str">
            <v>SYSTEM COST OF POWER</v>
          </cell>
          <cell r="C1355">
            <v>76669.102895999968</v>
          </cell>
          <cell r="E1355">
            <v>54684.668376000016</v>
          </cell>
          <cell r="G1355">
            <v>-16322.01735999994</v>
          </cell>
          <cell r="I1355">
            <v>63434.043798999977</v>
          </cell>
          <cell r="K1355">
            <v>131353.77127199993</v>
          </cell>
          <cell r="M1355">
            <v>115031.75391199999</v>
          </cell>
          <cell r="O1355">
            <v>178465.79771099985</v>
          </cell>
        </row>
        <row r="1357">
          <cell r="A1357" t="str">
            <v>TOTAL EHV CHARGES (Page 14)</v>
          </cell>
          <cell r="C1357">
            <v>4775.9984133203134</v>
          </cell>
          <cell r="E1357">
            <v>6041.4228745688115</v>
          </cell>
          <cell r="G1357">
            <v>7895.6440306915938</v>
          </cell>
          <cell r="I1357">
            <v>4590.6740825166116</v>
          </cell>
          <cell r="K1357">
            <v>10817.421287889125</v>
          </cell>
          <cell r="M1357">
            <v>18713.065318580717</v>
          </cell>
          <cell r="O1357">
            <v>23303.739401097329</v>
          </cell>
        </row>
        <row r="1359">
          <cell r="A1359" t="str">
            <v>EXPENSE NOT RECOVERED THROUGH ECR</v>
          </cell>
        </row>
        <row r="1360">
          <cell r="A1360" t="str">
            <v xml:space="preserve">    Sun Oil Adjustment</v>
          </cell>
          <cell r="C1360">
            <v>0</v>
          </cell>
          <cell r="E1360">
            <v>0</v>
          </cell>
          <cell r="G1360">
            <v>0</v>
          </cell>
          <cell r="I1360">
            <v>0</v>
          </cell>
          <cell r="K1360">
            <v>0</v>
          </cell>
          <cell r="M1360">
            <v>0</v>
          </cell>
          <cell r="O1360">
            <v>0</v>
          </cell>
        </row>
        <row r="1361">
          <cell r="A1361" t="str">
            <v xml:space="preserve">    Safe Harbor(1/3)</v>
          </cell>
          <cell r="C1361">
            <v>3354</v>
          </cell>
          <cell r="E1361">
            <v>3370.5</v>
          </cell>
          <cell r="G1361">
            <v>1023.3000000000001</v>
          </cell>
          <cell r="I1361">
            <v>2052.1000000000004</v>
          </cell>
          <cell r="K1361">
            <v>6724.5</v>
          </cell>
          <cell r="M1361">
            <v>7747.8</v>
          </cell>
          <cell r="O1361">
            <v>9799.9000000000015</v>
          </cell>
        </row>
        <row r="1362">
          <cell r="A1362" t="str">
            <v xml:space="preserve">    Installed Capacity Payments</v>
          </cell>
          <cell r="C1362">
            <v>0</v>
          </cell>
          <cell r="E1362">
            <v>0</v>
          </cell>
          <cell r="G1362">
            <v>0</v>
          </cell>
          <cell r="I1362">
            <v>0</v>
          </cell>
          <cell r="K1362">
            <v>0</v>
          </cell>
          <cell r="M1362">
            <v>0</v>
          </cell>
          <cell r="O1362">
            <v>0</v>
          </cell>
        </row>
        <row r="1363">
          <cell r="A1363" t="str">
            <v xml:space="preserve">  TOTAL NOT RECOVERED THROUGH ECR</v>
          </cell>
          <cell r="C1363">
            <v>3354</v>
          </cell>
          <cell r="E1363">
            <v>3370.5</v>
          </cell>
          <cell r="G1363">
            <v>1023.3</v>
          </cell>
          <cell r="I1363">
            <v>2052.1</v>
          </cell>
          <cell r="K1363">
            <v>6724.5</v>
          </cell>
          <cell r="M1363">
            <v>7747.8</v>
          </cell>
          <cell r="O1363">
            <v>9799.9</v>
          </cell>
        </row>
        <row r="1364">
          <cell r="A1364" t="str">
            <v>ENERGY COST APPLICABLE TO ECR</v>
          </cell>
          <cell r="C1364">
            <v>78091.101309320278</v>
          </cell>
          <cell r="E1364">
            <v>57355.591250568825</v>
          </cell>
          <cell r="G1364">
            <v>-9449.6733293083453</v>
          </cell>
          <cell r="I1364">
            <v>65972.617881516591</v>
          </cell>
          <cell r="K1364">
            <v>135446.69255988905</v>
          </cell>
          <cell r="M1364">
            <v>125997.0192305807</v>
          </cell>
          <cell r="O1364">
            <v>191969.63711209717</v>
          </cell>
        </row>
        <row r="1365">
          <cell r="A1365" t="str">
            <v xml:space="preserve">  PORTION FOR PPUC CUSTOMERS</v>
          </cell>
          <cell r="B1365">
            <v>1</v>
          </cell>
          <cell r="C1365">
            <v>78091.100000000006</v>
          </cell>
          <cell r="E1365">
            <v>57355.6</v>
          </cell>
          <cell r="G1365">
            <v>-9449.7000000000007</v>
          </cell>
          <cell r="I1365">
            <v>65972.600000000006</v>
          </cell>
          <cell r="K1365">
            <v>135446.70000000001</v>
          </cell>
          <cell r="M1365">
            <v>125997</v>
          </cell>
          <cell r="O1365">
            <v>191969.6</v>
          </cell>
        </row>
        <row r="1367">
          <cell r="G1367" t="str">
            <v xml:space="preserve">                               QUARTERLY SUMMARY SHEET</v>
          </cell>
          <cell r="L1367" t="str">
            <v>CASE:2001 FORECAST</v>
          </cell>
          <cell r="P1367" t="str">
            <v>9B</v>
          </cell>
        </row>
        <row r="1368">
          <cell r="G1368" t="str">
            <v xml:space="preserve">                                 PER UNIT ENERGY COST</v>
          </cell>
          <cell r="L1368">
            <v>36851</v>
          </cell>
        </row>
        <row r="1369">
          <cell r="G1369" t="str">
            <v xml:space="preserve">                                    (Mills / kwh)</v>
          </cell>
        </row>
        <row r="1370">
          <cell r="K1370" t="str">
            <v>==================================================</v>
          </cell>
        </row>
        <row r="1371">
          <cell r="A1371" t="str">
            <v>STEAM STATIONS</v>
          </cell>
          <cell r="C1371" t="str">
            <v>1st Qtr</v>
          </cell>
          <cell r="E1371" t="str">
            <v>2nd Qtr</v>
          </cell>
          <cell r="G1371" t="str">
            <v>3rd Qtr</v>
          </cell>
          <cell r="I1371" t="str">
            <v>4th Qtr</v>
          </cell>
          <cell r="K1371" t="str">
            <v>2nd Qtr</v>
          </cell>
          <cell r="M1371" t="str">
            <v>3rd Qtr</v>
          </cell>
          <cell r="O1371" t="str">
            <v>4th Qtr</v>
          </cell>
        </row>
        <row r="1372">
          <cell r="A1372" t="str">
            <v xml:space="preserve">  COAL-FIRED</v>
          </cell>
        </row>
        <row r="1373">
          <cell r="A1373" t="str">
            <v xml:space="preserve">    Brunner Island</v>
          </cell>
          <cell r="C1373">
            <v>14.856429197848007</v>
          </cell>
          <cell r="E1373">
            <v>14.835493855451105</v>
          </cell>
          <cell r="G1373">
            <v>13.946660670828752</v>
          </cell>
          <cell r="I1373">
            <v>13.757912676795483</v>
          </cell>
          <cell r="K1373">
            <v>14.847336862409021</v>
          </cell>
          <cell r="M1373">
            <v>14.54355471258258</v>
          </cell>
          <cell r="O1373">
            <v>14.374850493494597</v>
          </cell>
        </row>
        <row r="1374">
          <cell r="A1374" t="str">
            <v xml:space="preserve">    Martins Creek 1-2</v>
          </cell>
          <cell r="C1374">
            <v>15.800344449699569</v>
          </cell>
          <cell r="E1374">
            <v>15.945977837183298</v>
          </cell>
          <cell r="G1374">
            <v>15.53759088346075</v>
          </cell>
          <cell r="I1374">
            <v>15.862623483302695</v>
          </cell>
          <cell r="K1374">
            <v>15.862372585317338</v>
          </cell>
          <cell r="M1374">
            <v>15.771819412102241</v>
          </cell>
          <cell r="O1374">
            <v>15.796624520758945</v>
          </cell>
        </row>
        <row r="1375">
          <cell r="A1375" t="str">
            <v xml:space="preserve">    Sunbury</v>
          </cell>
          <cell r="C1375">
            <v>0</v>
          </cell>
          <cell r="E1375">
            <v>0</v>
          </cell>
          <cell r="G1375">
            <v>0</v>
          </cell>
          <cell r="I1375">
            <v>0</v>
          </cell>
          <cell r="K1375">
            <v>0</v>
          </cell>
          <cell r="M1375">
            <v>0</v>
          </cell>
          <cell r="O1375">
            <v>0</v>
          </cell>
        </row>
        <row r="1376">
          <cell r="A1376" t="str">
            <v xml:space="preserve">    Holtwood</v>
          </cell>
          <cell r="C1376">
            <v>0</v>
          </cell>
          <cell r="E1376">
            <v>0</v>
          </cell>
          <cell r="G1376">
            <v>0</v>
          </cell>
          <cell r="I1376">
            <v>0</v>
          </cell>
          <cell r="K1376">
            <v>0</v>
          </cell>
          <cell r="M1376">
            <v>0</v>
          </cell>
          <cell r="O1376">
            <v>0</v>
          </cell>
        </row>
        <row r="1377">
          <cell r="A1377" t="str">
            <v xml:space="preserve">    Keystone</v>
          </cell>
          <cell r="C1377">
            <v>9.6901578869055491</v>
          </cell>
          <cell r="E1377">
            <v>11.820725895404735</v>
          </cell>
          <cell r="G1377">
            <v>10.037174178830455</v>
          </cell>
          <cell r="I1377">
            <v>9.9924373774695159</v>
          </cell>
          <cell r="K1377">
            <v>10.624742201438456</v>
          </cell>
          <cell r="M1377">
            <v>10.412161069067871</v>
          </cell>
          <cell r="O1377">
            <v>10.300650190596697</v>
          </cell>
        </row>
        <row r="1378">
          <cell r="A1378" t="str">
            <v xml:space="preserve">    Conemaugh</v>
          </cell>
          <cell r="C1378">
            <v>11.427367212629029</v>
          </cell>
          <cell r="E1378">
            <v>10.391277695090313</v>
          </cell>
          <cell r="G1378">
            <v>11.83443000763168</v>
          </cell>
          <cell r="I1378">
            <v>11.373445621241023</v>
          </cell>
          <cell r="K1378">
            <v>10.909270152974582</v>
          </cell>
          <cell r="M1378">
            <v>11.194322558098007</v>
          </cell>
          <cell r="O1378">
            <v>11.228876528572867</v>
          </cell>
        </row>
        <row r="1379">
          <cell r="A1379" t="str">
            <v xml:space="preserve">    Montour</v>
          </cell>
          <cell r="C1379">
            <v>12.801097361799055</v>
          </cell>
          <cell r="E1379">
            <v>13.48456937162503</v>
          </cell>
          <cell r="G1379">
            <v>12.712239702530361</v>
          </cell>
          <cell r="I1379">
            <v>12.91674654640674</v>
          </cell>
          <cell r="K1379">
            <v>13.098598916076618</v>
          </cell>
          <cell r="M1379">
            <v>12.945958588708708</v>
          </cell>
          <cell r="O1379">
            <v>12.93882235403642</v>
          </cell>
        </row>
        <row r="1380">
          <cell r="A1380" t="str">
            <v xml:space="preserve">    TOTAL COAL-FIRED </v>
          </cell>
          <cell r="C1380">
            <v>13.483689783179788</v>
          </cell>
          <cell r="E1380">
            <v>13.71301945881495</v>
          </cell>
          <cell r="G1380">
            <v>13.026658050455353</v>
          </cell>
          <cell r="I1380">
            <v>13.049264747631458</v>
          </cell>
          <cell r="K1380">
            <v>13.584725693326597</v>
          </cell>
          <cell r="M1380">
            <v>13.385555837890861</v>
          </cell>
          <cell r="O1380">
            <v>13.307633142369998</v>
          </cell>
        </row>
        <row r="1381">
          <cell r="A1381" t="str">
            <v xml:space="preserve">  OIL-FIRED</v>
          </cell>
        </row>
        <row r="1382">
          <cell r="A1382" t="str">
            <v xml:space="preserve">    Martins Creek 3-4</v>
          </cell>
          <cell r="C1382">
            <v>52.652076896413092</v>
          </cell>
          <cell r="E1382">
            <v>43.94590425130788</v>
          </cell>
          <cell r="G1382">
            <v>39.959874915582901</v>
          </cell>
          <cell r="I1382">
            <v>43.76256999483703</v>
          </cell>
          <cell r="K1382">
            <v>47.382231894382443</v>
          </cell>
          <cell r="M1382">
            <v>42.759364662835765</v>
          </cell>
          <cell r="O1382">
            <v>42.848171058526717</v>
          </cell>
        </row>
        <row r="1383">
          <cell r="A1383" t="str">
            <v xml:space="preserve">    Sun Oil Adjustment</v>
          </cell>
          <cell r="B1383" t="str">
            <v>.</v>
          </cell>
          <cell r="C1383">
            <v>0</v>
          </cell>
          <cell r="E1383">
            <v>0</v>
          </cell>
          <cell r="G1383">
            <v>0</v>
          </cell>
          <cell r="I1383">
            <v>0</v>
          </cell>
          <cell r="K1383">
            <v>0</v>
          </cell>
          <cell r="M1383">
            <v>0</v>
          </cell>
          <cell r="O1383">
            <v>0</v>
          </cell>
        </row>
        <row r="1385">
          <cell r="A1385" t="str">
            <v xml:space="preserve">    TOTAL OIL-FIRED (Including</v>
          </cell>
          <cell r="C1385">
            <v>52.651943230335945</v>
          </cell>
          <cell r="E1385">
            <v>43.94585240799006</v>
          </cell>
          <cell r="G1385">
            <v>39.959881714569384</v>
          </cell>
          <cell r="I1385">
            <v>43.762355830992853</v>
          </cell>
          <cell r="K1385">
            <v>47.382147755609935</v>
          </cell>
          <cell r="M1385">
            <v>42.759337162835791</v>
          </cell>
          <cell r="O1385">
            <v>42.848186968625598</v>
          </cell>
        </row>
        <row r="1386">
          <cell r="A1386" t="str">
            <v xml:space="preserve">      Sun Oil Adjustment)</v>
          </cell>
        </row>
        <row r="1388">
          <cell r="A1388" t="str">
            <v xml:space="preserve">    TOTAL GENERATION</v>
          </cell>
          <cell r="C1388">
            <v>14.92437288553997</v>
          </cell>
          <cell r="E1388">
            <v>15.804898460350962</v>
          </cell>
          <cell r="G1388">
            <v>16.762311283073565</v>
          </cell>
          <cell r="I1388">
            <v>13.935473155048941</v>
          </cell>
          <cell r="K1388">
            <v>15.319803813147665</v>
          </cell>
          <cell r="M1388">
            <v>15.86701069781099</v>
          </cell>
          <cell r="O1388">
            <v>15.439392759160963</v>
          </cell>
        </row>
        <row r="1390">
          <cell r="A1390" t="str">
            <v xml:space="preserve">  NUCLEAR</v>
          </cell>
        </row>
        <row r="1391">
          <cell r="A1391" t="str">
            <v xml:space="preserve">    Susq. #1 (PL 90% Share)</v>
          </cell>
          <cell r="B1391" t="str">
            <v>.</v>
          </cell>
          <cell r="C1391">
            <v>3.6198845946868161</v>
          </cell>
          <cell r="E1391">
            <v>3.6199207597570751</v>
          </cell>
          <cell r="G1391">
            <v>3.6198853926097976</v>
          </cell>
          <cell r="I1391">
            <v>3.6198853926097976</v>
          </cell>
          <cell r="K1391">
            <v>3.6199015512687223</v>
          </cell>
          <cell r="M1391">
            <v>3.6198958657100277</v>
          </cell>
          <cell r="O1391">
            <v>3.6198931400292866</v>
          </cell>
        </row>
        <row r="1392">
          <cell r="A1392" t="str">
            <v xml:space="preserve">    Susq. #2 (PL 90% Share)</v>
          </cell>
          <cell r="B1392" t="str">
            <v>.</v>
          </cell>
          <cell r="C1392">
            <v>3.7800717383638269</v>
          </cell>
          <cell r="E1392">
            <v>3.5900593731720352</v>
          </cell>
          <cell r="G1392">
            <v>3.5899983231031278</v>
          </cell>
          <cell r="I1392">
            <v>3.5899983231031274</v>
          </cell>
          <cell r="K1392">
            <v>3.6875179672761846</v>
          </cell>
          <cell r="M1392">
            <v>3.646717398401687</v>
          </cell>
          <cell r="O1392">
            <v>3.6299868682289316</v>
          </cell>
        </row>
        <row r="1393">
          <cell r="A1393" t="str">
            <v xml:space="preserve">    D&amp;D Expense</v>
          </cell>
          <cell r="C1393">
            <v>0.17478078532229643</v>
          </cell>
          <cell r="E1393">
            <v>0.19205014482475213</v>
          </cell>
          <cell r="G1393">
            <v>0.14816561403325293</v>
          </cell>
          <cell r="I1393">
            <v>0.14816561403325293</v>
          </cell>
          <cell r="K1393">
            <v>0.18301391632983163</v>
          </cell>
          <cell r="M1393">
            <v>0.16968524886004208</v>
          </cell>
          <cell r="O1393">
            <v>0.16373161462750352</v>
          </cell>
        </row>
        <row r="1395">
          <cell r="A1395" t="str">
            <v xml:space="preserve">    TOTAL NUCLEAR (Including</v>
          </cell>
          <cell r="C1395">
            <v>3.8626611722583828</v>
          </cell>
          <cell r="E1395">
            <v>3.798730027817987</v>
          </cell>
          <cell r="G1395">
            <v>3.7530302623076488</v>
          </cell>
          <cell r="I1395">
            <v>3.7530302623076488</v>
          </cell>
          <cell r="K1395">
            <v>3.8322112168694438</v>
          </cell>
          <cell r="M1395">
            <v>3.801926338322938</v>
          </cell>
          <cell r="O1395">
            <v>3.7883857318557235</v>
          </cell>
        </row>
        <row r="1396">
          <cell r="A1396" t="str">
            <v xml:space="preserve">      D&amp;D Expense)</v>
          </cell>
        </row>
        <row r="1397">
          <cell r="A1397" t="str">
            <v xml:space="preserve">                          </v>
          </cell>
        </row>
        <row r="1398">
          <cell r="A1398" t="str">
            <v>COMBUSTION TURBINES</v>
          </cell>
          <cell r="C1398">
            <v>81.399945733369506</v>
          </cell>
          <cell r="E1398">
            <v>37.916635069470779</v>
          </cell>
          <cell r="G1398">
            <v>48.555550160494434</v>
          </cell>
          <cell r="I1398">
            <v>59.499900833498607</v>
          </cell>
          <cell r="K1398">
            <v>62.074051083684772</v>
          </cell>
          <cell r="M1398">
            <v>51.675209258529129</v>
          </cell>
          <cell r="O1398">
            <v>52.056906336836896</v>
          </cell>
        </row>
        <row r="1400">
          <cell r="A1400" t="str">
            <v>DIESELS</v>
          </cell>
          <cell r="C1400">
            <v>58.333138889537032</v>
          </cell>
          <cell r="E1400">
            <v>51.399897200205601</v>
          </cell>
          <cell r="G1400">
            <v>51.333162222792581</v>
          </cell>
          <cell r="I1400">
            <v>55.666481111729624</v>
          </cell>
          <cell r="K1400">
            <v>53.999932500084377</v>
          </cell>
          <cell r="M1400">
            <v>53.272678843019236</v>
          </cell>
          <cell r="O1400">
            <v>53.78567586737438</v>
          </cell>
        </row>
        <row r="1402">
          <cell r="A1402" t="str">
            <v>AVERAGE COST OF GEN (INCL HYDRO)</v>
          </cell>
          <cell r="C1402">
            <v>10.639904753180897</v>
          </cell>
          <cell r="E1402">
            <v>10.804736859411392</v>
          </cell>
          <cell r="G1402">
            <v>11.683210023143157</v>
          </cell>
          <cell r="I1402">
            <v>9.1723812113745993</v>
          </cell>
          <cell r="K1402">
            <v>10.715832542435127</v>
          </cell>
          <cell r="M1402">
            <v>11.081311915033636</v>
          </cell>
          <cell r="O1402">
            <v>10.617247873796225</v>
          </cell>
        </row>
        <row r="1404">
          <cell r="A1404" t="str">
            <v>POWER PURCHASES</v>
          </cell>
        </row>
        <row r="1405">
          <cell r="A1405" t="str">
            <v xml:space="preserve">  Short-term - Other Utilities</v>
          </cell>
          <cell r="C1405">
            <v>28.953848112077964</v>
          </cell>
          <cell r="E1405">
            <v>32.471999385391271</v>
          </cell>
          <cell r="G1405">
            <v>55.705929181915671</v>
          </cell>
          <cell r="I1405">
            <v>26.154083894244089</v>
          </cell>
          <cell r="K1405">
            <v>30.925784768371411</v>
          </cell>
          <cell r="M1405">
            <v>41.446562083559172</v>
          </cell>
          <cell r="O1405">
            <v>38.459893844449894</v>
          </cell>
        </row>
        <row r="1406">
          <cell r="A1406" t="str">
            <v xml:space="preserve">  Non-utility Generation</v>
          </cell>
          <cell r="C1406">
            <v>65.200092749612978</v>
          </cell>
          <cell r="E1406">
            <v>65.200031177353708</v>
          </cell>
          <cell r="G1406">
            <v>65.199966423694846</v>
          </cell>
          <cell r="I1406">
            <v>65.199816442134519</v>
          </cell>
          <cell r="K1406">
            <v>65.200062177037907</v>
          </cell>
          <cell r="M1406">
            <v>65.200031826040771</v>
          </cell>
          <cell r="O1406">
            <v>65.199976327119401</v>
          </cell>
        </row>
        <row r="1407">
          <cell r="A1407" t="str">
            <v xml:space="preserve">  Safe Harbor</v>
          </cell>
          <cell r="C1407">
            <v>27.582236615277662</v>
          </cell>
          <cell r="E1407">
            <v>27.581832834845887</v>
          </cell>
          <cell r="G1407">
            <v>27.582209499131828</v>
          </cell>
          <cell r="I1407">
            <v>27.581988876586173</v>
          </cell>
          <cell r="K1407">
            <v>27.582034341337025</v>
          </cell>
          <cell r="M1407">
            <v>27.582057573577583</v>
          </cell>
          <cell r="O1407">
            <v>27.582043266022964</v>
          </cell>
        </row>
        <row r="1408">
          <cell r="A1408" t="str">
            <v xml:space="preserve">  PJM Interchange</v>
          </cell>
          <cell r="C1408">
            <v>0</v>
          </cell>
          <cell r="E1408">
            <v>0</v>
          </cell>
          <cell r="G1408">
            <v>0</v>
          </cell>
          <cell r="I1408">
            <v>0</v>
          </cell>
          <cell r="K1408">
            <v>0</v>
          </cell>
          <cell r="M1408">
            <v>0</v>
          </cell>
          <cell r="O1408">
            <v>0</v>
          </cell>
        </row>
        <row r="1409">
          <cell r="A1409" t="str">
            <v xml:space="preserve">  PASNY </v>
          </cell>
          <cell r="C1409">
            <v>19.958330561342979</v>
          </cell>
          <cell r="E1409">
            <v>19.958330561342979</v>
          </cell>
          <cell r="G1409">
            <v>19.958330561342979</v>
          </cell>
          <cell r="I1409">
            <v>19.958330561342979</v>
          </cell>
          <cell r="K1409">
            <v>19.95833194733806</v>
          </cell>
          <cell r="M1409">
            <v>19.95833240933646</v>
          </cell>
          <cell r="O1409">
            <v>19.958332640335673</v>
          </cell>
        </row>
        <row r="1410">
          <cell r="A1410" t="str">
            <v xml:space="preserve">  Borderline</v>
          </cell>
          <cell r="C1410">
            <v>104.99965000116666</v>
          </cell>
          <cell r="E1410">
            <v>104.99965000116666</v>
          </cell>
          <cell r="G1410">
            <v>104.99965000116666</v>
          </cell>
          <cell r="I1410">
            <v>104.99965000116666</v>
          </cell>
          <cell r="K1410">
            <v>104.99982500029165</v>
          </cell>
          <cell r="M1410">
            <v>104.99988333346295</v>
          </cell>
          <cell r="O1410">
            <v>104.99991250007291</v>
          </cell>
        </row>
        <row r="1412">
          <cell r="A1412" t="str">
            <v xml:space="preserve">    TOTAL POWER PURCHASES</v>
          </cell>
          <cell r="C1412">
            <v>31.705795877834131</v>
          </cell>
          <cell r="E1412">
            <v>34.394701128818795</v>
          </cell>
          <cell r="G1412">
            <v>56.030929663445001</v>
          </cell>
          <cell r="I1412">
            <v>29.322798032753049</v>
          </cell>
          <cell r="K1412">
            <v>33.199252636153808</v>
          </cell>
          <cell r="M1412">
            <v>42.691605849339751</v>
          </cell>
          <cell r="O1412">
            <v>40.026090792905073</v>
          </cell>
        </row>
        <row r="1414">
          <cell r="A1414" t="str">
            <v>TOTAL ENERGY AVAILABLE</v>
          </cell>
          <cell r="C1414">
            <v>20.491997714849386</v>
          </cell>
          <cell r="E1414">
            <v>24.030145922025582</v>
          </cell>
          <cell r="G1414">
            <v>36.087029727558054</v>
          </cell>
          <cell r="I1414">
            <v>18.662773597237031</v>
          </cell>
          <cell r="K1414">
            <v>22.291744486510897</v>
          </cell>
          <cell r="M1414">
            <v>27.77734000251435</v>
          </cell>
          <cell r="O1414">
            <v>25.764259827879314</v>
          </cell>
        </row>
        <row r="1416">
          <cell r="A1416" t="str">
            <v>NON-SYSTEM ENERGY SALES</v>
          </cell>
        </row>
        <row r="1417">
          <cell r="A1417" t="str">
            <v xml:space="preserve">  Sales to ACE </v>
          </cell>
          <cell r="C1417">
            <v>0</v>
          </cell>
          <cell r="E1417">
            <v>0</v>
          </cell>
          <cell r="G1417">
            <v>0</v>
          </cell>
          <cell r="I1417">
            <v>0</v>
          </cell>
          <cell r="K1417">
            <v>0</v>
          </cell>
          <cell r="M1417">
            <v>0</v>
          </cell>
          <cell r="O1417">
            <v>0</v>
          </cell>
        </row>
        <row r="1418">
          <cell r="A1418" t="str">
            <v xml:space="preserve">  Sales to JCP&amp;L </v>
          </cell>
          <cell r="C1418">
            <v>0</v>
          </cell>
          <cell r="E1418">
            <v>0</v>
          </cell>
          <cell r="G1418">
            <v>0</v>
          </cell>
          <cell r="I1418">
            <v>0</v>
          </cell>
          <cell r="K1418">
            <v>0</v>
          </cell>
          <cell r="M1418">
            <v>0</v>
          </cell>
          <cell r="O1418">
            <v>0</v>
          </cell>
        </row>
        <row r="1419">
          <cell r="A1419" t="str">
            <v xml:space="preserve">  Sales to BG&amp;E</v>
          </cell>
          <cell r="C1419">
            <v>4.8946467019042688</v>
          </cell>
          <cell r="E1419">
            <v>8.3877551705122873</v>
          </cell>
          <cell r="G1419">
            <v>-1322300000</v>
          </cell>
          <cell r="I1419">
            <v>-1322300000</v>
          </cell>
          <cell r="K1419">
            <v>6.0966292306085093</v>
          </cell>
          <cell r="M1419">
            <v>9.8109550837386372</v>
          </cell>
          <cell r="O1419">
            <v>13.525280936868766</v>
          </cell>
        </row>
        <row r="1420">
          <cell r="A1420" t="str">
            <v xml:space="preserve">  Sales to GPU</v>
          </cell>
          <cell r="C1420">
            <v>10.791353572208878</v>
          </cell>
          <cell r="E1420">
            <v>10.854224514970566</v>
          </cell>
          <cell r="G1420">
            <v>11.625177191463131</v>
          </cell>
          <cell r="I1420">
            <v>9.2274878681567643</v>
          </cell>
          <cell r="K1420">
            <v>10.822955513717824</v>
          </cell>
          <cell r="M1420">
            <v>11.093342542661855</v>
          </cell>
          <cell r="O1420">
            <v>10.622831925275049</v>
          </cell>
        </row>
        <row r="1421">
          <cell r="A1421" t="str">
            <v xml:space="preserve">  PJM Interchange </v>
          </cell>
          <cell r="C1421">
            <v>26.534605435917634</v>
          </cell>
          <cell r="E1421">
            <v>29.942453949276789</v>
          </cell>
          <cell r="G1421">
            <v>37.344503731203595</v>
          </cell>
          <cell r="I1421">
            <v>22.379294875183575</v>
          </cell>
          <cell r="K1421">
            <v>28.210890067973082</v>
          </cell>
          <cell r="M1421">
            <v>32.798107754650587</v>
          </cell>
          <cell r="O1421">
            <v>30.513010060411784</v>
          </cell>
        </row>
        <row r="1422">
          <cell r="A1422" t="str">
            <v xml:space="preserve">  Sales to Other</v>
          </cell>
          <cell r="C1422">
            <v>29.548954544065179</v>
          </cell>
          <cell r="E1422">
            <v>33.031884071525468</v>
          </cell>
          <cell r="G1422">
            <v>56.243865390528292</v>
          </cell>
          <cell r="I1422">
            <v>26.742673910046925</v>
          </cell>
          <cell r="K1422">
            <v>31.494136259657189</v>
          </cell>
          <cell r="M1422">
            <v>41.936842877684249</v>
          </cell>
          <cell r="O1422">
            <v>38.943697593040888</v>
          </cell>
        </row>
        <row r="1424">
          <cell r="A1424" t="str">
            <v xml:space="preserve">    TOTAL NON-SYSTEM ENERGY SALES</v>
          </cell>
          <cell r="C1424">
            <v>27.330407125287319</v>
          </cell>
          <cell r="E1424">
            <v>31.17834718822014</v>
          </cell>
          <cell r="G1424">
            <v>50.236335324010042</v>
          </cell>
          <cell r="I1424">
            <v>24.810278648466593</v>
          </cell>
          <cell r="K1424">
            <v>29.410268556019009</v>
          </cell>
          <cell r="M1424">
            <v>38.377389797096221</v>
          </cell>
          <cell r="O1424">
            <v>35.62310553655005</v>
          </cell>
        </row>
        <row r="1425">
          <cell r="A1425" t="str">
            <v>SYSTEM COST OF POWER</v>
          </cell>
          <cell r="C1425">
            <v>10.351876104080054</v>
          </cell>
          <cell r="E1425">
            <v>8.9374530106662533</v>
          </cell>
          <cell r="G1425">
            <v>-2.4604299191322578</v>
          </cell>
          <cell r="I1425">
            <v>9.1657033855673191</v>
          </cell>
          <cell r="K1425">
            <v>9.7119978698761482</v>
          </cell>
          <cell r="M1425">
            <v>5.7063104264805622</v>
          </cell>
          <cell r="O1425">
            <v>6.5904149246447288</v>
          </cell>
        </row>
        <row r="1426">
          <cell r="C1426" t="str">
            <v xml:space="preserve"> ========</v>
          </cell>
          <cell r="E1426" t="str">
            <v xml:space="preserve"> ========</v>
          </cell>
          <cell r="G1426" t="str">
            <v xml:space="preserve"> ========</v>
          </cell>
          <cell r="I1426" t="str">
            <v xml:space="preserve"> ========</v>
          </cell>
          <cell r="K1426" t="str">
            <v xml:space="preserve"> ========</v>
          </cell>
          <cell r="M1426" t="str">
            <v xml:space="preserve"> ========</v>
          </cell>
          <cell r="O1426" t="str">
            <v xml:space="preserve"> =========</v>
          </cell>
        </row>
        <row r="1428">
          <cell r="G1428" t="str">
            <v xml:space="preserve">                          QUARTERLY SUMMARY SHEET OF</v>
          </cell>
          <cell r="L1428" t="str">
            <v>CASE:2001 FORECAST</v>
          </cell>
        </row>
        <row r="1429">
          <cell r="G1429" t="str">
            <v xml:space="preserve">                             SAVINGS ON PJM SALES</v>
          </cell>
          <cell r="L1429">
            <v>36851</v>
          </cell>
          <cell r="O1429" t="str">
            <v xml:space="preserve">        15A</v>
          </cell>
        </row>
        <row r="1430">
          <cell r="L1430" t="str">
            <v xml:space="preserve">        YEAR TO DATE</v>
          </cell>
        </row>
        <row r="1431">
          <cell r="K1431" t="str">
            <v>==================================================</v>
          </cell>
        </row>
        <row r="1432">
          <cell r="A1432" t="str">
            <v>COST OF INTERCHANGE MIX</v>
          </cell>
          <cell r="C1432" t="str">
            <v>1st Qtr</v>
          </cell>
          <cell r="E1432" t="str">
            <v>2nd Qtr</v>
          </cell>
          <cell r="G1432" t="str">
            <v>3rd Qtr</v>
          </cell>
          <cell r="I1432" t="str">
            <v>4th Qtr</v>
          </cell>
          <cell r="K1432" t="str">
            <v>2nd Qtr</v>
          </cell>
          <cell r="M1432" t="str">
            <v>3rd Qtr</v>
          </cell>
          <cell r="O1432" t="str">
            <v>4th Qtr</v>
          </cell>
        </row>
        <row r="1433">
          <cell r="A1433" t="str">
            <v xml:space="preserve">  MARTINS CREEK #3-4</v>
          </cell>
        </row>
        <row r="1434">
          <cell r="A1434" t="str">
            <v xml:space="preserve">    Output Interchanged (GWH)</v>
          </cell>
          <cell r="B1434" t="str">
            <v>.</v>
          </cell>
          <cell r="C1434">
            <v>17.3</v>
          </cell>
          <cell r="E1434">
            <v>20</v>
          </cell>
          <cell r="G1434">
            <v>60</v>
          </cell>
          <cell r="I1434">
            <v>3.5</v>
          </cell>
          <cell r="K1434">
            <v>37.299999999999997</v>
          </cell>
          <cell r="M1434">
            <v>97.3</v>
          </cell>
          <cell r="O1434">
            <v>100.8</v>
          </cell>
        </row>
        <row r="1435">
          <cell r="A1435" t="str">
            <v xml:space="preserve">    Fuel Cost Rate (Mills/KWH)</v>
          </cell>
          <cell r="C1435">
            <v>52.514447831534802</v>
          </cell>
          <cell r="E1435">
            <v>43.649997817500108</v>
          </cell>
          <cell r="G1435">
            <v>39.779999337000014</v>
          </cell>
          <cell r="I1435">
            <v>43.82855890612602</v>
          </cell>
          <cell r="K1435">
            <v>47.761392821410389</v>
          </cell>
          <cell r="M1435">
            <v>42.839670679962282</v>
          </cell>
          <cell r="O1435">
            <v>42.874007511170561</v>
          </cell>
        </row>
        <row r="1436">
          <cell r="A1436" t="str">
            <v xml:space="preserve">    Cost of Interchange ($1000)</v>
          </cell>
          <cell r="C1436">
            <v>908.5</v>
          </cell>
          <cell r="E1436">
            <v>873</v>
          </cell>
          <cell r="G1436">
            <v>2386.8000000000002</v>
          </cell>
          <cell r="I1436">
            <v>153.39999999999998</v>
          </cell>
          <cell r="K1436">
            <v>1781.5</v>
          </cell>
          <cell r="M1436">
            <v>4168.3</v>
          </cell>
          <cell r="O1436">
            <v>4321.7</v>
          </cell>
        </row>
        <row r="1438">
          <cell r="A1438" t="str">
            <v xml:space="preserve">  COAL</v>
          </cell>
        </row>
        <row r="1439">
          <cell r="A1439" t="str">
            <v xml:space="preserve">    Output For Interchange (GWH)</v>
          </cell>
          <cell r="C1439">
            <v>2122</v>
          </cell>
          <cell r="E1439">
            <v>2051.3000000000002</v>
          </cell>
          <cell r="G1439">
            <v>4184.9000000000005</v>
          </cell>
          <cell r="I1439">
            <v>2351.5</v>
          </cell>
          <cell r="K1439">
            <v>4173.3</v>
          </cell>
          <cell r="M1439">
            <v>8358.2000000000007</v>
          </cell>
          <cell r="O1439">
            <v>10709.7</v>
          </cell>
        </row>
        <row r="1440">
          <cell r="A1440" t="str">
            <v xml:space="preserve">    Fuel Cost Rate (Mills/KWH)</v>
          </cell>
          <cell r="C1440">
            <v>14.023327043344333</v>
          </cell>
          <cell r="E1440">
            <v>14.179593421645007</v>
          </cell>
          <cell r="G1440">
            <v>13.419412647035909</v>
          </cell>
          <cell r="I1440">
            <v>13.399021895216237</v>
          </cell>
          <cell r="K1440">
            <v>14.100136579181907</v>
          </cell>
          <cell r="M1440">
            <v>13.75930224046334</v>
          </cell>
          <cell r="O1440">
            <v>13.68019645613974</v>
          </cell>
        </row>
        <row r="1441">
          <cell r="A1441" t="str">
            <v xml:space="preserve">    Cost of Interchange ($1000)</v>
          </cell>
          <cell r="C1441">
            <v>29757.5</v>
          </cell>
          <cell r="E1441">
            <v>29086.6</v>
          </cell>
          <cell r="G1441">
            <v>56158.9</v>
          </cell>
          <cell r="I1441">
            <v>31507.8</v>
          </cell>
          <cell r="K1441">
            <v>58844.1</v>
          </cell>
          <cell r="M1441">
            <v>115003</v>
          </cell>
          <cell r="O1441">
            <v>146510.79999999999</v>
          </cell>
        </row>
        <row r="1443">
          <cell r="A1443" t="str">
            <v xml:space="preserve">  POOL PURCHASES RESOLD</v>
          </cell>
        </row>
        <row r="1444">
          <cell r="A1444" t="str">
            <v xml:space="preserve">    Quantity (GWH)</v>
          </cell>
          <cell r="B1444" t="str">
            <v>.</v>
          </cell>
          <cell r="C1444">
            <v>0</v>
          </cell>
          <cell r="E1444">
            <v>0</v>
          </cell>
          <cell r="G1444">
            <v>0</v>
          </cell>
          <cell r="I1444">
            <v>0</v>
          </cell>
          <cell r="K1444">
            <v>0</v>
          </cell>
          <cell r="M1444">
            <v>0</v>
          </cell>
          <cell r="O1444">
            <v>0</v>
          </cell>
        </row>
        <row r="1445">
          <cell r="A1445" t="str">
            <v xml:space="preserve">    Cost Rate (Mills/KWH)</v>
          </cell>
          <cell r="B1445" t="str">
            <v>.</v>
          </cell>
          <cell r="C1445">
            <v>0</v>
          </cell>
          <cell r="E1445">
            <v>0</v>
          </cell>
          <cell r="G1445">
            <v>0</v>
          </cell>
          <cell r="I1445">
            <v>0</v>
          </cell>
          <cell r="K1445">
            <v>0</v>
          </cell>
          <cell r="M1445">
            <v>0</v>
          </cell>
          <cell r="O1445">
            <v>0</v>
          </cell>
        </row>
        <row r="1446">
          <cell r="A1446" t="str">
            <v xml:space="preserve">    Cost of Purchases ($1000)</v>
          </cell>
          <cell r="C1446">
            <v>0</v>
          </cell>
          <cell r="E1446">
            <v>0</v>
          </cell>
          <cell r="G1446">
            <v>0</v>
          </cell>
          <cell r="I1446">
            <v>0</v>
          </cell>
          <cell r="K1446">
            <v>0</v>
          </cell>
          <cell r="M1446">
            <v>0</v>
          </cell>
          <cell r="O1446">
            <v>0</v>
          </cell>
        </row>
        <row r="1448">
          <cell r="A1448" t="str">
            <v xml:space="preserve">  OTHER PURCHASES RESOLD</v>
          </cell>
        </row>
        <row r="1449">
          <cell r="A1449" t="str">
            <v xml:space="preserve">    Quantity (GWH)</v>
          </cell>
          <cell r="B1449" t="str">
            <v>.</v>
          </cell>
          <cell r="C1449">
            <v>0</v>
          </cell>
          <cell r="E1449">
            <v>0</v>
          </cell>
          <cell r="G1449">
            <v>0</v>
          </cell>
          <cell r="I1449">
            <v>22.4</v>
          </cell>
          <cell r="K1449">
            <v>0</v>
          </cell>
          <cell r="M1449">
            <v>0</v>
          </cell>
          <cell r="O1449">
            <v>22.4</v>
          </cell>
        </row>
        <row r="1450">
          <cell r="A1450" t="str">
            <v xml:space="preserve">    Cost Rate (Mills/KWH)</v>
          </cell>
          <cell r="C1450">
            <v>0</v>
          </cell>
          <cell r="E1450">
            <v>0</v>
          </cell>
          <cell r="G1450">
            <v>0</v>
          </cell>
          <cell r="I1450">
            <v>26.508927387994312</v>
          </cell>
          <cell r="K1450">
            <v>0</v>
          </cell>
          <cell r="M1450">
            <v>0</v>
          </cell>
          <cell r="O1450">
            <v>26.508927387994312</v>
          </cell>
        </row>
        <row r="1451">
          <cell r="A1451" t="str">
            <v xml:space="preserve">    Cost of Purchases ($1000)</v>
          </cell>
          <cell r="C1451">
            <v>0</v>
          </cell>
          <cell r="E1451">
            <v>0</v>
          </cell>
          <cell r="G1451">
            <v>0</v>
          </cell>
          <cell r="I1451">
            <v>593.79999999999995</v>
          </cell>
          <cell r="K1451">
            <v>0</v>
          </cell>
          <cell r="M1451">
            <v>0</v>
          </cell>
          <cell r="O1451">
            <v>593.79999999999995</v>
          </cell>
        </row>
        <row r="1453">
          <cell r="A1453" t="str">
            <v xml:space="preserve">  COMBUSTION TURBINES &amp; DIESELS</v>
          </cell>
        </row>
        <row r="1454">
          <cell r="A1454" t="str">
            <v xml:space="preserve">    Output Interchanged (GWH)</v>
          </cell>
          <cell r="B1454" t="str">
            <v>.</v>
          </cell>
          <cell r="C1454">
            <v>1.4000000000000001</v>
          </cell>
          <cell r="E1454">
            <v>1</v>
          </cell>
          <cell r="G1454">
            <v>6</v>
          </cell>
          <cell r="I1454">
            <v>0.5</v>
          </cell>
          <cell r="K1454">
            <v>2.4000000000000004</v>
          </cell>
          <cell r="M1454">
            <v>8.4</v>
          </cell>
          <cell r="O1454">
            <v>8.9</v>
          </cell>
        </row>
        <row r="1455">
          <cell r="A1455" t="str">
            <v xml:space="preserve">    Fuel Cost Rate (Mills/KWH)</v>
          </cell>
          <cell r="C1455">
            <v>82.571369591878849</v>
          </cell>
          <cell r="E1455">
            <v>26.999973000027001</v>
          </cell>
          <cell r="G1455">
            <v>52.049991325001443</v>
          </cell>
          <cell r="I1455">
            <v>61.399877200245605</v>
          </cell>
          <cell r="K1455">
            <v>59.416641909732526</v>
          </cell>
          <cell r="M1455">
            <v>54.154755457767209</v>
          </cell>
          <cell r="O1455">
            <v>54.561791622270604</v>
          </cell>
        </row>
        <row r="1456">
          <cell r="A1456" t="str">
            <v xml:space="preserve">    Cost ($1000)</v>
          </cell>
          <cell r="C1456">
            <v>115.6</v>
          </cell>
          <cell r="E1456">
            <v>27</v>
          </cell>
          <cell r="G1456">
            <v>312.3</v>
          </cell>
          <cell r="I1456">
            <v>30.700000000000003</v>
          </cell>
          <cell r="K1456">
            <v>142.6</v>
          </cell>
          <cell r="M1456">
            <v>454.9</v>
          </cell>
          <cell r="O1456">
            <v>485.59999999999997</v>
          </cell>
        </row>
        <row r="1458">
          <cell r="A1458" t="str">
            <v xml:space="preserve">  COST OF PJM SALES</v>
          </cell>
        </row>
        <row r="1459">
          <cell r="A1459" t="str">
            <v xml:space="preserve">    Output For Interchange Sales (GWH)</v>
          </cell>
          <cell r="C1459">
            <v>2140.6999999999998</v>
          </cell>
          <cell r="E1459">
            <v>2072.3000000000002</v>
          </cell>
          <cell r="G1459">
            <v>4250.8999999999996</v>
          </cell>
          <cell r="I1459">
            <v>2377.8999999999996</v>
          </cell>
          <cell r="K1459">
            <v>4213</v>
          </cell>
          <cell r="M1459">
            <v>8463.9</v>
          </cell>
          <cell r="O1459">
            <v>10841.8</v>
          </cell>
        </row>
        <row r="1460">
          <cell r="A1460" t="str">
            <v xml:space="preserve">    Cost Rate (Mills/KWH)</v>
          </cell>
          <cell r="C1460">
            <v>14.379221743177832</v>
          </cell>
          <cell r="E1460">
            <v>14.470202183819811</v>
          </cell>
          <cell r="G1460">
            <v>13.846009077172832</v>
          </cell>
          <cell r="I1460">
            <v>13.577400221381305</v>
          </cell>
          <cell r="K1460">
            <v>14.423973412194639</v>
          </cell>
          <cell r="M1460">
            <v>14.133697230102706</v>
          </cell>
          <cell r="O1460">
            <v>14.011686250068099</v>
          </cell>
        </row>
        <row r="1461">
          <cell r="A1461" t="str">
            <v xml:space="preserve">    Cost of Interchange ($1000)</v>
          </cell>
          <cell r="C1461">
            <v>30781.600000000002</v>
          </cell>
          <cell r="E1461">
            <v>29986.6</v>
          </cell>
          <cell r="G1461">
            <v>58858</v>
          </cell>
          <cell r="I1461">
            <v>32285.7</v>
          </cell>
          <cell r="K1461">
            <v>60768.2</v>
          </cell>
          <cell r="M1461">
            <v>119626.2</v>
          </cell>
          <cell r="O1461">
            <v>151911.9</v>
          </cell>
        </row>
        <row r="1463">
          <cell r="A1463" t="str">
            <v xml:space="preserve">  PJM BILLING</v>
          </cell>
        </row>
        <row r="1464">
          <cell r="A1464" t="str">
            <v xml:space="preserve">    Interchange Sales (GWH)</v>
          </cell>
          <cell r="C1464">
            <v>2140.6999999999998</v>
          </cell>
          <cell r="E1464">
            <v>2072.3000000000002</v>
          </cell>
          <cell r="G1464">
            <v>4250.8999999999996</v>
          </cell>
          <cell r="I1464">
            <v>2377.8999999999996</v>
          </cell>
          <cell r="K1464">
            <v>4213</v>
          </cell>
          <cell r="M1464">
            <v>8463.9</v>
          </cell>
          <cell r="O1464">
            <v>10841.8</v>
          </cell>
        </row>
        <row r="1465">
          <cell r="A1465" t="str">
            <v xml:space="preserve">    Billing Rate (Mills/KWH)</v>
          </cell>
          <cell r="C1465">
            <v>26.534638190061838</v>
          </cell>
          <cell r="E1465">
            <v>29.94334795640431</v>
          </cell>
          <cell r="G1465">
            <v>37.344444697041936</v>
          </cell>
          <cell r="I1465">
            <v>22.379073963421899</v>
          </cell>
          <cell r="K1465">
            <v>28.211322091571013</v>
          </cell>
          <cell r="M1465">
            <v>32.798331734448851</v>
          </cell>
          <cell r="O1465">
            <v>30.513106676888238</v>
          </cell>
        </row>
        <row r="1466">
          <cell r="A1466" t="str">
            <v xml:space="preserve">    Interchange Bill ($1000)</v>
          </cell>
          <cell r="C1466">
            <v>56802.700000000004</v>
          </cell>
          <cell r="E1466">
            <v>62051.6</v>
          </cell>
          <cell r="G1466">
            <v>158747.5</v>
          </cell>
          <cell r="I1466">
            <v>53215.199999999997</v>
          </cell>
          <cell r="K1466">
            <v>118854.3</v>
          </cell>
          <cell r="M1466">
            <v>277601.8</v>
          </cell>
          <cell r="O1466">
            <v>330817</v>
          </cell>
        </row>
        <row r="1467">
          <cell r="A1467" t="str">
            <v>TOTAL PJM BILLING</v>
          </cell>
          <cell r="C1467">
            <v>56802.700000000004</v>
          </cell>
          <cell r="E1467">
            <v>62051.6</v>
          </cell>
          <cell r="G1467">
            <v>158747.5</v>
          </cell>
          <cell r="I1467">
            <v>53215.199999999997</v>
          </cell>
          <cell r="K1467">
            <v>118854.3</v>
          </cell>
          <cell r="M1467">
            <v>277601.8</v>
          </cell>
          <cell r="O1467">
            <v>330817</v>
          </cell>
        </row>
        <row r="1469">
          <cell r="A1469" t="str">
            <v xml:space="preserve">  SAVINGS ON PJM SALES</v>
          </cell>
        </row>
        <row r="1470">
          <cell r="A1470" t="str">
            <v xml:space="preserve">    Interchange Sales (GWH)</v>
          </cell>
          <cell r="C1470">
            <v>2140.6999999999998</v>
          </cell>
          <cell r="E1470">
            <v>2072.3000000000002</v>
          </cell>
          <cell r="G1470">
            <v>4250.8999999999996</v>
          </cell>
          <cell r="I1470">
            <v>2377.8999999999996</v>
          </cell>
          <cell r="K1470">
            <v>4213</v>
          </cell>
          <cell r="M1470">
            <v>8463.9</v>
          </cell>
          <cell r="O1470">
            <v>10841.8</v>
          </cell>
        </row>
        <row r="1471">
          <cell r="A1471" t="str">
            <v xml:space="preserve">    Savings Rate (Mills/KWH)</v>
          </cell>
          <cell r="C1471">
            <v>12.155416446884002</v>
          </cell>
          <cell r="E1471">
            <v>15.473145772584497</v>
          </cell>
          <cell r="G1471">
            <v>23.498435619869102</v>
          </cell>
          <cell r="I1471">
            <v>8.8016737420405953</v>
          </cell>
          <cell r="K1471">
            <v>13.78734867937637</v>
          </cell>
          <cell r="M1471">
            <v>18.66463450434615</v>
          </cell>
          <cell r="O1471">
            <v>16.50142042682014</v>
          </cell>
        </row>
        <row r="1472">
          <cell r="A1472" t="str">
            <v xml:space="preserve">    Interchange Savings ($1000)</v>
          </cell>
          <cell r="C1472">
            <v>26021.1</v>
          </cell>
          <cell r="E1472">
            <v>32065</v>
          </cell>
          <cell r="G1472">
            <v>99889.5</v>
          </cell>
          <cell r="I1472">
            <v>20929.5</v>
          </cell>
          <cell r="K1472">
            <v>58086.1</v>
          </cell>
          <cell r="M1472">
            <v>157975.6</v>
          </cell>
          <cell r="O1472">
            <v>178905.1</v>
          </cell>
        </row>
        <row r="1474">
          <cell r="A1474" t="str">
            <v xml:space="preserve">  PPUC CUST. SAVINGS ($1000)</v>
          </cell>
          <cell r="B1474">
            <v>1</v>
          </cell>
          <cell r="C1474">
            <v>26021.1</v>
          </cell>
          <cell r="E1474">
            <v>32065</v>
          </cell>
          <cell r="G1474">
            <v>99889.5</v>
          </cell>
          <cell r="I1474">
            <v>20929.5</v>
          </cell>
          <cell r="K1474">
            <v>58086.1</v>
          </cell>
          <cell r="M1474">
            <v>157975.6</v>
          </cell>
          <cell r="O1474">
            <v>178905.1</v>
          </cell>
        </row>
        <row r="1476">
          <cell r="G1476" t="str">
            <v xml:space="preserve">                              QUARTERLY SUMMARY OF THE</v>
          </cell>
          <cell r="L1476" t="str">
            <v>CASE:2001 FORECAST</v>
          </cell>
        </row>
        <row r="1477">
          <cell r="G1477" t="str">
            <v xml:space="preserve">                       COST TO SUPPLY SYSTEM OUTPUT (INC UGI)</v>
          </cell>
          <cell r="L1477">
            <v>36851</v>
          </cell>
          <cell r="O1477" t="str">
            <v xml:space="preserve">        16A</v>
          </cell>
        </row>
        <row r="1478">
          <cell r="G1478" t="str">
            <v xml:space="preserve">      '              (EXCLUDES ENERGY COSTS NOT APPLICABLE TO ECR)</v>
          </cell>
          <cell r="L1478" t="str">
            <v xml:space="preserve">        YEAR TO DATE</v>
          </cell>
        </row>
        <row r="1479">
          <cell r="K1479" t="str">
            <v>==================================================</v>
          </cell>
        </row>
        <row r="1480">
          <cell r="A1480" t="str">
            <v>COST TO SUPPLY INTERNAL LOAD</v>
          </cell>
          <cell r="C1480" t="str">
            <v>1st Qtr</v>
          </cell>
          <cell r="E1480" t="str">
            <v>2nd Qtr</v>
          </cell>
          <cell r="G1480" t="str">
            <v>3rd Qtr</v>
          </cell>
          <cell r="I1480" t="str">
            <v>4th Qtr</v>
          </cell>
          <cell r="K1480" t="str">
            <v>2nd Qtr</v>
          </cell>
          <cell r="M1480" t="str">
            <v>3rd Qtr</v>
          </cell>
          <cell r="O1480" t="str">
            <v>4th Qtr</v>
          </cell>
        </row>
        <row r="1482">
          <cell r="A1482" t="str">
            <v xml:space="preserve">  MARTINS CREEK #3-4</v>
          </cell>
        </row>
        <row r="1484">
          <cell r="A1484" t="str">
            <v xml:space="preserve">    Output For Load (GWH)</v>
          </cell>
          <cell r="C1484">
            <v>209.1</v>
          </cell>
          <cell r="E1484">
            <v>327.2</v>
          </cell>
          <cell r="G1484">
            <v>887.19999999999993</v>
          </cell>
          <cell r="I1484">
            <v>144.19999999999999</v>
          </cell>
          <cell r="K1484">
            <v>536.29999999999995</v>
          </cell>
          <cell r="M1484">
            <v>1423.5</v>
          </cell>
          <cell r="O1484">
            <v>1567.7</v>
          </cell>
        </row>
        <row r="1485">
          <cell r="A1485" t="str">
            <v xml:space="preserve">    Fuel Cost Rate (Mills/KWH)</v>
          </cell>
          <cell r="C1485">
            <v>52.663463459285204</v>
          </cell>
          <cell r="E1485">
            <v>43.963991308178514</v>
          </cell>
          <cell r="G1485">
            <v>39.972039585243422</v>
          </cell>
          <cell r="I1485">
            <v>43.760968018301192</v>
          </cell>
          <cell r="K1485">
            <v>47.355860926056572</v>
          </cell>
          <cell r="M1485">
            <v>42.75387550350974</v>
          </cell>
          <cell r="O1485">
            <v>42.846509798528722</v>
          </cell>
        </row>
        <row r="1486">
          <cell r="A1486" t="str">
            <v xml:space="preserve">    Cost To Carry Load ($1000)</v>
          </cell>
          <cell r="C1486">
            <v>11011.930262</v>
          </cell>
          <cell r="E1486">
            <v>14385.018</v>
          </cell>
          <cell r="G1486">
            <v>35463.19356</v>
          </cell>
          <cell r="I1486">
            <v>6310.3316319999994</v>
          </cell>
          <cell r="K1486">
            <v>25396.948261999998</v>
          </cell>
          <cell r="M1486">
            <v>60860.141821999998</v>
          </cell>
          <cell r="O1486">
            <v>67170.473453999992</v>
          </cell>
        </row>
        <row r="1488">
          <cell r="A1488" t="str">
            <v xml:space="preserve">  COAL</v>
          </cell>
        </row>
        <row r="1490">
          <cell r="A1490" t="str">
            <v xml:space="preserve">    Output For Load (GWH)</v>
          </cell>
          <cell r="C1490">
            <v>-2215.4973555338561</v>
          </cell>
          <cell r="E1490">
            <v>-5946.4381242813524</v>
          </cell>
          <cell r="G1490">
            <v>-9060.1067178193243</v>
          </cell>
          <cell r="I1490">
            <v>-3185.0234708610192</v>
          </cell>
          <cell r="K1490">
            <v>-8161.935479815209</v>
          </cell>
          <cell r="M1490">
            <v>-17222.042197634531</v>
          </cell>
          <cell r="O1490">
            <v>-20407.06566849555</v>
          </cell>
        </row>
        <row r="1491">
          <cell r="A1491" t="str">
            <v xml:space="preserve">    Fuel Cost Rate (Mills/KWH)</v>
          </cell>
          <cell r="C1491">
            <v>83.491546320947464</v>
          </cell>
          <cell r="E1491">
            <v>50.041267365580026</v>
          </cell>
          <cell r="G1491">
            <v>79.419770924354921</v>
          </cell>
          <cell r="I1491">
            <v>53.721770536110448</v>
          </cell>
          <cell r="K1491">
            <v>59.121099554446154</v>
          </cell>
          <cell r="M1491">
            <v>69.799747688163777</v>
          </cell>
          <cell r="O1491">
            <v>67.290384731168743</v>
          </cell>
        </row>
        <row r="1492">
          <cell r="A1492" t="str">
            <v xml:space="preserve">    Cost To Carry Load ($1000)</v>
          </cell>
          <cell r="C1492">
            <v>-184975.30000000002</v>
          </cell>
          <cell r="E1492">
            <v>-297567.30000000005</v>
          </cell>
          <cell r="G1492">
            <v>-719551.60000000009</v>
          </cell>
          <cell r="I1492">
            <v>-171105.09999999998</v>
          </cell>
          <cell r="K1492">
            <v>-482542.60000000009</v>
          </cell>
          <cell r="M1492">
            <v>-1202094.2000000002</v>
          </cell>
          <cell r="O1492">
            <v>-1373199.3000000003</v>
          </cell>
        </row>
        <row r="1494">
          <cell r="A1494" t="str">
            <v xml:space="preserve">  COST OF PL SHARE NUCLEAR</v>
          </cell>
        </row>
        <row r="1495">
          <cell r="A1495" t="str">
            <v xml:space="preserve">    (Including D&amp;D Expense)</v>
          </cell>
        </row>
        <row r="1496">
          <cell r="A1496" t="str">
            <v xml:space="preserve">    Output For Load (GWH)</v>
          </cell>
          <cell r="C1496">
            <v>3364.7999999999997</v>
          </cell>
          <cell r="E1496">
            <v>3156</v>
          </cell>
          <cell r="G1496">
            <v>4259.3</v>
          </cell>
          <cell r="I1496">
            <v>4259.3</v>
          </cell>
          <cell r="K1496">
            <v>6520.7999999999993</v>
          </cell>
          <cell r="M1496">
            <v>10780.099999999999</v>
          </cell>
          <cell r="O1496">
            <v>15039.399999999998</v>
          </cell>
        </row>
        <row r="1497">
          <cell r="A1497" t="str">
            <v xml:space="preserve">    Fuel Cost Rate (Mills/KWH)</v>
          </cell>
          <cell r="C1497">
            <v>4.806991067877143</v>
          </cell>
          <cell r="E1497">
            <v>4.6075399858657979</v>
          </cell>
          <cell r="G1497">
            <v>4.3925180653176525</v>
          </cell>
          <cell r="I1497">
            <v>4.3925180653176525</v>
          </cell>
          <cell r="K1497">
            <v>4.7104588003449788</v>
          </cell>
          <cell r="M1497">
            <v>4.5848379834523945</v>
          </cell>
          <cell r="O1497">
            <v>4.5303711680964422</v>
          </cell>
        </row>
        <row r="1498">
          <cell r="A1498" t="str">
            <v xml:space="preserve">    Cost To Carry Load ($1000)</v>
          </cell>
          <cell r="C1498">
            <v>16174.563549999999</v>
          </cell>
          <cell r="E1498">
            <v>14541.396199999997</v>
          </cell>
          <cell r="G1498">
            <v>18709.052199999998</v>
          </cell>
          <cell r="I1498">
            <v>18709.052199999998</v>
          </cell>
          <cell r="K1498">
            <v>30715.959749999995</v>
          </cell>
          <cell r="M1498">
            <v>49425.011949999993</v>
          </cell>
          <cell r="O1498">
            <v>68134.064149999991</v>
          </cell>
        </row>
        <row r="1500">
          <cell r="A1500" t="str">
            <v xml:space="preserve">  COMBUSTION TURBINES &amp; DIESELS</v>
          </cell>
        </row>
        <row r="1502">
          <cell r="A1502" t="str">
            <v xml:space="preserve">    Output For Load (GWH)</v>
          </cell>
          <cell r="C1502">
            <v>0.39999999999999991</v>
          </cell>
          <cell r="E1502">
            <v>0.7</v>
          </cell>
          <cell r="G1502">
            <v>3.3</v>
          </cell>
          <cell r="I1502">
            <v>0.40000000000000008</v>
          </cell>
          <cell r="K1502">
            <v>1.0999999999999999</v>
          </cell>
          <cell r="M1502">
            <v>4.3999999999999995</v>
          </cell>
          <cell r="O1502">
            <v>4.8</v>
          </cell>
        </row>
        <row r="1503">
          <cell r="A1503" t="str">
            <v xml:space="preserve">    Cost Rate (Mills/KWH)</v>
          </cell>
          <cell r="C1503">
            <v>59.84953037617408</v>
          </cell>
          <cell r="E1503">
            <v>63.041772797467431</v>
          </cell>
          <cell r="G1503">
            <v>42.444142895714272</v>
          </cell>
          <cell r="I1503">
            <v>54.000974997562501</v>
          </cell>
          <cell r="K1503">
            <v>61.881012835442888</v>
          </cell>
          <cell r="M1503">
            <v>47.303373340142421</v>
          </cell>
          <cell r="O1503">
            <v>47.861517945517093</v>
          </cell>
        </row>
        <row r="1504">
          <cell r="A1504" t="str">
            <v xml:space="preserve">    Cost To Carry Load ($1000)</v>
          </cell>
          <cell r="C1504">
            <v>23.939872000000001</v>
          </cell>
          <cell r="E1504">
            <v>44.129303999999998</v>
          </cell>
          <cell r="G1504">
            <v>140.06571399999999</v>
          </cell>
          <cell r="I1504">
            <v>21.600444</v>
          </cell>
          <cell r="K1504">
            <v>68.069175999999999</v>
          </cell>
          <cell r="M1504">
            <v>208.13488999999998</v>
          </cell>
          <cell r="O1504">
            <v>229.73533399999999</v>
          </cell>
        </row>
        <row r="1506">
          <cell r="A1506" t="str">
            <v xml:space="preserve">  HYDRO</v>
          </cell>
        </row>
        <row r="1508">
          <cell r="A1508" t="str">
            <v xml:space="preserve">    Output For Load (GWH)</v>
          </cell>
          <cell r="C1508">
            <v>197.89999999999998</v>
          </cell>
          <cell r="E1508">
            <v>201.2</v>
          </cell>
          <cell r="G1508">
            <v>107.2</v>
          </cell>
          <cell r="I1508">
            <v>146.4</v>
          </cell>
          <cell r="K1508">
            <v>399.09999999999997</v>
          </cell>
          <cell r="M1508">
            <v>506.29999999999995</v>
          </cell>
          <cell r="O1508">
            <v>652.69999999999993</v>
          </cell>
        </row>
        <row r="1509">
          <cell r="A1509" t="str">
            <v xml:space="preserve">    Cost Rate (Mills/KWH)</v>
          </cell>
          <cell r="C1509">
            <v>0</v>
          </cell>
          <cell r="E1509">
            <v>0</v>
          </cell>
          <cell r="G1509">
            <v>0</v>
          </cell>
          <cell r="I1509">
            <v>0</v>
          </cell>
          <cell r="K1509">
            <v>0</v>
          </cell>
          <cell r="M1509">
            <v>0</v>
          </cell>
          <cell r="O1509">
            <v>0</v>
          </cell>
        </row>
        <row r="1510">
          <cell r="A1510" t="str">
            <v xml:space="preserve">    Cost To Carry Load ($1000)</v>
          </cell>
          <cell r="C1510">
            <v>0</v>
          </cell>
          <cell r="E1510">
            <v>0</v>
          </cell>
          <cell r="G1510">
            <v>0</v>
          </cell>
          <cell r="I1510">
            <v>0</v>
          </cell>
          <cell r="K1510">
            <v>0</v>
          </cell>
          <cell r="M1510">
            <v>0</v>
          </cell>
          <cell r="O1510">
            <v>0</v>
          </cell>
        </row>
        <row r="1512">
          <cell r="A1512" t="str">
            <v xml:space="preserve">  COST OF SAFE HARBOR</v>
          </cell>
        </row>
        <row r="1514">
          <cell r="A1514" t="str">
            <v xml:space="preserve">    Quantity (GWH)</v>
          </cell>
          <cell r="C1514">
            <v>121.6</v>
          </cell>
          <cell r="E1514">
            <v>122.19999999999999</v>
          </cell>
          <cell r="G1514">
            <v>37.099999999999994</v>
          </cell>
          <cell r="I1514">
            <v>74.400000000000006</v>
          </cell>
          <cell r="K1514">
            <v>243.79999999999998</v>
          </cell>
          <cell r="M1514">
            <v>280.89999999999998</v>
          </cell>
          <cell r="O1514">
            <v>355.29999999999995</v>
          </cell>
        </row>
        <row r="1515">
          <cell r="A1515" t="str">
            <v xml:space="preserve">    Billing Rate (Mills/KWH)</v>
          </cell>
          <cell r="C1515">
            <v>0</v>
          </cell>
          <cell r="E1515">
            <v>0</v>
          </cell>
          <cell r="G1515">
            <v>0</v>
          </cell>
          <cell r="I1515">
            <v>0</v>
          </cell>
          <cell r="K1515">
            <v>0</v>
          </cell>
          <cell r="M1515">
            <v>0</v>
          </cell>
          <cell r="O1515">
            <v>0</v>
          </cell>
        </row>
        <row r="1516">
          <cell r="A1516" t="str">
            <v xml:space="preserve">    Cost ($1000)</v>
          </cell>
          <cell r="C1516">
            <v>0</v>
          </cell>
          <cell r="E1516">
            <v>0</v>
          </cell>
          <cell r="G1516">
            <v>0</v>
          </cell>
          <cell r="I1516">
            <v>0</v>
          </cell>
          <cell r="K1516">
            <v>0</v>
          </cell>
          <cell r="M1516">
            <v>0</v>
          </cell>
          <cell r="O1516">
            <v>0</v>
          </cell>
        </row>
        <row r="1518">
          <cell r="A1518" t="str">
            <v xml:space="preserve">  INTERCHANGE RETAINED FOR LOAD</v>
          </cell>
        </row>
        <row r="1520">
          <cell r="A1520" t="str">
            <v xml:space="preserve">    Retained Interchange (GWH)</v>
          </cell>
          <cell r="C1520">
            <v>0</v>
          </cell>
          <cell r="E1520">
            <v>0</v>
          </cell>
          <cell r="G1520">
            <v>0</v>
          </cell>
          <cell r="I1520">
            <v>0</v>
          </cell>
          <cell r="K1520">
            <v>0</v>
          </cell>
          <cell r="M1520">
            <v>0</v>
          </cell>
          <cell r="O1520">
            <v>0</v>
          </cell>
        </row>
        <row r="1521">
          <cell r="A1521" t="str">
            <v xml:space="preserve">    Billing Rate (Mills/KWH)</v>
          </cell>
          <cell r="C1521">
            <v>0</v>
          </cell>
          <cell r="E1521">
            <v>0</v>
          </cell>
          <cell r="G1521">
            <v>0</v>
          </cell>
          <cell r="I1521">
            <v>0</v>
          </cell>
          <cell r="K1521">
            <v>0</v>
          </cell>
          <cell r="M1521">
            <v>0</v>
          </cell>
          <cell r="O1521">
            <v>0</v>
          </cell>
        </row>
        <row r="1522">
          <cell r="A1522" t="str">
            <v xml:space="preserve">    Cost ($1000)</v>
          </cell>
          <cell r="C1522">
            <v>0</v>
          </cell>
          <cell r="E1522">
            <v>0</v>
          </cell>
          <cell r="G1522">
            <v>0</v>
          </cell>
          <cell r="I1522">
            <v>0</v>
          </cell>
          <cell r="K1522">
            <v>0</v>
          </cell>
          <cell r="M1522">
            <v>0</v>
          </cell>
          <cell r="O1522">
            <v>0</v>
          </cell>
        </row>
        <row r="1524">
          <cell r="A1524" t="str">
            <v xml:space="preserve">  OTHER PURCHASES FOR LOAD</v>
          </cell>
        </row>
        <row r="1526">
          <cell r="A1526" t="str">
            <v xml:space="preserve">    Other Purchases (GWH)</v>
          </cell>
          <cell r="C1526">
            <v>7660</v>
          </cell>
          <cell r="E1526">
            <v>9769.1</v>
          </cell>
          <cell r="G1526">
            <v>12859.4</v>
          </cell>
          <cell r="I1526">
            <v>7328.7</v>
          </cell>
          <cell r="K1526">
            <v>17429.099999999999</v>
          </cell>
          <cell r="M1526">
            <v>30288.5</v>
          </cell>
          <cell r="O1526">
            <v>37617.199999999997</v>
          </cell>
        </row>
        <row r="1527">
          <cell r="A1527" t="str">
            <v xml:space="preserve">    Billing Rate (Mills/KWH)</v>
          </cell>
          <cell r="C1527">
            <v>28.953832620289237</v>
          </cell>
          <cell r="E1527">
            <v>32.471802855944723</v>
          </cell>
          <cell r="G1527">
            <v>55.705954936953212</v>
          </cell>
          <cell r="I1527">
            <v>26.153069430811037</v>
          </cell>
          <cell r="K1527">
            <v>30.925672994126217</v>
          </cell>
          <cell r="M1527">
            <v>41.446483125389719</v>
          </cell>
          <cell r="O1527">
            <v>38.466972664368541</v>
          </cell>
        </row>
        <row r="1528">
          <cell r="A1528" t="str">
            <v xml:space="preserve">    Cost ($1000)</v>
          </cell>
          <cell r="C1528">
            <v>221786.35790036939</v>
          </cell>
          <cell r="E1528">
            <v>317220.28931248141</v>
          </cell>
          <cell r="G1528">
            <v>716345.15697196207</v>
          </cell>
          <cell r="I1528">
            <v>191667.99996373791</v>
          </cell>
          <cell r="K1528">
            <v>539006.64721285086</v>
          </cell>
          <cell r="M1528">
            <v>1255351.8041848131</v>
          </cell>
          <cell r="O1528">
            <v>1447019.8041485511</v>
          </cell>
        </row>
        <row r="1530">
          <cell r="A1530" t="str">
            <v xml:space="preserve">  NON-UTILITY GENERATION FOR LOAD</v>
          </cell>
        </row>
        <row r="1532">
          <cell r="A1532" t="str">
            <v xml:space="preserve">    Quantity (GWH)</v>
          </cell>
          <cell r="C1532">
            <v>646.20000000000005</v>
          </cell>
          <cell r="E1532">
            <v>639.4</v>
          </cell>
          <cell r="G1532">
            <v>597.59999999999991</v>
          </cell>
          <cell r="I1532">
            <v>654.09999999999991</v>
          </cell>
          <cell r="K1532">
            <v>1285.5999999999999</v>
          </cell>
          <cell r="M1532">
            <v>1883.1999999999998</v>
          </cell>
          <cell r="O1532">
            <v>2537.2999999999997</v>
          </cell>
        </row>
        <row r="1533">
          <cell r="A1533" t="str">
            <v xml:space="preserve">    Cost Rate (Mills/KWH)</v>
          </cell>
          <cell r="C1533">
            <v>65.199999899102451</v>
          </cell>
          <cell r="E1533">
            <v>65.199999898029418</v>
          </cell>
          <cell r="G1533">
            <v>65.199999890896933</v>
          </cell>
          <cell r="I1533">
            <v>65.19999990032106</v>
          </cell>
          <cell r="K1533">
            <v>65.19999994928439</v>
          </cell>
          <cell r="M1533">
            <v>65.199999965378083</v>
          </cell>
          <cell r="O1533">
            <v>65.19999997430341</v>
          </cell>
        </row>
        <row r="1534">
          <cell r="A1534" t="str">
            <v xml:space="preserve">    Cost ($1000)</v>
          </cell>
          <cell r="C1534">
            <v>42132.240000000005</v>
          </cell>
          <cell r="E1534">
            <v>41688.880000000005</v>
          </cell>
          <cell r="G1534">
            <v>38963.520000000004</v>
          </cell>
          <cell r="I1534">
            <v>42647.32</v>
          </cell>
          <cell r="K1534">
            <v>83821.12000000001</v>
          </cell>
          <cell r="M1534">
            <v>122784.64000000001</v>
          </cell>
          <cell r="O1534">
            <v>165431.96000000002</v>
          </cell>
        </row>
        <row r="1536">
          <cell r="A1536" t="str">
            <v xml:space="preserve">  PASNY AND BORDERLINES</v>
          </cell>
        </row>
        <row r="1538">
          <cell r="A1538" t="str">
            <v xml:space="preserve">    Quantity (GWH)</v>
          </cell>
          <cell r="C1538">
            <v>7.5</v>
          </cell>
          <cell r="E1538">
            <v>7.5</v>
          </cell>
          <cell r="G1538">
            <v>7.5</v>
          </cell>
          <cell r="I1538">
            <v>7.5</v>
          </cell>
          <cell r="K1538">
            <v>15</v>
          </cell>
          <cell r="M1538">
            <v>22.5</v>
          </cell>
          <cell r="O1538">
            <v>30</v>
          </cell>
        </row>
        <row r="1539">
          <cell r="A1539" t="str">
            <v xml:space="preserve">    Cost Rate (Mills/KWH)</v>
          </cell>
          <cell r="C1539">
            <v>23.359996885333747</v>
          </cell>
          <cell r="E1539">
            <v>23.359996885333747</v>
          </cell>
          <cell r="G1539">
            <v>23.359996885333747</v>
          </cell>
          <cell r="I1539">
            <v>23.359996885333747</v>
          </cell>
          <cell r="K1539">
            <v>23.359998442666772</v>
          </cell>
          <cell r="M1539">
            <v>23.359998961777819</v>
          </cell>
          <cell r="O1539">
            <v>23.359999221333357</v>
          </cell>
        </row>
        <row r="1540">
          <cell r="A1540" t="str">
            <v xml:space="preserve">    Cost ($1000)</v>
          </cell>
          <cell r="C1540">
            <v>175.2</v>
          </cell>
          <cell r="E1540">
            <v>175.2</v>
          </cell>
          <cell r="G1540">
            <v>175.2</v>
          </cell>
          <cell r="I1540">
            <v>175.2</v>
          </cell>
          <cell r="K1540">
            <v>350.4</v>
          </cell>
          <cell r="M1540">
            <v>525.59999999999991</v>
          </cell>
          <cell r="O1540">
            <v>700.8</v>
          </cell>
        </row>
        <row r="1542">
          <cell r="A1542" t="str">
            <v xml:space="preserve">  PP&amp;L SHARE OF EHV CHARGES (Page 14)</v>
          </cell>
          <cell r="C1542">
            <v>4775.9984133203134</v>
          </cell>
          <cell r="E1542">
            <v>6041.4228745688115</v>
          </cell>
          <cell r="G1542">
            <v>7895.6440306915938</v>
          </cell>
          <cell r="I1542">
            <v>4590.6740825166116</v>
          </cell>
          <cell r="K1542">
            <v>10817.421287889125</v>
          </cell>
          <cell r="M1542">
            <v>18713.065318580717</v>
          </cell>
          <cell r="O1542">
            <v>23303.739401097329</v>
          </cell>
        </row>
        <row r="1544">
          <cell r="A1544" t="str">
            <v xml:space="preserve">  TOTAL COST TO SUPPLY SYSTEM OUTPUT (INC UGI)</v>
          </cell>
        </row>
        <row r="1545">
          <cell r="A1545" t="str">
            <v xml:space="preserve">    Total To Supply System Output</v>
          </cell>
          <cell r="C1545" t="e">
            <v>#REF!</v>
          </cell>
          <cell r="E1545" t="e">
            <v>#REF!</v>
          </cell>
          <cell r="G1545" t="e">
            <v>#REF!</v>
          </cell>
          <cell r="I1545" t="e">
            <v>#REF!</v>
          </cell>
          <cell r="K1545" t="e">
            <v>#REF!</v>
          </cell>
          <cell r="M1545" t="e">
            <v>#REF!</v>
          </cell>
          <cell r="O1545" t="e">
            <v>#REF!</v>
          </cell>
        </row>
        <row r="1546">
          <cell r="A1546" t="str">
            <v xml:space="preserve">    System Output (inc UGI)</v>
          </cell>
          <cell r="C1546">
            <v>7406.3</v>
          </cell>
          <cell r="E1546">
            <v>6118.7</v>
          </cell>
          <cell r="G1546">
            <v>6633.7999999999993</v>
          </cell>
          <cell r="I1546">
            <v>6920.7999999999993</v>
          </cell>
          <cell r="K1546">
            <v>13525</v>
          </cell>
          <cell r="M1546">
            <v>20158.8</v>
          </cell>
          <cell r="O1546">
            <v>27079.599999999999</v>
          </cell>
        </row>
        <row r="1547">
          <cell r="A1547" t="str">
            <v xml:space="preserve">    Cost Rate (Mills/KWH)</v>
          </cell>
          <cell r="C1547">
            <v>15</v>
          </cell>
          <cell r="E1547">
            <v>15.78</v>
          </cell>
          <cell r="G1547">
            <v>14.79</v>
          </cell>
          <cell r="I1547">
            <v>13.44</v>
          </cell>
          <cell r="K1547">
            <v>15.35</v>
          </cell>
          <cell r="M1547">
            <v>15.17</v>
          </cell>
          <cell r="O1547">
            <v>14.73</v>
          </cell>
        </row>
        <row r="1548">
          <cell r="A1548" t="str">
            <v xml:space="preserve">    Cost ($1000)</v>
          </cell>
          <cell r="C1548">
            <v>111104.92999768967</v>
          </cell>
          <cell r="E1548">
            <v>96529.035691050231</v>
          </cell>
          <cell r="G1548">
            <v>98140.232476653633</v>
          </cell>
          <cell r="I1548">
            <v>93017.078322254514</v>
          </cell>
          <cell r="K1548">
            <v>207633.9656887399</v>
          </cell>
          <cell r="M1548">
            <v>305774.19816539355</v>
          </cell>
          <cell r="O1548">
            <v>398791.27648764808</v>
          </cell>
        </row>
        <row r="1550">
          <cell r="A1550" t="str">
            <v>COST FOR PPUC CUST. ($1000)</v>
          </cell>
          <cell r="B1550">
            <v>1</v>
          </cell>
          <cell r="C1550">
            <v>111104.9</v>
          </cell>
          <cell r="E1550">
            <v>96528.9</v>
          </cell>
          <cell r="G1550">
            <v>98140.2</v>
          </cell>
          <cell r="I1550">
            <v>93017.099999999991</v>
          </cell>
          <cell r="K1550">
            <v>207633.8</v>
          </cell>
          <cell r="M1550">
            <v>305774</v>
          </cell>
          <cell r="O1550">
            <v>398791.1</v>
          </cell>
        </row>
        <row r="1551">
          <cell r="A1551" t="str">
            <v xml:space="preserve">    ECR Cost Check ($1000)</v>
          </cell>
          <cell r="C1551">
            <v>117377.2</v>
          </cell>
          <cell r="E1551">
            <v>107032.6</v>
          </cell>
          <cell r="G1551">
            <v>116972.9</v>
          </cell>
          <cell r="I1551">
            <v>98387</v>
          </cell>
          <cell r="K1551">
            <v>224409.8</v>
          </cell>
          <cell r="M1551">
            <v>341382.69999999995</v>
          </cell>
          <cell r="O1551">
            <v>439769.69999999995</v>
          </cell>
        </row>
        <row r="1552">
          <cell r="F1552" t="str">
            <v xml:space="preserve">                            RECONCILIATION OF</v>
          </cell>
        </row>
        <row r="1553">
          <cell r="F1553" t="str">
            <v>ENERGY COST RECOVERED THROUGH ECR</v>
          </cell>
          <cell r="L1553" t="str">
            <v>CASE:2001 FORECAST</v>
          </cell>
          <cell r="O1553" t="str">
            <v xml:space="preserve">      10-R</v>
          </cell>
        </row>
        <row r="1554">
          <cell r="C1554" t="str">
            <v xml:space="preserve">                </v>
          </cell>
          <cell r="F1554" t="str">
            <v xml:space="preserve">                                    (Thousands of Dollars)</v>
          </cell>
          <cell r="L1554">
            <v>36851</v>
          </cell>
        </row>
        <row r="1557">
          <cell r="C1557" t="str">
            <v>JANUARY</v>
          </cell>
          <cell r="D1557" t="str">
            <v>FEBRUARY</v>
          </cell>
          <cell r="E1557" t="str">
            <v>MARCH</v>
          </cell>
          <cell r="F1557" t="str">
            <v>APRIL</v>
          </cell>
          <cell r="G1557" t="str">
            <v>MAY</v>
          </cell>
          <cell r="H1557" t="str">
            <v>JUNE</v>
          </cell>
          <cell r="I1557" t="str">
            <v>JULY</v>
          </cell>
          <cell r="J1557" t="str">
            <v>AUGUST</v>
          </cell>
          <cell r="K1557" t="str">
            <v>SEPTEMBER</v>
          </cell>
          <cell r="L1557" t="str">
            <v>OCTOBER</v>
          </cell>
          <cell r="M1557" t="str">
            <v>NOVEMBER</v>
          </cell>
          <cell r="N1557" t="str">
            <v>DECEMBER</v>
          </cell>
          <cell r="O1557" t="str">
            <v>TOTAL</v>
          </cell>
        </row>
        <row r="1558">
          <cell r="A1558" t="str">
            <v xml:space="preserve">          (1) COST OF</v>
          </cell>
        </row>
        <row r="1559">
          <cell r="A1559" t="str">
            <v>GENERATION AND PURCHASES FOR LOAD</v>
          </cell>
        </row>
        <row r="1560">
          <cell r="A1560" t="str">
            <v>(Cost to Supply System Output-Page 16)</v>
          </cell>
          <cell r="C1560">
            <v>37413.236370958999</v>
          </cell>
          <cell r="D1560">
            <v>36939.086065993448</v>
          </cell>
          <cell r="E1560">
            <v>36752.60756073724</v>
          </cell>
          <cell r="F1560">
            <v>32905.549747841636</v>
          </cell>
          <cell r="G1560">
            <v>30749.337183237018</v>
          </cell>
          <cell r="H1560">
            <v>32874.148759971577</v>
          </cell>
          <cell r="I1560">
            <v>36250.708350988891</v>
          </cell>
          <cell r="J1560">
            <v>33958.520197341219</v>
          </cell>
          <cell r="K1560">
            <v>27931.00392832352</v>
          </cell>
          <cell r="L1560">
            <v>27111.776745307216</v>
          </cell>
          <cell r="M1560">
            <v>29479.08092103331</v>
          </cell>
          <cell r="N1560">
            <v>36426.220655913989</v>
          </cell>
          <cell r="O1560">
            <v>398791.1</v>
          </cell>
        </row>
        <row r="1563">
          <cell r="A1563" t="str">
            <v xml:space="preserve">   (2) PJM INTERCHANGE SAVINGS</v>
          </cell>
        </row>
        <row r="1564">
          <cell r="A1564" t="str">
            <v>(Interchange Savings - Page 15)</v>
          </cell>
          <cell r="C1564">
            <v>11496.3</v>
          </cell>
          <cell r="D1564">
            <v>10772.699999999999</v>
          </cell>
          <cell r="E1564">
            <v>3752.0999999999995</v>
          </cell>
          <cell r="F1564">
            <v>4.4000000000000004</v>
          </cell>
          <cell r="G1564">
            <v>5959.1</v>
          </cell>
          <cell r="H1564">
            <v>26101.5</v>
          </cell>
          <cell r="I1564">
            <v>42878.100000000006</v>
          </cell>
          <cell r="J1564">
            <v>41807.599999999991</v>
          </cell>
          <cell r="K1564">
            <v>15203.800000000001</v>
          </cell>
          <cell r="L1564">
            <v>8109.7999999999993</v>
          </cell>
          <cell r="M1564">
            <v>5545.7000000000007</v>
          </cell>
          <cell r="N1564">
            <v>7274</v>
          </cell>
          <cell r="O1564">
            <v>178905.09999999998</v>
          </cell>
        </row>
        <row r="1567">
          <cell r="A1567" t="str">
            <v xml:space="preserve">    (3) 2-PARTY SAVINGS</v>
          </cell>
        </row>
        <row r="1568">
          <cell r="A1568" t="str">
            <v>(Total Savings for Customers - Pge 14)</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row>
        <row r="1570">
          <cell r="C1570" t="str">
            <v xml:space="preserve"> =========</v>
          </cell>
          <cell r="D1570" t="str">
            <v xml:space="preserve"> =========</v>
          </cell>
          <cell r="E1570" t="str">
            <v xml:space="preserve"> =========</v>
          </cell>
          <cell r="F1570" t="str">
            <v xml:space="preserve"> =========</v>
          </cell>
          <cell r="G1570" t="str">
            <v xml:space="preserve"> =========</v>
          </cell>
          <cell r="H1570" t="str">
            <v xml:space="preserve"> =========</v>
          </cell>
          <cell r="I1570" t="str">
            <v xml:space="preserve"> =========</v>
          </cell>
          <cell r="J1570" t="str">
            <v xml:space="preserve"> =========</v>
          </cell>
          <cell r="K1570" t="str">
            <v xml:space="preserve"> =========</v>
          </cell>
          <cell r="L1570" t="str">
            <v xml:space="preserve"> =========</v>
          </cell>
          <cell r="M1570" t="str">
            <v xml:space="preserve"> =========</v>
          </cell>
          <cell r="N1570" t="str">
            <v xml:space="preserve"> =========</v>
          </cell>
          <cell r="O1570" t="str">
            <v xml:space="preserve"> ==========</v>
          </cell>
        </row>
        <row r="1572">
          <cell r="A1572" t="str">
            <v>ENERGY COST APPLICABLE TO ECR</v>
          </cell>
          <cell r="C1572">
            <v>25916.936370959</v>
          </cell>
          <cell r="D1572">
            <v>26166.386065993451</v>
          </cell>
          <cell r="E1572">
            <v>33000.507560737242</v>
          </cell>
          <cell r="F1572">
            <v>32901.149747841635</v>
          </cell>
          <cell r="G1572">
            <v>24790.237183237019</v>
          </cell>
          <cell r="H1572">
            <v>6772.6487599715765</v>
          </cell>
          <cell r="I1572">
            <v>-6627.3916490111151</v>
          </cell>
          <cell r="J1572">
            <v>-7849.0798026587727</v>
          </cell>
          <cell r="K1572">
            <v>12727.203928323519</v>
          </cell>
          <cell r="L1572">
            <v>19001.976745307216</v>
          </cell>
          <cell r="M1572">
            <v>23933.380921033309</v>
          </cell>
          <cell r="N1572">
            <v>29152.220655913989</v>
          </cell>
          <cell r="O1572">
            <v>219886.00000000003</v>
          </cell>
        </row>
        <row r="1573">
          <cell r="A1573" t="str">
            <v xml:space="preserve">        (1)-(2)-(3)</v>
          </cell>
        </row>
        <row r="1575">
          <cell r="A1575" t="str">
            <v>------------------------------</v>
          </cell>
          <cell r="B1575" t="str">
            <v>------------------------------</v>
          </cell>
          <cell r="C1575" t="str">
            <v>------------------------------</v>
          </cell>
          <cell r="D1575" t="str">
            <v>------------------------------</v>
          </cell>
          <cell r="E1575" t="str">
            <v>------------------------------</v>
          </cell>
          <cell r="F1575" t="str">
            <v>------------------------------</v>
          </cell>
          <cell r="G1575" t="str">
            <v>------------------------------</v>
          </cell>
          <cell r="H1575" t="str">
            <v>------------------------------</v>
          </cell>
          <cell r="I1575" t="str">
            <v>------------------------------</v>
          </cell>
          <cell r="J1575" t="str">
            <v>------------------------------</v>
          </cell>
          <cell r="K1575" t="str">
            <v>------------------------------</v>
          </cell>
          <cell r="L1575" t="str">
            <v>------------------------------</v>
          </cell>
          <cell r="M1575" t="str">
            <v>------------------------------</v>
          </cell>
          <cell r="N1575" t="str">
            <v>------------------------------</v>
          </cell>
          <cell r="O1575" t="str">
            <v>-----------</v>
          </cell>
        </row>
        <row r="1577">
          <cell r="A1577" t="str">
            <v>ENERGY COST APPLICABLE TO ECR</v>
          </cell>
          <cell r="C1577">
            <v>28269.100854707976</v>
          </cell>
          <cell r="D1577">
            <v>28323.378132738319</v>
          </cell>
          <cell r="E1577">
            <v>34763.622321873991</v>
          </cell>
          <cell r="F1577">
            <v>33627.576922333974</v>
          </cell>
          <cell r="G1577">
            <v>28219.676244584785</v>
          </cell>
          <cell r="H1577">
            <v>13120.338083650049</v>
          </cell>
          <cell r="I1577">
            <v>439.15625209216751</v>
          </cell>
          <cell r="J1577">
            <v>-834.83136105593348</v>
          </cell>
          <cell r="K1577">
            <v>17479.00177965542</v>
          </cell>
          <cell r="L1577">
            <v>20596.549602539591</v>
          </cell>
          <cell r="M1577">
            <v>25517.945273212623</v>
          </cell>
          <cell r="N1577">
            <v>31343.123005764373</v>
          </cell>
          <cell r="O1577">
            <v>260864.60000000003</v>
          </cell>
        </row>
        <row r="1579">
          <cell r="B1579">
            <v>312.84699999999998</v>
          </cell>
          <cell r="C1579">
            <v>281.935</v>
          </cell>
          <cell r="D1579">
            <v>312.84699999999998</v>
          </cell>
          <cell r="E1579">
            <v>302.577</v>
          </cell>
          <cell r="F1579">
            <v>312.84699999999998</v>
          </cell>
          <cell r="G1579">
            <v>302.577</v>
          </cell>
          <cell r="H1579">
            <v>312.34699999999998</v>
          </cell>
          <cell r="I1579">
            <v>312.34699999999998</v>
          </cell>
          <cell r="J1579">
            <v>302.577</v>
          </cell>
          <cell r="K1579">
            <v>312.71899999999999</v>
          </cell>
          <cell r="L1579">
            <v>302.577</v>
          </cell>
          <cell r="M1579">
            <v>312.34699999999998</v>
          </cell>
        </row>
        <row r="1584">
          <cell r="A1584" t="str">
            <v>PROMOD INPUT DATA</v>
          </cell>
        </row>
        <row r="1586">
          <cell r="A1586" t="str">
            <v>SET CURSOR ON B2245 TO IMPORT</v>
          </cell>
          <cell r="B1586" t="str">
            <v xml:space="preserve">    \/   EXTRACT.PRN FILE AS NUMBERS</v>
          </cell>
        </row>
        <row r="1587">
          <cell r="A1587" t="str">
            <v>SAFEGEN1</v>
          </cell>
          <cell r="B1587">
            <v>1</v>
          </cell>
          <cell r="C1587">
            <v>31.4</v>
          </cell>
          <cell r="D1587">
            <v>32.700000000000003</v>
          </cell>
          <cell r="E1587">
            <v>57.5</v>
          </cell>
          <cell r="F1587">
            <v>56.9</v>
          </cell>
          <cell r="G1587">
            <v>41.8</v>
          </cell>
          <cell r="H1587">
            <v>23.5</v>
          </cell>
          <cell r="I1587">
            <v>15.6</v>
          </cell>
          <cell r="J1587">
            <v>11.2</v>
          </cell>
          <cell r="K1587">
            <v>10.3</v>
          </cell>
          <cell r="L1587">
            <v>15.8</v>
          </cell>
          <cell r="M1587">
            <v>25.4</v>
          </cell>
          <cell r="N1587">
            <v>33.200000000000003</v>
          </cell>
          <cell r="O1587" t="str">
            <v xml:space="preserve"> </v>
          </cell>
        </row>
        <row r="1588">
          <cell r="A1588" t="str">
            <v>NUGS</v>
          </cell>
          <cell r="B1588">
            <v>1</v>
          </cell>
          <cell r="C1588">
            <v>205.79067441015079</v>
          </cell>
          <cell r="D1588">
            <v>229.25095800973722</v>
          </cell>
          <cell r="E1588">
            <v>211.05760615924689</v>
          </cell>
          <cell r="F1588">
            <v>204.27769531000646</v>
          </cell>
          <cell r="G1588">
            <v>201.49096692499666</v>
          </cell>
          <cell r="H1588">
            <v>233.60819523653024</v>
          </cell>
          <cell r="I1588">
            <v>211.06774137713001</v>
          </cell>
          <cell r="J1588">
            <v>200.21554620168638</v>
          </cell>
          <cell r="K1588">
            <v>186.33708909955499</v>
          </cell>
          <cell r="L1588">
            <v>201.67597120228893</v>
          </cell>
          <cell r="M1588">
            <v>213.17303883425851</v>
          </cell>
          <cell r="N1588">
            <v>239.24151723441292</v>
          </cell>
        </row>
        <row r="1589">
          <cell r="A1589" t="str">
            <v>INTCHPCH1</v>
          </cell>
          <cell r="B1589">
            <v>1</v>
          </cell>
          <cell r="C1589">
            <v>0</v>
          </cell>
          <cell r="D1589">
            <v>0</v>
          </cell>
          <cell r="E1589">
            <v>0</v>
          </cell>
          <cell r="F1589">
            <v>0</v>
          </cell>
          <cell r="G1589">
            <v>0</v>
          </cell>
          <cell r="H1589">
            <v>0</v>
          </cell>
          <cell r="I1589">
            <v>0</v>
          </cell>
          <cell r="J1589">
            <v>0</v>
          </cell>
          <cell r="K1589">
            <v>0</v>
          </cell>
          <cell r="L1589">
            <v>0</v>
          </cell>
          <cell r="M1589">
            <v>0</v>
          </cell>
          <cell r="N1589">
            <v>0</v>
          </cell>
        </row>
        <row r="1590">
          <cell r="A1590" t="str">
            <v xml:space="preserve">BIONPK1 </v>
          </cell>
          <cell r="B1590">
            <v>1</v>
          </cell>
          <cell r="C1590">
            <v>8.6669999999999998</v>
          </cell>
          <cell r="D1590">
            <v>2.802</v>
          </cell>
          <cell r="E1590">
            <v>8.5090000000000003</v>
          </cell>
          <cell r="F1590">
            <v>4.0119999999999996</v>
          </cell>
          <cell r="G1590">
            <v>16.027999999999999</v>
          </cell>
          <cell r="H1590">
            <v>15.278</v>
          </cell>
          <cell r="I1590">
            <v>11.694000000000001</v>
          </cell>
          <cell r="J1590">
            <v>8.9220000000000006</v>
          </cell>
          <cell r="K1590">
            <v>7.7370000000000001</v>
          </cell>
          <cell r="L1590">
            <v>1.68</v>
          </cell>
          <cell r="M1590">
            <v>10.561999999999999</v>
          </cell>
          <cell r="N1590">
            <v>11.305999999999999</v>
          </cell>
        </row>
        <row r="1591">
          <cell r="A1591" t="str">
            <v>BIONPK2</v>
          </cell>
          <cell r="B1591">
            <v>2</v>
          </cell>
          <cell r="C1591">
            <v>9.2859999999999996</v>
          </cell>
          <cell r="D1591">
            <v>3.0579999999999998</v>
          </cell>
          <cell r="E1591">
            <v>9.4510000000000005</v>
          </cell>
          <cell r="F1591">
            <v>4.6689999999999996</v>
          </cell>
          <cell r="G1591">
            <v>18.123000000000001</v>
          </cell>
          <cell r="H1591">
            <v>17.440999999999999</v>
          </cell>
          <cell r="I1591">
            <v>13.22</v>
          </cell>
          <cell r="J1591">
            <v>10.218999999999999</v>
          </cell>
          <cell r="K1591">
            <v>2.9079999999999999</v>
          </cell>
          <cell r="L1591">
            <v>0.47399999999999998</v>
          </cell>
          <cell r="M1591">
            <v>14.994</v>
          </cell>
          <cell r="N1591">
            <v>10.212999999999999</v>
          </cell>
        </row>
        <row r="1592">
          <cell r="A1592" t="str">
            <v>BIONPK3</v>
          </cell>
          <cell r="B1592">
            <v>3</v>
          </cell>
          <cell r="C1592">
            <v>12.166</v>
          </cell>
          <cell r="D1592">
            <v>3.8620000000000001</v>
          </cell>
          <cell r="E1592">
            <v>11.82</v>
          </cell>
          <cell r="F1592">
            <v>5.5650000000000004</v>
          </cell>
          <cell r="G1592">
            <v>39.008000000000003</v>
          </cell>
          <cell r="H1592">
            <v>40.231999999999999</v>
          </cell>
          <cell r="I1592">
            <v>30.523</v>
          </cell>
          <cell r="J1592">
            <v>21.643999999999998</v>
          </cell>
          <cell r="K1592">
            <v>17.956</v>
          </cell>
          <cell r="L1592">
            <v>1.8879999999999999</v>
          </cell>
          <cell r="M1592">
            <v>20.823</v>
          </cell>
          <cell r="N1592">
            <v>15.512</v>
          </cell>
        </row>
        <row r="1593">
          <cell r="A1593" t="str">
            <v>MTONPK1</v>
          </cell>
          <cell r="B1593">
            <v>1</v>
          </cell>
          <cell r="C1593">
            <v>4.9290000000000003</v>
          </cell>
          <cell r="D1593">
            <v>1.575</v>
          </cell>
          <cell r="E1593">
            <v>5.9509999999999996</v>
          </cell>
          <cell r="F1593">
            <v>5.8209999999999997</v>
          </cell>
          <cell r="G1593">
            <v>19.698</v>
          </cell>
          <cell r="H1593">
            <v>9.3420000000000005</v>
          </cell>
          <cell r="I1593">
            <v>7.2460000000000004</v>
          </cell>
          <cell r="J1593">
            <v>3.681</v>
          </cell>
          <cell r="K1593">
            <v>1.996</v>
          </cell>
          <cell r="L1593">
            <v>1.3049999999999999</v>
          </cell>
          <cell r="M1593">
            <v>13.988</v>
          </cell>
          <cell r="N1593">
            <v>10.544</v>
          </cell>
        </row>
        <row r="1594">
          <cell r="A1594" t="str">
            <v>MTONPK2</v>
          </cell>
          <cell r="B1594">
            <v>2</v>
          </cell>
          <cell r="C1594">
            <v>4.4749999999999996</v>
          </cell>
          <cell r="D1594">
            <v>1.4039999999999999</v>
          </cell>
          <cell r="E1594">
            <v>4.2889999999999997</v>
          </cell>
          <cell r="F1594">
            <v>4.8979999999999997</v>
          </cell>
          <cell r="G1594">
            <v>16.553000000000001</v>
          </cell>
          <cell r="H1594">
            <v>8.4359999999999999</v>
          </cell>
          <cell r="I1594">
            <v>6.4329999999999998</v>
          </cell>
          <cell r="J1594">
            <v>3.8530000000000002</v>
          </cell>
          <cell r="K1594">
            <v>4.7169999999999996</v>
          </cell>
          <cell r="L1594">
            <v>1.093</v>
          </cell>
          <cell r="M1594">
            <v>11.978999999999999</v>
          </cell>
          <cell r="N1594">
            <v>8.952</v>
          </cell>
        </row>
        <row r="1595">
          <cell r="A1595" t="str">
            <v>SBYONPK1</v>
          </cell>
          <cell r="B1595">
            <v>1</v>
          </cell>
          <cell r="C1595">
            <v>0</v>
          </cell>
          <cell r="D1595">
            <v>0</v>
          </cell>
          <cell r="E1595">
            <v>0</v>
          </cell>
          <cell r="F1595">
            <v>0</v>
          </cell>
          <cell r="G1595">
            <v>0</v>
          </cell>
          <cell r="H1595">
            <v>0</v>
          </cell>
          <cell r="I1595">
            <v>0</v>
          </cell>
          <cell r="J1595">
            <v>0</v>
          </cell>
          <cell r="K1595">
            <v>0</v>
          </cell>
          <cell r="L1595">
            <v>0</v>
          </cell>
          <cell r="M1595">
            <v>0</v>
          </cell>
          <cell r="N1595">
            <v>0</v>
          </cell>
        </row>
        <row r="1596">
          <cell r="A1596" t="str">
            <v>SBYONPK3</v>
          </cell>
          <cell r="B1596">
            <v>3</v>
          </cell>
          <cell r="C1596">
            <v>0</v>
          </cell>
          <cell r="D1596">
            <v>0</v>
          </cell>
          <cell r="E1596">
            <v>0</v>
          </cell>
          <cell r="F1596">
            <v>0</v>
          </cell>
          <cell r="G1596">
            <v>0</v>
          </cell>
          <cell r="H1596">
            <v>0</v>
          </cell>
          <cell r="I1596">
            <v>0</v>
          </cell>
          <cell r="J1596">
            <v>0</v>
          </cell>
          <cell r="K1596">
            <v>0</v>
          </cell>
          <cell r="L1596">
            <v>0</v>
          </cell>
          <cell r="M1596">
            <v>0</v>
          </cell>
          <cell r="N1596">
            <v>0</v>
          </cell>
        </row>
        <row r="1597">
          <cell r="A1597" t="str">
            <v>SBYONPK4</v>
          </cell>
          <cell r="B1597">
            <v>4</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HLTONPK1</v>
          </cell>
          <cell r="B1598">
            <v>1</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MNONPK1</v>
          </cell>
          <cell r="B1599">
            <v>1</v>
          </cell>
          <cell r="C1599">
            <v>9.6419999999999995</v>
          </cell>
          <cell r="D1599">
            <v>2.4900000000000002</v>
          </cell>
          <cell r="E1599">
            <v>7.8010000000000002</v>
          </cell>
          <cell r="F1599">
            <v>1.8169999999999999</v>
          </cell>
          <cell r="G1599">
            <v>0</v>
          </cell>
          <cell r="H1599">
            <v>23.093</v>
          </cell>
          <cell r="I1599">
            <v>20.981999999999999</v>
          </cell>
          <cell r="J1599">
            <v>16.422999999999998</v>
          </cell>
          <cell r="K1599">
            <v>12.943</v>
          </cell>
          <cell r="L1599">
            <v>1.885</v>
          </cell>
          <cell r="M1599">
            <v>13.237</v>
          </cell>
          <cell r="N1599">
            <v>10.914999999999999</v>
          </cell>
        </row>
        <row r="1600">
          <cell r="A1600" t="str">
            <v>MNONPK2</v>
          </cell>
          <cell r="B1600">
            <v>2</v>
          </cell>
          <cell r="C1600">
            <v>11.547000000000001</v>
          </cell>
          <cell r="D1600">
            <v>3.5640000000000001</v>
          </cell>
          <cell r="E1600">
            <v>7.64</v>
          </cell>
          <cell r="F1600">
            <v>5.173</v>
          </cell>
          <cell r="G1600">
            <v>23.846</v>
          </cell>
          <cell r="H1600">
            <v>23.527000000000001</v>
          </cell>
          <cell r="I1600">
            <v>18.34</v>
          </cell>
          <cell r="J1600">
            <v>14.051</v>
          </cell>
          <cell r="K1600">
            <v>12.167</v>
          </cell>
          <cell r="L1600">
            <v>1.835</v>
          </cell>
          <cell r="M1600">
            <v>23.100999999999999</v>
          </cell>
          <cell r="N1600">
            <v>14.337</v>
          </cell>
        </row>
        <row r="1601">
          <cell r="A1601" t="str">
            <v>BIOFPK1</v>
          </cell>
          <cell r="B1601">
            <v>1</v>
          </cell>
          <cell r="C1601">
            <v>31.26</v>
          </cell>
          <cell r="D1601">
            <v>13.991</v>
          </cell>
          <cell r="E1601">
            <v>28.28</v>
          </cell>
          <cell r="F1601">
            <v>21.783000000000001</v>
          </cell>
          <cell r="G1601">
            <v>47.738</v>
          </cell>
          <cell r="H1601">
            <v>36.167999999999999</v>
          </cell>
          <cell r="I1601">
            <v>28.815000000000001</v>
          </cell>
          <cell r="J1601">
            <v>29.045000000000002</v>
          </cell>
          <cell r="K1601">
            <v>31.413</v>
          </cell>
          <cell r="L1601">
            <v>21.513000000000002</v>
          </cell>
          <cell r="M1601">
            <v>30.908999999999999</v>
          </cell>
          <cell r="N1601">
            <v>37.366</v>
          </cell>
        </row>
        <row r="1602">
          <cell r="A1602" t="str">
            <v>BIOFPK2</v>
          </cell>
          <cell r="B1602">
            <v>2</v>
          </cell>
          <cell r="C1602">
            <v>33.999000000000002</v>
          </cell>
          <cell r="D1602">
            <v>15.188000000000001</v>
          </cell>
          <cell r="E1602">
            <v>31.716000000000001</v>
          </cell>
          <cell r="F1602">
            <v>25.071999999999999</v>
          </cell>
          <cell r="G1602">
            <v>56.735999999999997</v>
          </cell>
          <cell r="H1602">
            <v>43.73</v>
          </cell>
          <cell r="I1602">
            <v>34.070999999999998</v>
          </cell>
          <cell r="J1602">
            <v>33.807000000000002</v>
          </cell>
          <cell r="K1602">
            <v>11.776</v>
          </cell>
          <cell r="L1602">
            <v>3.9630000000000001</v>
          </cell>
          <cell r="M1602">
            <v>47.917999999999999</v>
          </cell>
          <cell r="N1602">
            <v>38.584000000000003</v>
          </cell>
        </row>
        <row r="1603">
          <cell r="A1603" t="str">
            <v>BIOFPK3</v>
          </cell>
          <cell r="B1603">
            <v>3</v>
          </cell>
          <cell r="C1603">
            <v>44.281999999999996</v>
          </cell>
          <cell r="D1603">
            <v>19.785</v>
          </cell>
          <cell r="E1603">
            <v>40.067999999999998</v>
          </cell>
          <cell r="F1603">
            <v>30.841999999999999</v>
          </cell>
          <cell r="G1603">
            <v>120.349</v>
          </cell>
          <cell r="H1603">
            <v>96.266000000000005</v>
          </cell>
          <cell r="I1603">
            <v>76.161000000000001</v>
          </cell>
          <cell r="J1603">
            <v>71.361999999999995</v>
          </cell>
          <cell r="K1603">
            <v>77.364000000000004</v>
          </cell>
          <cell r="L1603">
            <v>24.594999999999999</v>
          </cell>
          <cell r="M1603">
            <v>61.292999999999999</v>
          </cell>
          <cell r="N1603">
            <v>52.881999999999998</v>
          </cell>
        </row>
        <row r="1604">
          <cell r="A1604" t="str">
            <v>MTOFPK1</v>
          </cell>
          <cell r="B1604">
            <v>1</v>
          </cell>
          <cell r="C1604">
            <v>28.454000000000001</v>
          </cell>
          <cell r="D1604">
            <v>8.0459999999999994</v>
          </cell>
          <cell r="E1604">
            <v>27.193999999999999</v>
          </cell>
          <cell r="F1604">
            <v>29.951000000000001</v>
          </cell>
          <cell r="G1604">
            <v>47.765999999999998</v>
          </cell>
          <cell r="H1604">
            <v>33.805999999999997</v>
          </cell>
          <cell r="I1604">
            <v>37.198999999999998</v>
          </cell>
          <cell r="J1604">
            <v>20.556000000000001</v>
          </cell>
          <cell r="K1604">
            <v>9.1739999999999995</v>
          </cell>
          <cell r="L1604">
            <v>16.692</v>
          </cell>
          <cell r="M1604">
            <v>36.384</v>
          </cell>
          <cell r="N1604">
            <v>25.234999999999999</v>
          </cell>
        </row>
        <row r="1605">
          <cell r="A1605" t="str">
            <v>MTOFPK2</v>
          </cell>
          <cell r="B1605">
            <v>2</v>
          </cell>
          <cell r="C1605">
            <v>26.151</v>
          </cell>
          <cell r="D1605">
            <v>7.2649999999999997</v>
          </cell>
          <cell r="E1605">
            <v>24.413</v>
          </cell>
          <cell r="F1605">
            <v>27.428000000000001</v>
          </cell>
          <cell r="G1605">
            <v>45.091999999999999</v>
          </cell>
          <cell r="H1605">
            <v>31.561</v>
          </cell>
          <cell r="I1605">
            <v>34.845999999999997</v>
          </cell>
          <cell r="J1605">
            <v>20.6</v>
          </cell>
          <cell r="K1605">
            <v>25.818000000000001</v>
          </cell>
          <cell r="L1605">
            <v>17.812999999999999</v>
          </cell>
          <cell r="M1605">
            <v>33.960999999999999</v>
          </cell>
          <cell r="N1605">
            <v>23.103000000000002</v>
          </cell>
        </row>
        <row r="1606">
          <cell r="A1606" t="str">
            <v>SBYOFPK1</v>
          </cell>
          <cell r="B1606">
            <v>1</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SBYOFPK3</v>
          </cell>
          <cell r="B1607">
            <v>3</v>
          </cell>
          <cell r="C1607">
            <v>0</v>
          </cell>
          <cell r="D1607">
            <v>0</v>
          </cell>
          <cell r="E1607">
            <v>0</v>
          </cell>
          <cell r="F1607">
            <v>0</v>
          </cell>
          <cell r="G1607">
            <v>0</v>
          </cell>
          <cell r="H1607">
            <v>0</v>
          </cell>
          <cell r="I1607">
            <v>0</v>
          </cell>
          <cell r="J1607">
            <v>0</v>
          </cell>
          <cell r="K1607">
            <v>0</v>
          </cell>
          <cell r="L1607">
            <v>0</v>
          </cell>
          <cell r="M1607">
            <v>0</v>
          </cell>
          <cell r="N1607">
            <v>0</v>
          </cell>
        </row>
        <row r="1608">
          <cell r="A1608" t="str">
            <v>SBYOFPK4</v>
          </cell>
          <cell r="B1608">
            <v>4</v>
          </cell>
          <cell r="C1608">
            <v>0</v>
          </cell>
          <cell r="D1608">
            <v>0</v>
          </cell>
          <cell r="E1608">
            <v>0</v>
          </cell>
          <cell r="F1608">
            <v>0</v>
          </cell>
          <cell r="G1608">
            <v>0</v>
          </cell>
          <cell r="H1608">
            <v>0</v>
          </cell>
          <cell r="I1608">
            <v>0</v>
          </cell>
          <cell r="J1608">
            <v>0</v>
          </cell>
          <cell r="K1608">
            <v>0</v>
          </cell>
          <cell r="L1608">
            <v>0</v>
          </cell>
          <cell r="M1608">
            <v>0</v>
          </cell>
          <cell r="N1608">
            <v>0</v>
          </cell>
        </row>
        <row r="1609">
          <cell r="A1609" t="str">
            <v>HLTOFPK1</v>
          </cell>
          <cell r="B1609">
            <v>1</v>
          </cell>
          <cell r="C1609">
            <v>0</v>
          </cell>
          <cell r="D1609">
            <v>0</v>
          </cell>
          <cell r="E1609">
            <v>0</v>
          </cell>
          <cell r="F1609">
            <v>0</v>
          </cell>
          <cell r="G1609">
            <v>0</v>
          </cell>
          <cell r="H1609">
            <v>0</v>
          </cell>
          <cell r="I1609">
            <v>0</v>
          </cell>
          <cell r="J1609">
            <v>0</v>
          </cell>
          <cell r="K1609">
            <v>0</v>
          </cell>
          <cell r="L1609">
            <v>0</v>
          </cell>
          <cell r="M1609">
            <v>0</v>
          </cell>
          <cell r="N1609">
            <v>0</v>
          </cell>
        </row>
        <row r="1610">
          <cell r="A1610" t="str">
            <v xml:space="preserve">MNOFPK1 </v>
          </cell>
          <cell r="B1610">
            <v>1</v>
          </cell>
          <cell r="C1610">
            <v>38.006</v>
          </cell>
          <cell r="D1610">
            <v>14.972</v>
          </cell>
          <cell r="E1610">
            <v>34.442999999999998</v>
          </cell>
          <cell r="F1610">
            <v>18.352</v>
          </cell>
          <cell r="G1610">
            <v>0</v>
          </cell>
          <cell r="H1610">
            <v>61.607999999999997</v>
          </cell>
          <cell r="I1610">
            <v>56.215000000000003</v>
          </cell>
          <cell r="J1610">
            <v>55.78</v>
          </cell>
          <cell r="K1610">
            <v>60.497999999999998</v>
          </cell>
          <cell r="L1610">
            <v>23.189</v>
          </cell>
          <cell r="M1610">
            <v>51.924999999999997</v>
          </cell>
          <cell r="N1610">
            <v>51.079000000000001</v>
          </cell>
        </row>
        <row r="1611">
          <cell r="A1611" t="str">
            <v>MNOFPK2</v>
          </cell>
          <cell r="B1611">
            <v>2</v>
          </cell>
          <cell r="C1611">
            <v>42.981999999999999</v>
          </cell>
          <cell r="D1611">
            <v>18.867000000000001</v>
          </cell>
          <cell r="E1611">
            <v>28.433</v>
          </cell>
          <cell r="F1611">
            <v>40.47</v>
          </cell>
          <cell r="G1611">
            <v>72.132000000000005</v>
          </cell>
          <cell r="H1611">
            <v>56.243000000000002</v>
          </cell>
          <cell r="I1611">
            <v>45.27</v>
          </cell>
          <cell r="J1611">
            <v>45.720999999999997</v>
          </cell>
          <cell r="K1611">
            <v>49.372999999999998</v>
          </cell>
          <cell r="L1611">
            <v>20.934999999999999</v>
          </cell>
          <cell r="M1611">
            <v>64.831999999999994</v>
          </cell>
          <cell r="N1611">
            <v>51.878</v>
          </cell>
        </row>
        <row r="1612">
          <cell r="A1612" t="str">
            <v>BRUGEN1</v>
          </cell>
          <cell r="B1612">
            <v>1</v>
          </cell>
          <cell r="C1612">
            <v>185</v>
          </cell>
          <cell r="D1612">
            <v>170</v>
          </cell>
          <cell r="E1612">
            <v>180</v>
          </cell>
          <cell r="F1612">
            <v>160</v>
          </cell>
          <cell r="G1612">
            <v>128</v>
          </cell>
          <cell r="H1612">
            <v>168</v>
          </cell>
          <cell r="I1612">
            <v>185</v>
          </cell>
          <cell r="J1612">
            <v>190</v>
          </cell>
          <cell r="K1612">
            <v>156</v>
          </cell>
          <cell r="L1612">
            <v>181.7</v>
          </cell>
          <cell r="M1612">
            <v>97.3</v>
          </cell>
          <cell r="N1612">
            <v>164.9</v>
          </cell>
        </row>
        <row r="1613">
          <cell r="A1613" t="str">
            <v xml:space="preserve">BRUGEN2 </v>
          </cell>
          <cell r="B1613">
            <v>2</v>
          </cell>
          <cell r="C1613">
            <v>219</v>
          </cell>
          <cell r="D1613">
            <v>200</v>
          </cell>
          <cell r="E1613">
            <v>200</v>
          </cell>
          <cell r="F1613">
            <v>170</v>
          </cell>
          <cell r="G1613">
            <v>119</v>
          </cell>
          <cell r="H1613">
            <v>186</v>
          </cell>
          <cell r="I1613">
            <v>211</v>
          </cell>
          <cell r="J1613">
            <v>220</v>
          </cell>
          <cell r="K1613">
            <v>38.75</v>
          </cell>
          <cell r="L1613">
            <v>17.142857142857142</v>
          </cell>
          <cell r="M1613">
            <v>162.6</v>
          </cell>
          <cell r="N1613">
            <v>191.7</v>
          </cell>
        </row>
        <row r="1614">
          <cell r="A1614" t="str">
            <v>BRUGEN3</v>
          </cell>
          <cell r="B1614">
            <v>3</v>
          </cell>
          <cell r="C1614">
            <v>410</v>
          </cell>
          <cell r="D1614">
            <v>400</v>
          </cell>
          <cell r="E1614">
            <v>460</v>
          </cell>
          <cell r="F1614">
            <v>210</v>
          </cell>
          <cell r="G1614">
            <v>310</v>
          </cell>
          <cell r="H1614">
            <v>410</v>
          </cell>
          <cell r="I1614">
            <v>430</v>
          </cell>
          <cell r="J1614">
            <v>420</v>
          </cell>
          <cell r="K1614">
            <v>330</v>
          </cell>
          <cell r="L1614">
            <v>324.39999999999998</v>
          </cell>
          <cell r="M1614">
            <v>237.3</v>
          </cell>
          <cell r="N1614">
            <v>391.1</v>
          </cell>
        </row>
        <row r="1615">
          <cell r="A1615" t="str">
            <v>MRTGEN1</v>
          </cell>
          <cell r="B1615">
            <v>1</v>
          </cell>
          <cell r="C1615">
            <v>63</v>
          </cell>
          <cell r="D1615">
            <v>59</v>
          </cell>
          <cell r="E1615">
            <v>46.5</v>
          </cell>
          <cell r="F1615">
            <v>49</v>
          </cell>
          <cell r="G1615">
            <v>30.6</v>
          </cell>
          <cell r="H1615">
            <v>45</v>
          </cell>
          <cell r="I1615">
            <v>46.6</v>
          </cell>
          <cell r="J1615">
            <v>48.6</v>
          </cell>
          <cell r="K1615">
            <v>28</v>
          </cell>
          <cell r="L1615">
            <v>67</v>
          </cell>
          <cell r="M1615">
            <v>37.799999999999997</v>
          </cell>
          <cell r="N1615">
            <v>48</v>
          </cell>
          <cell r="O1615" t="str">
            <v xml:space="preserve"> </v>
          </cell>
        </row>
        <row r="1616">
          <cell r="A1616" t="str">
            <v>MRTGEN2</v>
          </cell>
          <cell r="B1616">
            <v>2</v>
          </cell>
          <cell r="C1616">
            <v>61</v>
          </cell>
          <cell r="D1616">
            <v>58</v>
          </cell>
          <cell r="E1616">
            <v>46.5</v>
          </cell>
          <cell r="F1616">
            <v>49</v>
          </cell>
          <cell r="G1616">
            <v>31</v>
          </cell>
          <cell r="H1616">
            <v>43.2</v>
          </cell>
          <cell r="I1616">
            <v>44.7</v>
          </cell>
          <cell r="J1616">
            <v>50.1</v>
          </cell>
          <cell r="K1616">
            <v>6.9249999999999998</v>
          </cell>
          <cell r="L1616">
            <v>67.099999999999994</v>
          </cell>
          <cell r="M1616">
            <v>37.299999999999997</v>
          </cell>
          <cell r="N1616">
            <v>46</v>
          </cell>
          <cell r="O1616" t="str">
            <v xml:space="preserve"> </v>
          </cell>
        </row>
        <row r="1617">
          <cell r="A1617" t="str">
            <v xml:space="preserve">SUNGEN1 </v>
          </cell>
          <cell r="B1617">
            <v>1</v>
          </cell>
          <cell r="C1617">
            <v>0</v>
          </cell>
          <cell r="D1617">
            <v>0</v>
          </cell>
          <cell r="E1617">
            <v>0</v>
          </cell>
          <cell r="F1617">
            <v>0</v>
          </cell>
          <cell r="G1617">
            <v>0</v>
          </cell>
          <cell r="H1617">
            <v>0</v>
          </cell>
          <cell r="I1617">
            <v>0</v>
          </cell>
          <cell r="J1617">
            <v>0</v>
          </cell>
          <cell r="K1617">
            <v>0</v>
          </cell>
          <cell r="L1617">
            <v>0</v>
          </cell>
          <cell r="M1617">
            <v>0</v>
          </cell>
          <cell r="N1617">
            <v>0</v>
          </cell>
        </row>
        <row r="1618">
          <cell r="A1618" t="str">
            <v>SUNGEN3</v>
          </cell>
          <cell r="B1618">
            <v>3</v>
          </cell>
          <cell r="C1618">
            <v>0</v>
          </cell>
          <cell r="D1618">
            <v>0</v>
          </cell>
          <cell r="E1618">
            <v>0</v>
          </cell>
          <cell r="F1618">
            <v>0</v>
          </cell>
          <cell r="G1618">
            <v>0</v>
          </cell>
          <cell r="H1618">
            <v>0</v>
          </cell>
          <cell r="I1618">
            <v>0</v>
          </cell>
          <cell r="J1618">
            <v>0</v>
          </cell>
          <cell r="K1618">
            <v>0</v>
          </cell>
          <cell r="L1618">
            <v>0</v>
          </cell>
          <cell r="M1618">
            <v>0</v>
          </cell>
          <cell r="N1618">
            <v>0</v>
          </cell>
        </row>
        <row r="1619">
          <cell r="A1619" t="str">
            <v>SUNGEN4</v>
          </cell>
          <cell r="B1619">
            <v>4</v>
          </cell>
          <cell r="C1619">
            <v>0</v>
          </cell>
          <cell r="D1619">
            <v>0</v>
          </cell>
          <cell r="E1619">
            <v>0</v>
          </cell>
          <cell r="F1619">
            <v>0</v>
          </cell>
          <cell r="G1619">
            <v>0</v>
          </cell>
          <cell r="H1619">
            <v>0</v>
          </cell>
          <cell r="I1619">
            <v>0</v>
          </cell>
          <cell r="J1619">
            <v>0</v>
          </cell>
          <cell r="K1619">
            <v>0</v>
          </cell>
          <cell r="L1619">
            <v>0</v>
          </cell>
          <cell r="M1619">
            <v>0</v>
          </cell>
          <cell r="N1619">
            <v>0</v>
          </cell>
        </row>
        <row r="1620">
          <cell r="A1620" t="str">
            <v>HOLGEN1</v>
          </cell>
          <cell r="B1620">
            <v>1</v>
          </cell>
          <cell r="C1620">
            <v>0</v>
          </cell>
          <cell r="D1620">
            <v>0</v>
          </cell>
          <cell r="E1620">
            <v>0</v>
          </cell>
          <cell r="F1620">
            <v>0</v>
          </cell>
          <cell r="G1620">
            <v>0</v>
          </cell>
          <cell r="H1620">
            <v>0</v>
          </cell>
          <cell r="I1620">
            <v>0</v>
          </cell>
          <cell r="J1620">
            <v>0</v>
          </cell>
          <cell r="K1620">
            <v>0</v>
          </cell>
          <cell r="L1620">
            <v>0</v>
          </cell>
          <cell r="M1620">
            <v>0</v>
          </cell>
          <cell r="N1620">
            <v>0</v>
          </cell>
          <cell r="O1620">
            <v>1</v>
          </cell>
        </row>
        <row r="1621">
          <cell r="A1621" t="str">
            <v>KEYGEN1</v>
          </cell>
          <cell r="B1621">
            <v>1</v>
          </cell>
          <cell r="C1621">
            <v>69</v>
          </cell>
          <cell r="D1621">
            <v>64</v>
          </cell>
          <cell r="E1621">
            <v>69</v>
          </cell>
          <cell r="F1621">
            <v>66</v>
          </cell>
          <cell r="G1621">
            <v>69</v>
          </cell>
          <cell r="H1621">
            <v>65.957670199999995</v>
          </cell>
          <cell r="I1621">
            <v>69</v>
          </cell>
          <cell r="J1621">
            <v>69</v>
          </cell>
          <cell r="K1621">
            <v>65.957670199999995</v>
          </cell>
          <cell r="L1621">
            <v>69</v>
          </cell>
          <cell r="M1621">
            <v>65.957670199999995</v>
          </cell>
          <cell r="N1621">
            <v>69</v>
          </cell>
        </row>
        <row r="1622">
          <cell r="A1622" t="str">
            <v>KEYGEN2</v>
          </cell>
          <cell r="B1622">
            <v>2</v>
          </cell>
          <cell r="C1622">
            <v>69</v>
          </cell>
          <cell r="D1622">
            <v>64</v>
          </cell>
          <cell r="E1622">
            <v>69</v>
          </cell>
          <cell r="F1622">
            <v>48.654645599999995</v>
          </cell>
          <cell r="G1622">
            <v>0</v>
          </cell>
          <cell r="H1622">
            <v>65.957670199999995</v>
          </cell>
          <cell r="I1622">
            <v>69</v>
          </cell>
          <cell r="J1622">
            <v>69</v>
          </cell>
          <cell r="K1622">
            <v>65.957670199999995</v>
          </cell>
          <cell r="L1622">
            <v>69</v>
          </cell>
          <cell r="M1622">
            <v>65.957670199999995</v>
          </cell>
          <cell r="N1622">
            <v>69</v>
          </cell>
        </row>
        <row r="1623">
          <cell r="A1623" t="str">
            <v>CONGEN1</v>
          </cell>
          <cell r="B1623">
            <v>1</v>
          </cell>
          <cell r="C1623">
            <v>84.360902633711518</v>
          </cell>
          <cell r="D1623">
            <v>78.918220208670988</v>
          </cell>
          <cell r="E1623">
            <v>84.360902633711518</v>
          </cell>
          <cell r="F1623">
            <v>81.639561421191246</v>
          </cell>
          <cell r="G1623">
            <v>84.360902633711518</v>
          </cell>
          <cell r="H1623">
            <v>81.639561421191246</v>
          </cell>
          <cell r="I1623">
            <v>84.360902633711518</v>
          </cell>
          <cell r="J1623">
            <v>84.360902633711518</v>
          </cell>
          <cell r="K1623">
            <v>21.770129740680716</v>
          </cell>
          <cell r="L1623">
            <v>0</v>
          </cell>
          <cell r="M1623">
            <v>27.212662175850891</v>
          </cell>
          <cell r="N1623">
            <v>84.360902633711518</v>
          </cell>
        </row>
        <row r="1624">
          <cell r="A1624" t="str">
            <v xml:space="preserve">CONGEN2 </v>
          </cell>
          <cell r="B1624">
            <v>2</v>
          </cell>
          <cell r="C1624">
            <v>84.101330625607773</v>
          </cell>
          <cell r="D1624">
            <v>78.918220208670988</v>
          </cell>
          <cell r="E1624">
            <v>84.360902633711518</v>
          </cell>
          <cell r="F1624">
            <v>81.639561421191246</v>
          </cell>
          <cell r="G1624">
            <v>84.360902633711518</v>
          </cell>
          <cell r="H1624">
            <v>81.639561421191246</v>
          </cell>
          <cell r="I1624">
            <v>84.360902633711518</v>
          </cell>
          <cell r="J1624">
            <v>84.360902633711518</v>
          </cell>
          <cell r="K1624">
            <v>81.645056726093998</v>
          </cell>
          <cell r="L1624">
            <v>84.360902633711518</v>
          </cell>
          <cell r="M1624">
            <v>81.645056726093998</v>
          </cell>
          <cell r="N1624">
            <v>64.4959889</v>
          </cell>
        </row>
        <row r="1625">
          <cell r="A1625" t="str">
            <v>MONGEN1</v>
          </cell>
          <cell r="B1625">
            <v>1</v>
          </cell>
          <cell r="C1625">
            <v>399.8</v>
          </cell>
          <cell r="D1625">
            <v>381.7</v>
          </cell>
          <cell r="E1625">
            <v>385</v>
          </cell>
          <cell r="F1625">
            <v>0</v>
          </cell>
          <cell r="G1625">
            <v>121</v>
          </cell>
          <cell r="H1625">
            <v>430</v>
          </cell>
          <cell r="I1625">
            <v>466.8</v>
          </cell>
          <cell r="J1625">
            <v>456.8</v>
          </cell>
          <cell r="K1625">
            <v>385.3</v>
          </cell>
          <cell r="L1625">
            <v>388</v>
          </cell>
          <cell r="M1625">
            <v>288.75</v>
          </cell>
          <cell r="N1625">
            <v>385.4</v>
          </cell>
          <cell r="O1625">
            <v>4089.5500000000006</v>
          </cell>
          <cell r="P1625">
            <v>8802.5500000000011</v>
          </cell>
        </row>
        <row r="1626">
          <cell r="A1626" t="str">
            <v xml:space="preserve">MONGEN2 </v>
          </cell>
          <cell r="B1626">
            <v>2</v>
          </cell>
          <cell r="C1626">
            <v>416.2</v>
          </cell>
          <cell r="D1626">
            <v>385</v>
          </cell>
          <cell r="E1626">
            <v>304</v>
          </cell>
          <cell r="F1626">
            <v>395</v>
          </cell>
          <cell r="G1626">
            <v>375</v>
          </cell>
          <cell r="H1626">
            <v>430</v>
          </cell>
          <cell r="I1626">
            <v>470.8</v>
          </cell>
          <cell r="J1626">
            <v>459.6</v>
          </cell>
          <cell r="K1626">
            <v>387.9</v>
          </cell>
          <cell r="L1626">
            <v>298</v>
          </cell>
          <cell r="M1626">
            <v>385</v>
          </cell>
          <cell r="N1626">
            <v>404.5</v>
          </cell>
          <cell r="O1626">
            <v>4713</v>
          </cell>
        </row>
        <row r="1627">
          <cell r="A1627" t="str">
            <v xml:space="preserve">MTCGEN3 </v>
          </cell>
          <cell r="B1627">
            <v>3</v>
          </cell>
          <cell r="C1627">
            <v>47.886752136752136</v>
          </cell>
          <cell r="D1627">
            <v>47.886752136752136</v>
          </cell>
          <cell r="E1627">
            <v>17.386752136752136</v>
          </cell>
          <cell r="F1627">
            <v>11.898504273504274</v>
          </cell>
          <cell r="G1627">
            <v>36.617521367521363</v>
          </cell>
          <cell r="H1627">
            <v>125.1025641025641</v>
          </cell>
          <cell r="I1627">
            <v>200.16410256410256</v>
          </cell>
          <cell r="J1627">
            <v>200.16410256410256</v>
          </cell>
          <cell r="K1627">
            <v>73.235042735042725</v>
          </cell>
          <cell r="L1627">
            <v>0</v>
          </cell>
          <cell r="M1627">
            <v>17.386752136752136</v>
          </cell>
          <cell r="N1627">
            <v>40.261752136752136</v>
          </cell>
          <cell r="O1627">
            <v>820.99059829059843</v>
          </cell>
        </row>
        <row r="1628">
          <cell r="A1628" t="str">
            <v>MTCGEN4</v>
          </cell>
          <cell r="B1628">
            <v>4</v>
          </cell>
          <cell r="C1628">
            <v>47.886752136752136</v>
          </cell>
          <cell r="D1628">
            <v>47.886752136752136</v>
          </cell>
          <cell r="E1628">
            <v>17.386752136752136</v>
          </cell>
          <cell r="F1628">
            <v>11.898504273504274</v>
          </cell>
          <cell r="G1628">
            <v>36.617521367521363</v>
          </cell>
          <cell r="H1628">
            <v>125.1025641025641</v>
          </cell>
          <cell r="I1628">
            <v>200.16410256410256</v>
          </cell>
          <cell r="J1628">
            <v>200.16410256410256</v>
          </cell>
          <cell r="K1628">
            <v>73.235042735042725</v>
          </cell>
          <cell r="L1628">
            <v>32.344017094017097</v>
          </cell>
          <cell r="M1628">
            <v>17.386752136752136</v>
          </cell>
          <cell r="N1628">
            <v>40.261752136752136</v>
          </cell>
          <cell r="O1628">
            <v>854.33461538461552</v>
          </cell>
        </row>
        <row r="1629">
          <cell r="A1629" t="str">
            <v>SUSGEN1</v>
          </cell>
          <cell r="B1629">
            <v>1</v>
          </cell>
          <cell r="C1629">
            <v>713.07980639999994</v>
          </cell>
          <cell r="D1629">
            <v>644.07208319999995</v>
          </cell>
          <cell r="E1629">
            <v>713.07980639999994</v>
          </cell>
          <cell r="F1629">
            <v>690.07723199999998</v>
          </cell>
          <cell r="G1629">
            <v>447.2131392</v>
          </cell>
          <cell r="H1629">
            <v>690.07723199999998</v>
          </cell>
          <cell r="I1629">
            <v>713.07980639999994</v>
          </cell>
          <cell r="J1629">
            <v>713.07980639999994</v>
          </cell>
          <cell r="K1629">
            <v>690.07723199999998</v>
          </cell>
          <cell r="L1629">
            <v>713.07980639999994</v>
          </cell>
          <cell r="M1629">
            <v>690.07723199999998</v>
          </cell>
          <cell r="N1629">
            <v>713.07980639999994</v>
          </cell>
          <cell r="O1629">
            <v>8130.0729887999996</v>
          </cell>
        </row>
        <row r="1630">
          <cell r="A1630" t="str">
            <v>SUSGEN2</v>
          </cell>
          <cell r="B1630">
            <v>2</v>
          </cell>
          <cell r="C1630">
            <v>715.01227200000005</v>
          </cell>
          <cell r="D1630">
            <v>636.82653600000003</v>
          </cell>
          <cell r="E1630">
            <v>176.18169600000002</v>
          </cell>
          <cell r="F1630">
            <v>41.407200000000003</v>
          </cell>
          <cell r="G1630">
            <v>710.91129599999999</v>
          </cell>
          <cell r="H1630">
            <v>698.80449599999997</v>
          </cell>
          <cell r="I1630">
            <v>722.09797920000005</v>
          </cell>
          <cell r="J1630">
            <v>722.09797920000005</v>
          </cell>
          <cell r="K1630">
            <v>698.80449599999997</v>
          </cell>
          <cell r="L1630">
            <v>722.09797920000005</v>
          </cell>
          <cell r="M1630">
            <v>698.80449599999997</v>
          </cell>
          <cell r="N1630">
            <v>722.09797920000005</v>
          </cell>
          <cell r="O1630">
            <v>7265.1444047999985</v>
          </cell>
        </row>
        <row r="1631">
          <cell r="A1631" t="str">
            <v>DSLGEN1</v>
          </cell>
          <cell r="B1631">
            <v>1</v>
          </cell>
          <cell r="C1631">
            <v>0.1</v>
          </cell>
          <cell r="D1631">
            <v>0.1</v>
          </cell>
          <cell r="E1631">
            <v>0.1</v>
          </cell>
          <cell r="F1631">
            <v>0.1</v>
          </cell>
          <cell r="G1631">
            <v>0.2</v>
          </cell>
          <cell r="H1631">
            <v>0.2</v>
          </cell>
          <cell r="I1631">
            <v>0.1</v>
          </cell>
          <cell r="J1631">
            <v>0.1</v>
          </cell>
          <cell r="K1631">
            <v>0.1</v>
          </cell>
          <cell r="L1631">
            <v>0.1</v>
          </cell>
          <cell r="M1631">
            <v>0.1</v>
          </cell>
          <cell r="N1631">
            <v>0.1</v>
          </cell>
        </row>
        <row r="1632">
          <cell r="A1632" t="str">
            <v>WPPKGEN1</v>
          </cell>
          <cell r="B1632">
            <v>1</v>
          </cell>
          <cell r="C1632">
            <v>8.1999999999999993</v>
          </cell>
          <cell r="D1632">
            <v>7.4</v>
          </cell>
          <cell r="E1632">
            <v>7.3</v>
          </cell>
          <cell r="F1632">
            <v>8.3000000000000007</v>
          </cell>
          <cell r="G1632">
            <v>6.2</v>
          </cell>
          <cell r="H1632">
            <v>6.7</v>
          </cell>
          <cell r="I1632">
            <v>6.3</v>
          </cell>
          <cell r="J1632">
            <v>5.7</v>
          </cell>
          <cell r="K1632">
            <v>5.9</v>
          </cell>
          <cell r="L1632">
            <v>5.0999999999999996</v>
          </cell>
          <cell r="M1632">
            <v>4.7</v>
          </cell>
          <cell r="N1632">
            <v>6.6</v>
          </cell>
        </row>
        <row r="1633">
          <cell r="A1633" t="str">
            <v>HLTHYGEN1</v>
          </cell>
          <cell r="B1633">
            <v>1</v>
          </cell>
          <cell r="C1633">
            <v>53</v>
          </cell>
          <cell r="D1633">
            <v>52</v>
          </cell>
          <cell r="E1633">
            <v>70</v>
          </cell>
          <cell r="F1633">
            <v>67</v>
          </cell>
          <cell r="G1633">
            <v>65</v>
          </cell>
          <cell r="H1633">
            <v>48</v>
          </cell>
          <cell r="I1633">
            <v>36</v>
          </cell>
          <cell r="J1633">
            <v>28</v>
          </cell>
          <cell r="K1633">
            <v>25.3</v>
          </cell>
          <cell r="L1633">
            <v>31</v>
          </cell>
          <cell r="M1633">
            <v>45</v>
          </cell>
          <cell r="N1633">
            <v>54</v>
          </cell>
          <cell r="O1633">
            <v>575.29999999999995</v>
          </cell>
        </row>
        <row r="1634">
          <cell r="A1634" t="str">
            <v xml:space="preserve">CTGEN1 </v>
          </cell>
          <cell r="B1634">
            <v>1</v>
          </cell>
          <cell r="C1634">
            <v>0.5</v>
          </cell>
          <cell r="D1634">
            <v>0.9</v>
          </cell>
          <cell r="E1634">
            <v>0.1</v>
          </cell>
          <cell r="F1634">
            <v>0.2</v>
          </cell>
          <cell r="G1634">
            <v>0.5</v>
          </cell>
          <cell r="H1634">
            <v>0.5</v>
          </cell>
          <cell r="I1634">
            <v>5</v>
          </cell>
          <cell r="J1634">
            <v>1.6</v>
          </cell>
          <cell r="K1634">
            <v>2.4</v>
          </cell>
          <cell r="L1634">
            <v>0.2</v>
          </cell>
          <cell r="M1634">
            <v>0.2</v>
          </cell>
          <cell r="N1634">
            <v>0.2</v>
          </cell>
        </row>
        <row r="1635">
          <cell r="A1635" t="str">
            <v>BIONCST1</v>
          </cell>
          <cell r="B1635">
            <v>1</v>
          </cell>
          <cell r="C1635">
            <v>153.09</v>
          </cell>
          <cell r="D1635">
            <v>53.009</v>
          </cell>
          <cell r="E1635">
            <v>149.92500000000001</v>
          </cell>
          <cell r="F1635">
            <v>98.320999999999998</v>
          </cell>
          <cell r="G1635">
            <v>282.65800000000002</v>
          </cell>
          <cell r="H1635">
            <v>266.62400000000002</v>
          </cell>
          <cell r="I1635">
            <v>203.85499999999999</v>
          </cell>
          <cell r="J1635">
            <v>155.619</v>
          </cell>
          <cell r="K1635">
            <v>136.143</v>
          </cell>
          <cell r="L1635">
            <v>55.503999999999998</v>
          </cell>
          <cell r="M1635">
            <v>199.83600000000001</v>
          </cell>
          <cell r="N1635">
            <v>202.31399999999999</v>
          </cell>
        </row>
        <row r="1636">
          <cell r="A1636" t="str">
            <v>BIOFCST1</v>
          </cell>
          <cell r="B1636">
            <v>1</v>
          </cell>
          <cell r="C1636">
            <v>550.74800000000005</v>
          </cell>
          <cell r="D1636">
            <v>246.13</v>
          </cell>
          <cell r="E1636">
            <v>494.911</v>
          </cell>
          <cell r="F1636">
            <v>397.27300000000002</v>
          </cell>
          <cell r="G1636">
            <v>835.61599999999999</v>
          </cell>
          <cell r="H1636">
            <v>629.65300000000002</v>
          </cell>
          <cell r="I1636">
            <v>501.13099999999997</v>
          </cell>
          <cell r="J1636">
            <v>505.762</v>
          </cell>
          <cell r="K1636">
            <v>549.87800000000004</v>
          </cell>
          <cell r="L1636">
            <v>377.72399999999999</v>
          </cell>
          <cell r="M1636">
            <v>580.40899999999999</v>
          </cell>
          <cell r="N1636">
            <v>662.97199999999998</v>
          </cell>
        </row>
        <row r="1637">
          <cell r="A1637" t="str">
            <v xml:space="preserve">BIONCST2 </v>
          </cell>
          <cell r="B1637">
            <v>2</v>
          </cell>
          <cell r="C1637">
            <v>161.78399999999999</v>
          </cell>
          <cell r="D1637">
            <v>53.914000000000001</v>
          </cell>
          <cell r="E1637">
            <v>165.55199999999999</v>
          </cell>
          <cell r="F1637">
            <v>84.341999999999999</v>
          </cell>
          <cell r="G1637">
            <v>314.327</v>
          </cell>
          <cell r="H1637">
            <v>296.887</v>
          </cell>
          <cell r="I1637">
            <v>225.25700000000001</v>
          </cell>
          <cell r="J1637">
            <v>174.00299999999999</v>
          </cell>
          <cell r="K1637">
            <v>50.9</v>
          </cell>
          <cell r="L1637">
            <v>59.241999999999997</v>
          </cell>
          <cell r="M1637">
            <v>262.74700000000001</v>
          </cell>
          <cell r="N1637">
            <v>180.56299999999999</v>
          </cell>
        </row>
        <row r="1638">
          <cell r="A1638" t="str">
            <v>BIOFCST2</v>
          </cell>
          <cell r="B1638">
            <v>2</v>
          </cell>
          <cell r="C1638">
            <v>588.779</v>
          </cell>
          <cell r="D1638">
            <v>264.375</v>
          </cell>
          <cell r="E1638">
            <v>546.54700000000003</v>
          </cell>
          <cell r="F1638">
            <v>444.017</v>
          </cell>
          <cell r="G1638">
            <v>966.28200000000004</v>
          </cell>
          <cell r="H1638">
            <v>739.64599999999996</v>
          </cell>
          <cell r="I1638">
            <v>577.18100000000004</v>
          </cell>
          <cell r="J1638">
            <v>573.798</v>
          </cell>
          <cell r="K1638">
            <v>203.86600000000001</v>
          </cell>
          <cell r="L1638">
            <v>74.762</v>
          </cell>
          <cell r="M1638">
            <v>823.22</v>
          </cell>
          <cell r="N1638">
            <v>667.29</v>
          </cell>
        </row>
        <row r="1639">
          <cell r="A1639" t="str">
            <v>BIONCST3</v>
          </cell>
          <cell r="B1639">
            <v>3</v>
          </cell>
          <cell r="C1639">
            <v>208.13499999999999</v>
          </cell>
          <cell r="D1639">
            <v>66.488</v>
          </cell>
          <cell r="E1639">
            <v>202.52</v>
          </cell>
          <cell r="F1639">
            <v>99.271000000000001</v>
          </cell>
          <cell r="G1639">
            <v>667.02300000000002</v>
          </cell>
          <cell r="H1639">
            <v>681.66499999999996</v>
          </cell>
          <cell r="I1639">
            <v>517.72500000000002</v>
          </cell>
          <cell r="J1639">
            <v>365.52199999999999</v>
          </cell>
          <cell r="K1639">
            <v>305.36200000000002</v>
          </cell>
          <cell r="L1639">
            <v>58.396000000000001</v>
          </cell>
          <cell r="M1639">
            <v>364.827</v>
          </cell>
          <cell r="N1639">
            <v>268.53699999999998</v>
          </cell>
        </row>
        <row r="1640">
          <cell r="A1640" t="str">
            <v>BIOFCST3</v>
          </cell>
          <cell r="B1640">
            <v>3</v>
          </cell>
          <cell r="C1640">
            <v>755.31500000000005</v>
          </cell>
          <cell r="D1640">
            <v>338.149</v>
          </cell>
          <cell r="E1640">
            <v>681.56600000000003</v>
          </cell>
          <cell r="F1640">
            <v>536.41099999999994</v>
          </cell>
          <cell r="G1640">
            <v>2039.2170000000001</v>
          </cell>
          <cell r="H1640">
            <v>1626.8969999999999</v>
          </cell>
          <cell r="I1640">
            <v>1288.2470000000001</v>
          </cell>
          <cell r="J1640">
            <v>1203.2339999999999</v>
          </cell>
          <cell r="K1640">
            <v>1308.585</v>
          </cell>
          <cell r="L1640">
            <v>422.82</v>
          </cell>
          <cell r="M1640">
            <v>1066.1949999999999</v>
          </cell>
          <cell r="N1640">
            <v>907.61099999999999</v>
          </cell>
        </row>
        <row r="1641">
          <cell r="A1641" t="str">
            <v xml:space="preserve">MTONCST1  </v>
          </cell>
          <cell r="B1641">
            <v>1</v>
          </cell>
          <cell r="C1641">
            <v>83.688999999999993</v>
          </cell>
          <cell r="D1641">
            <v>26.827000000000002</v>
          </cell>
          <cell r="E1641">
            <v>103.621</v>
          </cell>
          <cell r="F1641">
            <v>104.60899999999999</v>
          </cell>
          <cell r="G1641">
            <v>372.80200000000002</v>
          </cell>
          <cell r="H1641">
            <v>162.214</v>
          </cell>
          <cell r="I1641">
            <v>124.376</v>
          </cell>
          <cell r="J1641">
            <v>61.759</v>
          </cell>
          <cell r="K1641">
            <v>36.634999999999998</v>
          </cell>
          <cell r="L1641">
            <v>23.033999999999999</v>
          </cell>
          <cell r="M1641">
            <v>252.85300000000001</v>
          </cell>
          <cell r="N1641">
            <v>188.95099999999999</v>
          </cell>
        </row>
        <row r="1642">
          <cell r="A1642" t="str">
            <v>MTOFCST1</v>
          </cell>
          <cell r="B1642">
            <v>1</v>
          </cell>
          <cell r="C1642">
            <v>522.58799999999997</v>
          </cell>
          <cell r="D1642">
            <v>135.85300000000001</v>
          </cell>
          <cell r="E1642">
            <v>498.28899999999999</v>
          </cell>
          <cell r="F1642">
            <v>548.83600000000001</v>
          </cell>
          <cell r="G1642">
            <v>940.55899999999997</v>
          </cell>
          <cell r="H1642">
            <v>646.93499999999995</v>
          </cell>
          <cell r="I1642">
            <v>696.14200000000005</v>
          </cell>
          <cell r="J1642">
            <v>389.23500000000001</v>
          </cell>
          <cell r="K1642">
            <v>175.53299999999999</v>
          </cell>
          <cell r="L1642">
            <v>306.35000000000002</v>
          </cell>
          <cell r="M1642">
            <v>685.32500000000005</v>
          </cell>
          <cell r="N1642">
            <v>443.36900000000003</v>
          </cell>
        </row>
        <row r="1643">
          <cell r="A1643" t="str">
            <v>MTONCST2</v>
          </cell>
          <cell r="B1643">
            <v>2</v>
          </cell>
          <cell r="C1643">
            <v>75.382000000000005</v>
          </cell>
          <cell r="D1643">
            <v>23.716000000000001</v>
          </cell>
          <cell r="E1643">
            <v>72.662000000000006</v>
          </cell>
          <cell r="F1643">
            <v>87.307000000000002</v>
          </cell>
          <cell r="G1643">
            <v>310.13200000000001</v>
          </cell>
          <cell r="H1643">
            <v>145.62799999999999</v>
          </cell>
          <cell r="I1643">
            <v>109.965</v>
          </cell>
          <cell r="J1643">
            <v>64.816000000000003</v>
          </cell>
          <cell r="K1643">
            <v>85.143000000000001</v>
          </cell>
          <cell r="L1643">
            <v>19.103000000000002</v>
          </cell>
          <cell r="M1643">
            <v>215.53899999999999</v>
          </cell>
          <cell r="N1643">
            <v>158.721</v>
          </cell>
        </row>
        <row r="1644">
          <cell r="A1644" t="str">
            <v>MTOFCST2</v>
          </cell>
          <cell r="B1644">
            <v>2</v>
          </cell>
          <cell r="C1644">
            <v>476.685</v>
          </cell>
          <cell r="D1644">
            <v>121.797</v>
          </cell>
          <cell r="E1644">
            <v>444.08</v>
          </cell>
          <cell r="F1644">
            <v>499.44499999999999</v>
          </cell>
          <cell r="G1644">
            <v>881.57600000000002</v>
          </cell>
          <cell r="H1644">
            <v>600.43899999999996</v>
          </cell>
          <cell r="I1644">
            <v>649.22299999999996</v>
          </cell>
          <cell r="J1644">
            <v>385.78699999999998</v>
          </cell>
          <cell r="K1644">
            <v>485.11099999999999</v>
          </cell>
          <cell r="L1644">
            <v>326.17099999999999</v>
          </cell>
          <cell r="M1644">
            <v>637.13499999999999</v>
          </cell>
          <cell r="N1644">
            <v>402.29500000000002</v>
          </cell>
        </row>
        <row r="1645">
          <cell r="A1645" t="str">
            <v>SBYONCST1</v>
          </cell>
          <cell r="B1645">
            <v>1</v>
          </cell>
          <cell r="C1645">
            <v>13.406000000000001</v>
          </cell>
          <cell r="D1645">
            <v>1.895</v>
          </cell>
          <cell r="E1645">
            <v>6.0880000000000001</v>
          </cell>
          <cell r="F1645">
            <v>4.9260000000000002</v>
          </cell>
          <cell r="G1645">
            <v>0</v>
          </cell>
          <cell r="H1645">
            <v>39.655999999999999</v>
          </cell>
          <cell r="I1645">
            <v>28.984999999999999</v>
          </cell>
          <cell r="J1645">
            <v>24.725999999999999</v>
          </cell>
          <cell r="K1645">
            <v>0</v>
          </cell>
          <cell r="L1645">
            <v>2.71</v>
          </cell>
          <cell r="M1645">
            <v>17.094000000000001</v>
          </cell>
          <cell r="N1645">
            <v>10.448</v>
          </cell>
        </row>
        <row r="1646">
          <cell r="A1646" t="str">
            <v>SBYOFCST1</v>
          </cell>
          <cell r="B1646">
            <v>1</v>
          </cell>
          <cell r="C1646">
            <v>62.262999999999998</v>
          </cell>
          <cell r="D1646">
            <v>17.817</v>
          </cell>
          <cell r="E1646">
            <v>61.192999999999998</v>
          </cell>
          <cell r="F1646">
            <v>89.213999999999999</v>
          </cell>
          <cell r="G1646">
            <v>0</v>
          </cell>
          <cell r="H1646">
            <v>134.761</v>
          </cell>
          <cell r="I1646">
            <v>97.164000000000001</v>
          </cell>
          <cell r="J1646">
            <v>90.206000000000003</v>
          </cell>
          <cell r="K1646">
            <v>0</v>
          </cell>
          <cell r="L1646">
            <v>27.417999999999999</v>
          </cell>
          <cell r="M1646">
            <v>144.95099999999999</v>
          </cell>
          <cell r="N1646">
            <v>111.642</v>
          </cell>
        </row>
        <row r="1647">
          <cell r="A1647" t="str">
            <v xml:space="preserve">SBYONCST3 </v>
          </cell>
          <cell r="B1647">
            <v>3</v>
          </cell>
          <cell r="C1647">
            <v>108.253</v>
          </cell>
          <cell r="D1647">
            <v>57.930999999999997</v>
          </cell>
          <cell r="E1647">
            <v>148.72300000000001</v>
          </cell>
          <cell r="F1647">
            <v>148.274</v>
          </cell>
          <cell r="G1647">
            <v>146.255</v>
          </cell>
          <cell r="H1647">
            <v>79.897000000000006</v>
          </cell>
          <cell r="I1647">
            <v>63.649000000000001</v>
          </cell>
          <cell r="J1647">
            <v>47.348999999999997</v>
          </cell>
          <cell r="K1647">
            <v>50.23</v>
          </cell>
          <cell r="L1647">
            <v>28.126000000000001</v>
          </cell>
          <cell r="M1647">
            <v>170.34399999999999</v>
          </cell>
          <cell r="N1647">
            <v>165.345</v>
          </cell>
        </row>
        <row r="1648">
          <cell r="A1648" t="str">
            <v>SBYOFCST3</v>
          </cell>
          <cell r="B1648">
            <v>3</v>
          </cell>
          <cell r="C1648">
            <v>296.78800000000001</v>
          </cell>
          <cell r="D1648">
            <v>163.99199999999999</v>
          </cell>
          <cell r="E1648">
            <v>279.101</v>
          </cell>
          <cell r="F1648">
            <v>307.98200000000003</v>
          </cell>
          <cell r="G1648">
            <v>222.745</v>
          </cell>
          <cell r="H1648">
            <v>147.46700000000001</v>
          </cell>
          <cell r="I1648">
            <v>124.14100000000001</v>
          </cell>
          <cell r="J1648">
            <v>128.43299999999999</v>
          </cell>
          <cell r="K1648">
            <v>131.67400000000001</v>
          </cell>
          <cell r="L1648">
            <v>195.81399999999999</v>
          </cell>
          <cell r="M1648">
            <v>297.702</v>
          </cell>
          <cell r="N1648">
            <v>318.37400000000002</v>
          </cell>
        </row>
        <row r="1649">
          <cell r="A1649" t="str">
            <v>SBYONCST4</v>
          </cell>
          <cell r="B1649">
            <v>4</v>
          </cell>
          <cell r="C1649">
            <v>81.733000000000004</v>
          </cell>
          <cell r="D1649">
            <v>34.872999999999998</v>
          </cell>
          <cell r="E1649">
            <v>97.867000000000004</v>
          </cell>
          <cell r="F1649">
            <v>58.606000000000002</v>
          </cell>
          <cell r="G1649">
            <v>138.375</v>
          </cell>
          <cell r="H1649">
            <v>136.84100000000001</v>
          </cell>
          <cell r="I1649">
            <v>106.961</v>
          </cell>
          <cell r="J1649">
            <v>78.445999999999998</v>
          </cell>
          <cell r="K1649">
            <v>76.171999999999997</v>
          </cell>
          <cell r="L1649">
            <v>18.786999999999999</v>
          </cell>
          <cell r="M1649">
            <v>149.732</v>
          </cell>
          <cell r="N1649">
            <v>123.432</v>
          </cell>
        </row>
        <row r="1650">
          <cell r="A1650" t="str">
            <v>SBYOFCST4</v>
          </cell>
          <cell r="B1650">
            <v>4</v>
          </cell>
          <cell r="C1650">
            <v>264.37400000000002</v>
          </cell>
          <cell r="D1650">
            <v>132.38900000000001</v>
          </cell>
          <cell r="E1650">
            <v>248.36199999999999</v>
          </cell>
          <cell r="F1650">
            <v>214.79499999999999</v>
          </cell>
          <cell r="G1650">
            <v>250.619</v>
          </cell>
          <cell r="H1650">
            <v>297.44900000000001</v>
          </cell>
          <cell r="I1650">
            <v>240.66399999999999</v>
          </cell>
          <cell r="J1650">
            <v>238.43700000000001</v>
          </cell>
          <cell r="K1650">
            <v>255.29599999999999</v>
          </cell>
          <cell r="L1650">
            <v>184.357</v>
          </cell>
          <cell r="M1650">
            <v>326.04599999999999</v>
          </cell>
          <cell r="N1650">
            <v>305.197</v>
          </cell>
        </row>
        <row r="1651">
          <cell r="A1651" t="str">
            <v>HLTONCST1</v>
          </cell>
          <cell r="B1651">
            <v>1</v>
          </cell>
          <cell r="C1651">
            <v>0</v>
          </cell>
          <cell r="D1651">
            <v>0</v>
          </cell>
          <cell r="E1651">
            <v>0</v>
          </cell>
          <cell r="F1651">
            <v>0</v>
          </cell>
          <cell r="G1651">
            <v>0</v>
          </cell>
          <cell r="H1651">
            <v>0</v>
          </cell>
          <cell r="I1651">
            <v>0</v>
          </cell>
          <cell r="J1651">
            <v>0</v>
          </cell>
          <cell r="K1651">
            <v>0</v>
          </cell>
          <cell r="L1651">
            <v>0</v>
          </cell>
          <cell r="M1651">
            <v>0</v>
          </cell>
          <cell r="N1651">
            <v>0</v>
          </cell>
        </row>
        <row r="1652">
          <cell r="A1652" t="str">
            <v>HLTOFCST1</v>
          </cell>
          <cell r="B1652">
            <v>1</v>
          </cell>
          <cell r="C1652">
            <v>0</v>
          </cell>
          <cell r="D1652">
            <v>0</v>
          </cell>
          <cell r="E1652">
            <v>0</v>
          </cell>
          <cell r="F1652">
            <v>0</v>
          </cell>
          <cell r="G1652">
            <v>0</v>
          </cell>
          <cell r="H1652">
            <v>0</v>
          </cell>
          <cell r="I1652">
            <v>0</v>
          </cell>
          <cell r="J1652">
            <v>0</v>
          </cell>
          <cell r="K1652">
            <v>0</v>
          </cell>
          <cell r="L1652">
            <v>0</v>
          </cell>
          <cell r="M1652">
            <v>0</v>
          </cell>
          <cell r="N1652">
            <v>0</v>
          </cell>
        </row>
        <row r="1653">
          <cell r="A1653" t="str">
            <v xml:space="preserve">MNONCST1 </v>
          </cell>
          <cell r="B1653">
            <v>1</v>
          </cell>
          <cell r="C1653">
            <v>160.459</v>
          </cell>
          <cell r="D1653">
            <v>59.615000000000002</v>
          </cell>
          <cell r="E1653">
            <v>130.798</v>
          </cell>
          <cell r="F1653">
            <v>30.204000000000001</v>
          </cell>
          <cell r="G1653">
            <v>0</v>
          </cell>
          <cell r="H1653">
            <v>388.07499999999999</v>
          </cell>
          <cell r="I1653">
            <v>350.05399999999997</v>
          </cell>
          <cell r="J1653">
            <v>273.846</v>
          </cell>
          <cell r="K1653">
            <v>217.88499999999999</v>
          </cell>
          <cell r="L1653">
            <v>65.650999999999996</v>
          </cell>
          <cell r="M1653">
            <v>224.399</v>
          </cell>
          <cell r="N1653">
            <v>184.69300000000001</v>
          </cell>
        </row>
        <row r="1654">
          <cell r="A1654" t="str">
            <v xml:space="preserve">MNOFCST1 </v>
          </cell>
          <cell r="B1654">
            <v>1</v>
          </cell>
          <cell r="C1654">
            <v>629.57100000000003</v>
          </cell>
          <cell r="D1654">
            <v>249.65299999999999</v>
          </cell>
          <cell r="E1654">
            <v>568.16899999999998</v>
          </cell>
          <cell r="F1654">
            <v>298.50900000000001</v>
          </cell>
          <cell r="G1654">
            <v>0</v>
          </cell>
          <cell r="H1654">
            <v>1029.4480000000001</v>
          </cell>
          <cell r="I1654">
            <v>932.69200000000001</v>
          </cell>
          <cell r="J1654">
            <v>927.37400000000002</v>
          </cell>
          <cell r="K1654">
            <v>1007.883</v>
          </cell>
          <cell r="L1654">
            <v>386.65100000000001</v>
          </cell>
          <cell r="M1654">
            <v>865.97299999999996</v>
          </cell>
          <cell r="N1654">
            <v>848.07100000000003</v>
          </cell>
        </row>
        <row r="1655">
          <cell r="A1655" t="str">
            <v xml:space="preserve">MNONCST2 </v>
          </cell>
          <cell r="B1655">
            <v>2</v>
          </cell>
          <cell r="C1655">
            <v>193.94300000000001</v>
          </cell>
          <cell r="D1655">
            <v>60.408000000000001</v>
          </cell>
          <cell r="E1655">
            <v>129.19200000000001</v>
          </cell>
          <cell r="F1655">
            <v>87.161000000000001</v>
          </cell>
          <cell r="G1655">
            <v>401.47300000000001</v>
          </cell>
          <cell r="H1655">
            <v>392.577</v>
          </cell>
          <cell r="I1655">
            <v>307.964</v>
          </cell>
          <cell r="J1655">
            <v>235.863</v>
          </cell>
          <cell r="K1655">
            <v>205.411</v>
          </cell>
          <cell r="L1655">
            <v>67.793999999999997</v>
          </cell>
          <cell r="M1655">
            <v>392.15800000000002</v>
          </cell>
          <cell r="N1655">
            <v>244.256</v>
          </cell>
        </row>
        <row r="1656">
          <cell r="A1656" t="str">
            <v xml:space="preserve">MNOFCST2 </v>
          </cell>
          <cell r="B1656">
            <v>2</v>
          </cell>
          <cell r="C1656">
            <v>719.66099999999994</v>
          </cell>
          <cell r="D1656">
            <v>317.18599999999998</v>
          </cell>
          <cell r="E1656">
            <v>476.33600000000001</v>
          </cell>
          <cell r="F1656">
            <v>672.59699999999998</v>
          </cell>
          <cell r="G1656">
            <v>1204.317</v>
          </cell>
          <cell r="H1656">
            <v>936.08299999999997</v>
          </cell>
          <cell r="I1656">
            <v>757.83699999999999</v>
          </cell>
          <cell r="J1656">
            <v>765.94299999999998</v>
          </cell>
          <cell r="K1656">
            <v>828.48800000000006</v>
          </cell>
          <cell r="L1656">
            <v>357.36599999999999</v>
          </cell>
          <cell r="M1656">
            <v>1090.8920000000001</v>
          </cell>
          <cell r="N1656">
            <v>873.66899999999998</v>
          </cell>
        </row>
        <row r="1657">
          <cell r="A1657" t="str">
            <v>PRCHRATE1</v>
          </cell>
          <cell r="B1657">
            <v>1</v>
          </cell>
          <cell r="C1657">
            <v>0</v>
          </cell>
          <cell r="D1657">
            <v>0</v>
          </cell>
          <cell r="E1657">
            <v>21.957000000000001</v>
          </cell>
          <cell r="F1657">
            <v>20.501000000000001</v>
          </cell>
          <cell r="G1657">
            <v>15.487</v>
          </cell>
          <cell r="H1657">
            <v>14.638999999999999</v>
          </cell>
          <cell r="I1657">
            <v>0</v>
          </cell>
          <cell r="J1657">
            <v>0</v>
          </cell>
          <cell r="K1657">
            <v>14.564</v>
          </cell>
          <cell r="L1657">
            <v>28.56</v>
          </cell>
          <cell r="M1657">
            <v>16.928999999999998</v>
          </cell>
          <cell r="N1657">
            <v>32.899000000000001</v>
          </cell>
        </row>
        <row r="1658">
          <cell r="A1658" t="str">
            <v>SALERATE1</v>
          </cell>
          <cell r="B1658">
            <v>1</v>
          </cell>
          <cell r="C1658">
            <v>22.797999999999998</v>
          </cell>
          <cell r="D1658">
            <v>24.367000000000001</v>
          </cell>
          <cell r="E1658">
            <v>21.224</v>
          </cell>
          <cell r="F1658">
            <v>19.823</v>
          </cell>
          <cell r="G1658">
            <v>18.356999999999999</v>
          </cell>
          <cell r="H1658">
            <v>20.149000000000001</v>
          </cell>
          <cell r="I1658">
            <v>25.597999999999999</v>
          </cell>
          <cell r="J1658">
            <v>24.212</v>
          </cell>
          <cell r="K1658">
            <v>21.83</v>
          </cell>
          <cell r="L1658">
            <v>21.782</v>
          </cell>
          <cell r="M1658">
            <v>18.343</v>
          </cell>
          <cell r="N1658">
            <v>20.856000000000002</v>
          </cell>
        </row>
        <row r="1659">
          <cell r="A1659" t="str">
            <v>SET CURSOR ON B2283 TO IMPORT</v>
          </cell>
        </row>
        <row r="1660">
          <cell r="B1660" t="str">
            <v>COAL CONSUMPTION PROVIDED BY IAIN RODDICK; #2 OIL CONSUMPTION PROVIDED BY DICK JENSEN.  #6 OIL AND GAS BY JOHN BAILEYS.</v>
          </cell>
        </row>
        <row r="1661">
          <cell r="A1661" t="str">
            <v>SUNBURY BIT</v>
          </cell>
          <cell r="B1661" t="str">
            <v>M-Tons</v>
          </cell>
          <cell r="C1661" t="str">
            <v>M-$</v>
          </cell>
          <cell r="D1661" t="str">
            <v>M-Tons</v>
          </cell>
          <cell r="E1661" t="str">
            <v>M-$</v>
          </cell>
          <cell r="F1661" t="str">
            <v>M-Tons</v>
          </cell>
          <cell r="G1661" t="str">
            <v>M-$</v>
          </cell>
          <cell r="H1661" t="str">
            <v>M-Tons</v>
          </cell>
          <cell r="I1661" t="str">
            <v>M-$</v>
          </cell>
        </row>
        <row r="1662">
          <cell r="B1662">
            <v>0</v>
          </cell>
          <cell r="C1662">
            <v>0</v>
          </cell>
          <cell r="D1662">
            <v>0</v>
          </cell>
          <cell r="E1662">
            <v>0</v>
          </cell>
          <cell r="F1662">
            <v>0</v>
          </cell>
          <cell r="G1662">
            <v>0</v>
          </cell>
          <cell r="H1662">
            <v>0</v>
          </cell>
          <cell r="I1662">
            <v>0</v>
          </cell>
          <cell r="J1662">
            <v>0</v>
          </cell>
          <cell r="K1662">
            <v>0</v>
          </cell>
        </row>
        <row r="1663">
          <cell r="B1663">
            <v>0</v>
          </cell>
          <cell r="C1663">
            <v>0</v>
          </cell>
          <cell r="D1663">
            <v>0</v>
          </cell>
          <cell r="E1663">
            <v>0</v>
          </cell>
          <cell r="F1663">
            <v>0</v>
          </cell>
          <cell r="G1663">
            <v>0</v>
          </cell>
          <cell r="H1663">
            <v>0</v>
          </cell>
          <cell r="I1663">
            <v>0</v>
          </cell>
          <cell r="J1663">
            <v>0</v>
          </cell>
          <cell r="K1663">
            <v>0</v>
          </cell>
        </row>
        <row r="1664">
          <cell r="B1664">
            <v>0</v>
          </cell>
          <cell r="C1664">
            <v>0</v>
          </cell>
          <cell r="D1664">
            <v>0</v>
          </cell>
          <cell r="E1664">
            <v>0</v>
          </cell>
          <cell r="F1664">
            <v>0</v>
          </cell>
          <cell r="G1664">
            <v>0</v>
          </cell>
          <cell r="H1664">
            <v>0</v>
          </cell>
          <cell r="I1664">
            <v>0</v>
          </cell>
          <cell r="J1664">
            <v>0</v>
          </cell>
          <cell r="K1664">
            <v>0</v>
          </cell>
        </row>
        <row r="1665">
          <cell r="B1665">
            <v>0</v>
          </cell>
          <cell r="C1665">
            <v>0</v>
          </cell>
          <cell r="J1665">
            <v>0</v>
          </cell>
          <cell r="K1665">
            <v>0</v>
          </cell>
        </row>
        <row r="1666">
          <cell r="A1666" t="str">
            <v>SUNBURY PREP</v>
          </cell>
        </row>
        <row r="1667">
          <cell r="B1667">
            <v>0</v>
          </cell>
          <cell r="C1667">
            <v>0</v>
          </cell>
          <cell r="D1667">
            <v>0</v>
          </cell>
          <cell r="E1667">
            <v>0</v>
          </cell>
          <cell r="F1667">
            <v>0</v>
          </cell>
          <cell r="G1667">
            <v>0</v>
          </cell>
          <cell r="H1667">
            <v>0</v>
          </cell>
          <cell r="I1667">
            <v>0</v>
          </cell>
          <cell r="J1667">
            <v>0</v>
          </cell>
          <cell r="K1667">
            <v>0</v>
          </cell>
        </row>
        <row r="1668">
          <cell r="B1668">
            <v>0</v>
          </cell>
          <cell r="C1668">
            <v>0</v>
          </cell>
          <cell r="D1668">
            <v>0</v>
          </cell>
          <cell r="E1668">
            <v>0</v>
          </cell>
          <cell r="F1668">
            <v>0</v>
          </cell>
          <cell r="G1668">
            <v>0</v>
          </cell>
          <cell r="H1668">
            <v>0</v>
          </cell>
          <cell r="I1668">
            <v>0</v>
          </cell>
          <cell r="J1668">
            <v>0</v>
          </cell>
          <cell r="K1668">
            <v>0</v>
          </cell>
        </row>
        <row r="1669">
          <cell r="B1669">
            <v>0</v>
          </cell>
          <cell r="C1669">
            <v>0</v>
          </cell>
          <cell r="D1669">
            <v>0</v>
          </cell>
          <cell r="E1669">
            <v>0</v>
          </cell>
          <cell r="F1669">
            <v>0</v>
          </cell>
          <cell r="G1669">
            <v>0</v>
          </cell>
          <cell r="H1669">
            <v>0</v>
          </cell>
          <cell r="I1669">
            <v>0</v>
          </cell>
          <cell r="J1669">
            <v>0</v>
          </cell>
          <cell r="K1669">
            <v>0</v>
          </cell>
        </row>
        <row r="1670">
          <cell r="B1670">
            <v>0</v>
          </cell>
          <cell r="C1670">
            <v>0</v>
          </cell>
          <cell r="J1670">
            <v>0</v>
          </cell>
          <cell r="K1670">
            <v>0</v>
          </cell>
        </row>
        <row r="1671">
          <cell r="A1671" t="str">
            <v>SUNBURY SILT</v>
          </cell>
        </row>
        <row r="1672">
          <cell r="B1672">
            <v>0</v>
          </cell>
          <cell r="C1672">
            <v>0</v>
          </cell>
          <cell r="D1672">
            <v>0</v>
          </cell>
          <cell r="E1672">
            <v>0</v>
          </cell>
          <cell r="F1672">
            <v>0</v>
          </cell>
          <cell r="G1672">
            <v>0</v>
          </cell>
          <cell r="H1672">
            <v>0</v>
          </cell>
          <cell r="I1672">
            <v>0</v>
          </cell>
          <cell r="J1672">
            <v>0</v>
          </cell>
          <cell r="K1672">
            <v>0</v>
          </cell>
        </row>
        <row r="1673">
          <cell r="B1673">
            <v>0</v>
          </cell>
          <cell r="C1673">
            <v>0</v>
          </cell>
          <cell r="D1673">
            <v>0</v>
          </cell>
          <cell r="E1673">
            <v>0</v>
          </cell>
          <cell r="F1673">
            <v>0</v>
          </cell>
          <cell r="G1673">
            <v>0</v>
          </cell>
          <cell r="H1673">
            <v>0</v>
          </cell>
          <cell r="I1673">
            <v>0</v>
          </cell>
          <cell r="J1673">
            <v>0</v>
          </cell>
          <cell r="K1673">
            <v>0</v>
          </cell>
        </row>
        <row r="1674">
          <cell r="B1674">
            <v>0</v>
          </cell>
          <cell r="C1674">
            <v>0</v>
          </cell>
          <cell r="D1674">
            <v>0</v>
          </cell>
          <cell r="E1674">
            <v>0</v>
          </cell>
          <cell r="F1674">
            <v>0</v>
          </cell>
          <cell r="G1674">
            <v>0</v>
          </cell>
          <cell r="H1674">
            <v>0</v>
          </cell>
          <cell r="I1674">
            <v>0</v>
          </cell>
          <cell r="J1674">
            <v>0</v>
          </cell>
          <cell r="K1674">
            <v>0</v>
          </cell>
        </row>
        <row r="1675">
          <cell r="B1675">
            <v>0</v>
          </cell>
          <cell r="C1675">
            <v>0</v>
          </cell>
          <cell r="J1675">
            <v>0</v>
          </cell>
          <cell r="K1675">
            <v>0</v>
          </cell>
        </row>
        <row r="1676">
          <cell r="A1676" t="str">
            <v>SUNBURY COKE</v>
          </cell>
        </row>
        <row r="1677">
          <cell r="B1677">
            <v>0</v>
          </cell>
          <cell r="C1677">
            <v>0</v>
          </cell>
          <cell r="D1677">
            <v>0</v>
          </cell>
          <cell r="E1677">
            <v>0</v>
          </cell>
          <cell r="F1677">
            <v>0</v>
          </cell>
          <cell r="G1677">
            <v>0</v>
          </cell>
          <cell r="H1677">
            <v>0</v>
          </cell>
          <cell r="I1677">
            <v>0</v>
          </cell>
          <cell r="J1677">
            <v>0</v>
          </cell>
          <cell r="K1677">
            <v>0</v>
          </cell>
        </row>
        <row r="1678">
          <cell r="B1678">
            <v>0</v>
          </cell>
          <cell r="C1678">
            <v>0</v>
          </cell>
          <cell r="D1678">
            <v>0</v>
          </cell>
          <cell r="E1678">
            <v>0</v>
          </cell>
          <cell r="F1678">
            <v>0</v>
          </cell>
          <cell r="G1678">
            <v>0</v>
          </cell>
          <cell r="H1678">
            <v>0</v>
          </cell>
          <cell r="I1678">
            <v>0</v>
          </cell>
          <cell r="J1678">
            <v>0</v>
          </cell>
          <cell r="K1678">
            <v>0</v>
          </cell>
        </row>
        <row r="1679">
          <cell r="B1679">
            <v>0</v>
          </cell>
          <cell r="C1679">
            <v>0</v>
          </cell>
          <cell r="D1679">
            <v>0</v>
          </cell>
          <cell r="E1679">
            <v>0</v>
          </cell>
          <cell r="F1679">
            <v>0</v>
          </cell>
          <cell r="G1679">
            <v>0</v>
          </cell>
          <cell r="H1679">
            <v>0</v>
          </cell>
          <cell r="I1679">
            <v>0</v>
          </cell>
          <cell r="J1679">
            <v>0</v>
          </cell>
          <cell r="K1679">
            <v>0</v>
          </cell>
        </row>
        <row r="1680">
          <cell r="B1680">
            <v>0</v>
          </cell>
          <cell r="C1680">
            <v>0</v>
          </cell>
          <cell r="J1680">
            <v>0</v>
          </cell>
          <cell r="K1680">
            <v>0</v>
          </cell>
        </row>
        <row r="1681">
          <cell r="A1681" t="str">
            <v>MARTINS CREEK BIT</v>
          </cell>
        </row>
        <row r="1682">
          <cell r="B1682">
            <v>54.56</v>
          </cell>
          <cell r="C1682">
            <v>1825.0320000000002</v>
          </cell>
          <cell r="D1682">
            <v>51.48</v>
          </cell>
          <cell r="E1682">
            <v>1722.0060000000001</v>
          </cell>
          <cell r="F1682">
            <v>40.92</v>
          </cell>
          <cell r="G1682">
            <v>1368.7739999999999</v>
          </cell>
          <cell r="H1682">
            <v>43.12</v>
          </cell>
          <cell r="I1682">
            <v>1442.3639999999998</v>
          </cell>
          <cell r="J1682">
            <v>190.07999999999998</v>
          </cell>
          <cell r="K1682">
            <v>6358.1759999999995</v>
          </cell>
        </row>
        <row r="1683">
          <cell r="B1683">
            <v>27.103999999999999</v>
          </cell>
          <cell r="C1683">
            <v>906.62879999999961</v>
          </cell>
          <cell r="D1683">
            <v>38.808</v>
          </cell>
          <cell r="E1683">
            <v>1298.1275999999998</v>
          </cell>
          <cell r="F1683">
            <v>40.171999999999997</v>
          </cell>
          <cell r="G1683">
            <v>1343.7534000000001</v>
          </cell>
          <cell r="H1683">
            <v>43.427999999999997</v>
          </cell>
          <cell r="I1683">
            <v>1452.6666</v>
          </cell>
          <cell r="J1683">
            <v>149.512</v>
          </cell>
          <cell r="K1683">
            <v>5001.1763999999994</v>
          </cell>
        </row>
        <row r="1684">
          <cell r="B1684">
            <v>12.32</v>
          </cell>
          <cell r="C1684">
            <v>412.10399999999998</v>
          </cell>
          <cell r="D1684">
            <v>59.003999999999998</v>
          </cell>
          <cell r="E1684">
            <v>1973.6837999999996</v>
          </cell>
          <cell r="F1684">
            <v>33.043999999999997</v>
          </cell>
          <cell r="G1684">
            <v>1105.3217999999999</v>
          </cell>
          <cell r="H1684">
            <v>41.36</v>
          </cell>
          <cell r="I1684">
            <v>1383.4920000000002</v>
          </cell>
          <cell r="J1684">
            <v>145.72800000000001</v>
          </cell>
          <cell r="K1684">
            <v>4874.6016</v>
          </cell>
        </row>
        <row r="1685">
          <cell r="A1685">
            <v>17610.250459999996</v>
          </cell>
          <cell r="B1685">
            <v>485.32</v>
          </cell>
          <cell r="C1685">
            <v>16233.953999999996</v>
          </cell>
          <cell r="J1685">
            <v>485.32</v>
          </cell>
          <cell r="K1685">
            <v>16233.954</v>
          </cell>
        </row>
        <row r="1686">
          <cell r="A1686" t="str">
            <v>KEYSTONE BIT</v>
          </cell>
        </row>
        <row r="1687">
          <cell r="B1687">
            <v>51.704599999999999</v>
          </cell>
          <cell r="C1687">
            <v>1333.9786799999999</v>
          </cell>
          <cell r="D1687">
            <v>48.002600000000001</v>
          </cell>
          <cell r="E1687">
            <v>1238.4670800000001</v>
          </cell>
          <cell r="F1687">
            <v>50.1004</v>
          </cell>
          <cell r="G1687">
            <v>1292.59032</v>
          </cell>
          <cell r="H1687">
            <v>48.372799999999998</v>
          </cell>
          <cell r="I1687">
            <v>1248.0182399999999</v>
          </cell>
          <cell r="J1687">
            <v>198.18040000000002</v>
          </cell>
          <cell r="K1687">
            <v>5113.0543199999993</v>
          </cell>
        </row>
        <row r="1688">
          <cell r="B1688">
            <v>50.840800000000002</v>
          </cell>
          <cell r="C1688">
            <v>1311.69264</v>
          </cell>
          <cell r="D1688">
            <v>43.066600000000001</v>
          </cell>
          <cell r="E1688">
            <v>1111.1182800000001</v>
          </cell>
          <cell r="F1688">
            <v>47.755800000000001</v>
          </cell>
          <cell r="G1688">
            <v>1232.0996399999999</v>
          </cell>
          <cell r="H1688">
            <v>56.763999999999996</v>
          </cell>
          <cell r="I1688">
            <v>1464.5111999999999</v>
          </cell>
          <cell r="J1688">
            <v>198.42719999999997</v>
          </cell>
          <cell r="K1688">
            <v>5119.4217599999993</v>
          </cell>
        </row>
        <row r="1689">
          <cell r="B1689">
            <v>52.1982</v>
          </cell>
          <cell r="C1689">
            <v>1346.7135600000001</v>
          </cell>
          <cell r="D1689">
            <v>54.912999999999997</v>
          </cell>
          <cell r="E1689">
            <v>1416.7554</v>
          </cell>
          <cell r="F1689">
            <v>50.594000000000001</v>
          </cell>
          <cell r="G1689">
            <v>1305.3252</v>
          </cell>
          <cell r="H1689">
            <v>50.347200000000001</v>
          </cell>
          <cell r="I1689">
            <v>1298.9577599999998</v>
          </cell>
          <cell r="J1689">
            <v>208.05239999999998</v>
          </cell>
          <cell r="K1689">
            <v>5367.7519200000006</v>
          </cell>
        </row>
        <row r="1690">
          <cell r="B1690">
            <v>604.66</v>
          </cell>
          <cell r="C1690">
            <v>15600.227999999999</v>
          </cell>
          <cell r="J1690">
            <v>604.66</v>
          </cell>
          <cell r="K1690">
            <v>15600.227999999999</v>
          </cell>
        </row>
        <row r="1691">
          <cell r="A1691" t="str">
            <v>CONEMAUGH BIT</v>
          </cell>
        </row>
        <row r="1692">
          <cell r="B1692">
            <v>71.012500000000003</v>
          </cell>
          <cell r="C1692">
            <v>1825.7313750000001</v>
          </cell>
          <cell r="D1692">
            <v>72.8</v>
          </cell>
          <cell r="E1692">
            <v>1871.6880000000001</v>
          </cell>
          <cell r="F1692">
            <v>71.987499999999997</v>
          </cell>
          <cell r="G1692">
            <v>1850.7986249999997</v>
          </cell>
          <cell r="H1692">
            <v>61.587499999999999</v>
          </cell>
          <cell r="I1692">
            <v>1583.4146250000003</v>
          </cell>
          <cell r="J1692">
            <v>277.38749999999999</v>
          </cell>
          <cell r="K1692">
            <v>7131.6326250000002</v>
          </cell>
        </row>
        <row r="1693">
          <cell r="B1693">
            <v>65.325000000000003</v>
          </cell>
          <cell r="C1693">
            <v>1679.50575</v>
          </cell>
          <cell r="D1693">
            <v>70.362499999999997</v>
          </cell>
          <cell r="E1693">
            <v>1809.019875</v>
          </cell>
          <cell r="F1693">
            <v>66.95</v>
          </cell>
          <cell r="G1693">
            <v>1721.2845000000002</v>
          </cell>
          <cell r="H1693">
            <v>66.95</v>
          </cell>
          <cell r="I1693">
            <v>1721.2845000000002</v>
          </cell>
          <cell r="J1693">
            <v>269.58749999999998</v>
          </cell>
          <cell r="K1693">
            <v>6931.0946249999997</v>
          </cell>
        </row>
        <row r="1694">
          <cell r="B1694">
            <v>66.787499999999994</v>
          </cell>
          <cell r="C1694">
            <v>1717.1066250000003</v>
          </cell>
          <cell r="D1694">
            <v>52.325000000000003</v>
          </cell>
          <cell r="E1694">
            <v>1345.27575</v>
          </cell>
          <cell r="F1694">
            <v>45.012500000000003</v>
          </cell>
          <cell r="G1694">
            <v>1157.271375</v>
          </cell>
          <cell r="H1694">
            <v>51.512500000000003</v>
          </cell>
          <cell r="I1694">
            <v>1324.386375</v>
          </cell>
          <cell r="J1694">
            <v>215.63749999999999</v>
          </cell>
          <cell r="K1694">
            <v>5544.0401250000004</v>
          </cell>
        </row>
        <row r="1695">
          <cell r="B1695">
            <v>762.61249999999995</v>
          </cell>
          <cell r="C1695">
            <v>19606.767375000003</v>
          </cell>
          <cell r="J1695">
            <v>762.61249999999995</v>
          </cell>
          <cell r="K1695">
            <v>19606.767374999999</v>
          </cell>
        </row>
        <row r="1696">
          <cell r="A1696" t="str">
            <v>HOLTWOOD PREP</v>
          </cell>
          <cell r="B1696" t="str">
            <v>HOLTWOO</v>
          </cell>
          <cell r="C1696" t="str">
            <v>D SES</v>
          </cell>
          <cell r="D1696" t="str">
            <v>PREP</v>
          </cell>
        </row>
        <row r="1697">
          <cell r="B1697">
            <v>0</v>
          </cell>
          <cell r="C1697">
            <v>0</v>
          </cell>
          <cell r="D1697">
            <v>0</v>
          </cell>
          <cell r="E1697">
            <v>0</v>
          </cell>
          <cell r="F1697">
            <v>0</v>
          </cell>
          <cell r="G1697">
            <v>0</v>
          </cell>
          <cell r="H1697">
            <v>0</v>
          </cell>
          <cell r="I1697">
            <v>0</v>
          </cell>
          <cell r="J1697">
            <v>0</v>
          </cell>
          <cell r="K1697">
            <v>0</v>
          </cell>
        </row>
        <row r="1698">
          <cell r="B1698">
            <v>0</v>
          </cell>
          <cell r="C1698">
            <v>0</v>
          </cell>
          <cell r="D1698">
            <v>0</v>
          </cell>
          <cell r="E1698">
            <v>0</v>
          </cell>
          <cell r="F1698">
            <v>0</v>
          </cell>
          <cell r="G1698">
            <v>0</v>
          </cell>
          <cell r="H1698">
            <v>0</v>
          </cell>
          <cell r="I1698">
            <v>0</v>
          </cell>
          <cell r="J1698">
            <v>0</v>
          </cell>
          <cell r="K1698">
            <v>0</v>
          </cell>
        </row>
        <row r="1699">
          <cell r="B1699">
            <v>0</v>
          </cell>
          <cell r="C1699">
            <v>0</v>
          </cell>
          <cell r="D1699">
            <v>0</v>
          </cell>
          <cell r="E1699">
            <v>0</v>
          </cell>
          <cell r="F1699">
            <v>0</v>
          </cell>
          <cell r="G1699">
            <v>0</v>
          </cell>
          <cell r="H1699">
            <v>0</v>
          </cell>
          <cell r="I1699">
            <v>0</v>
          </cell>
          <cell r="J1699">
            <v>0</v>
          </cell>
          <cell r="K1699">
            <v>0</v>
          </cell>
        </row>
        <row r="1700">
          <cell r="B1700">
            <v>0</v>
          </cell>
          <cell r="C1700">
            <v>0</v>
          </cell>
          <cell r="J1700">
            <v>0</v>
          </cell>
          <cell r="K1700">
            <v>0</v>
          </cell>
        </row>
        <row r="1701">
          <cell r="A1701" t="str">
            <v>HOLTWOOD SILT</v>
          </cell>
          <cell r="B1701" t="str">
            <v>HOLTWOO</v>
          </cell>
          <cell r="C1701" t="str">
            <v>D SES</v>
          </cell>
          <cell r="D1701" t="str">
            <v>SILT</v>
          </cell>
        </row>
        <row r="1702">
          <cell r="B1702">
            <v>0</v>
          </cell>
          <cell r="C1702">
            <v>0</v>
          </cell>
          <cell r="D1702">
            <v>0</v>
          </cell>
          <cell r="E1702">
            <v>0</v>
          </cell>
          <cell r="F1702">
            <v>0</v>
          </cell>
          <cell r="G1702">
            <v>0</v>
          </cell>
          <cell r="H1702">
            <v>0</v>
          </cell>
          <cell r="I1702">
            <v>0</v>
          </cell>
          <cell r="J1702">
            <v>0</v>
          </cell>
          <cell r="K1702">
            <v>0</v>
          </cell>
        </row>
        <row r="1703">
          <cell r="B1703">
            <v>0</v>
          </cell>
          <cell r="C1703">
            <v>0</v>
          </cell>
          <cell r="D1703">
            <v>0</v>
          </cell>
          <cell r="E1703">
            <v>0</v>
          </cell>
          <cell r="F1703">
            <v>0</v>
          </cell>
          <cell r="G1703">
            <v>0</v>
          </cell>
          <cell r="H1703">
            <v>0</v>
          </cell>
          <cell r="I1703">
            <v>0</v>
          </cell>
          <cell r="J1703">
            <v>0</v>
          </cell>
          <cell r="K1703">
            <v>0</v>
          </cell>
        </row>
        <row r="1704">
          <cell r="B1704">
            <v>0</v>
          </cell>
          <cell r="C1704">
            <v>0</v>
          </cell>
          <cell r="D1704">
            <v>0</v>
          </cell>
          <cell r="E1704">
            <v>0</v>
          </cell>
          <cell r="F1704">
            <v>0</v>
          </cell>
          <cell r="G1704">
            <v>0</v>
          </cell>
          <cell r="H1704">
            <v>0</v>
          </cell>
          <cell r="I1704">
            <v>0</v>
          </cell>
          <cell r="J1704">
            <v>0</v>
          </cell>
          <cell r="K1704">
            <v>0</v>
          </cell>
        </row>
        <row r="1705">
          <cell r="B1705">
            <v>0</v>
          </cell>
          <cell r="C1705">
            <v>0</v>
          </cell>
          <cell r="J1705">
            <v>0</v>
          </cell>
          <cell r="K1705">
            <v>0</v>
          </cell>
        </row>
        <row r="1706">
          <cell r="A1706" t="str">
            <v>HOLTWOOD COKE</v>
          </cell>
          <cell r="B1706" t="str">
            <v>HOLTWOO</v>
          </cell>
          <cell r="C1706" t="str">
            <v>D SES</v>
          </cell>
          <cell r="D1706" t="str">
            <v>COKE</v>
          </cell>
        </row>
        <row r="1707">
          <cell r="B1707">
            <v>0</v>
          </cell>
          <cell r="C1707">
            <v>0</v>
          </cell>
          <cell r="D1707">
            <v>0</v>
          </cell>
          <cell r="E1707">
            <v>0</v>
          </cell>
          <cell r="F1707">
            <v>0</v>
          </cell>
          <cell r="G1707">
            <v>0</v>
          </cell>
          <cell r="H1707">
            <v>0</v>
          </cell>
          <cell r="I1707">
            <v>0</v>
          </cell>
          <cell r="J1707">
            <v>0</v>
          </cell>
          <cell r="K1707">
            <v>0</v>
          </cell>
        </row>
        <row r="1708">
          <cell r="B1708">
            <v>0</v>
          </cell>
          <cell r="C1708">
            <v>0</v>
          </cell>
          <cell r="D1708">
            <v>0</v>
          </cell>
          <cell r="E1708">
            <v>0</v>
          </cell>
          <cell r="F1708">
            <v>0</v>
          </cell>
          <cell r="G1708">
            <v>0</v>
          </cell>
          <cell r="H1708">
            <v>0</v>
          </cell>
          <cell r="I1708">
            <v>0</v>
          </cell>
          <cell r="J1708">
            <v>0</v>
          </cell>
          <cell r="K1708">
            <v>0</v>
          </cell>
        </row>
        <row r="1709">
          <cell r="B1709">
            <v>0</v>
          </cell>
          <cell r="C1709">
            <v>0</v>
          </cell>
          <cell r="D1709">
            <v>0</v>
          </cell>
          <cell r="E1709">
            <v>0</v>
          </cell>
          <cell r="F1709">
            <v>0</v>
          </cell>
          <cell r="G1709">
            <v>0</v>
          </cell>
          <cell r="H1709">
            <v>0</v>
          </cell>
          <cell r="I1709">
            <v>0</v>
          </cell>
          <cell r="J1709">
            <v>0</v>
          </cell>
          <cell r="K1709">
            <v>0</v>
          </cell>
        </row>
        <row r="1710">
          <cell r="B1710">
            <v>0</v>
          </cell>
          <cell r="C1710">
            <v>0</v>
          </cell>
          <cell r="J1710">
            <v>0</v>
          </cell>
          <cell r="K1710">
            <v>0</v>
          </cell>
        </row>
        <row r="1711">
          <cell r="B1711" t="str">
            <v>HOLTWOO</v>
          </cell>
          <cell r="C1711" t="str">
            <v>D SES</v>
          </cell>
          <cell r="D1711" t="str">
            <v>BIT</v>
          </cell>
        </row>
        <row r="1712">
          <cell r="A1712">
            <v>0</v>
          </cell>
          <cell r="B1712">
            <v>0</v>
          </cell>
          <cell r="C1712">
            <v>0</v>
          </cell>
          <cell r="D1712">
            <v>0</v>
          </cell>
          <cell r="E1712">
            <v>0</v>
          </cell>
          <cell r="F1712">
            <v>0</v>
          </cell>
          <cell r="G1712">
            <v>0</v>
          </cell>
          <cell r="H1712">
            <v>0</v>
          </cell>
          <cell r="I1712">
            <v>0</v>
          </cell>
          <cell r="J1712">
            <v>0</v>
          </cell>
          <cell r="K1712">
            <v>0</v>
          </cell>
        </row>
        <row r="1713">
          <cell r="B1713">
            <v>0</v>
          </cell>
          <cell r="C1713">
            <v>0</v>
          </cell>
          <cell r="D1713">
            <v>0</v>
          </cell>
          <cell r="E1713">
            <v>0</v>
          </cell>
          <cell r="F1713">
            <v>0</v>
          </cell>
          <cell r="G1713">
            <v>0</v>
          </cell>
          <cell r="H1713">
            <v>0</v>
          </cell>
          <cell r="I1713">
            <v>0</v>
          </cell>
          <cell r="J1713">
            <v>0</v>
          </cell>
          <cell r="K1713">
            <v>0</v>
          </cell>
        </row>
        <row r="1714">
          <cell r="B1714">
            <v>0</v>
          </cell>
          <cell r="C1714">
            <v>0</v>
          </cell>
          <cell r="D1714">
            <v>0</v>
          </cell>
          <cell r="E1714">
            <v>0</v>
          </cell>
          <cell r="F1714">
            <v>0</v>
          </cell>
          <cell r="G1714">
            <v>0</v>
          </cell>
          <cell r="H1714">
            <v>0</v>
          </cell>
          <cell r="I1714">
            <v>0</v>
          </cell>
          <cell r="J1714">
            <v>0</v>
          </cell>
          <cell r="K1714">
            <v>0</v>
          </cell>
        </row>
        <row r="1715">
          <cell r="B1715">
            <v>0</v>
          </cell>
          <cell r="C1715">
            <v>0</v>
          </cell>
          <cell r="J1715">
            <v>0</v>
          </cell>
          <cell r="K1715">
            <v>0</v>
          </cell>
        </row>
        <row r="1716">
          <cell r="A1716" t="str">
            <v>MONTOUR BIT</v>
          </cell>
          <cell r="B1716" t="str">
            <v>MONTOUR</v>
          </cell>
          <cell r="C1716" t="str">
            <v>SES</v>
          </cell>
          <cell r="D1716" t="str">
            <v>BIT</v>
          </cell>
        </row>
        <row r="1717">
          <cell r="B1717">
            <v>301.92</v>
          </cell>
          <cell r="C1717">
            <v>10250.184000000001</v>
          </cell>
          <cell r="D1717">
            <v>283.67899999999997</v>
          </cell>
          <cell r="E1717">
            <v>9630.9020500000006</v>
          </cell>
          <cell r="F1717">
            <v>241.69399999999999</v>
          </cell>
          <cell r="G1717">
            <v>8205.5113000000001</v>
          </cell>
          <cell r="H1717">
            <v>146.15</v>
          </cell>
          <cell r="I1717">
            <v>4961.7925000000005</v>
          </cell>
          <cell r="J1717">
            <v>973.44299999999987</v>
          </cell>
          <cell r="K1717">
            <v>33048.389850000007</v>
          </cell>
        </row>
        <row r="1718">
          <cell r="B1718">
            <v>214.839</v>
          </cell>
          <cell r="C1718">
            <v>7293.7840500000002</v>
          </cell>
          <cell r="D1718">
            <v>318.2</v>
          </cell>
          <cell r="E1718">
            <v>10802.89</v>
          </cell>
          <cell r="F1718">
            <v>346.91199999999998</v>
          </cell>
          <cell r="G1718">
            <v>11777.662400000001</v>
          </cell>
          <cell r="H1718">
            <v>339.06799999999998</v>
          </cell>
          <cell r="I1718">
            <v>11511.3586</v>
          </cell>
          <cell r="J1718">
            <v>1219.019</v>
          </cell>
          <cell r="K1718">
            <v>41385.695050000002</v>
          </cell>
        </row>
        <row r="1719">
          <cell r="B1719">
            <v>286.084</v>
          </cell>
          <cell r="C1719">
            <v>9712.5518000000011</v>
          </cell>
          <cell r="D1719">
            <v>253.82</v>
          </cell>
          <cell r="E1719">
            <v>8617.1890000000003</v>
          </cell>
          <cell r="F1719">
            <v>249.28800000000001</v>
          </cell>
          <cell r="G1719">
            <v>8463.3276000000005</v>
          </cell>
          <cell r="H1719">
            <v>292.26299999999998</v>
          </cell>
          <cell r="I1719">
            <v>9922.3288499999999</v>
          </cell>
          <cell r="J1719">
            <v>1081.4549999999999</v>
          </cell>
          <cell r="K1719">
            <v>36715.397250000002</v>
          </cell>
        </row>
        <row r="1720">
          <cell r="B1720">
            <v>3273.9169999999999</v>
          </cell>
          <cell r="C1720">
            <v>111149.48215000003</v>
          </cell>
          <cell r="J1720">
            <v>3273.9169999999999</v>
          </cell>
          <cell r="K1720">
            <v>111149.48215000003</v>
          </cell>
        </row>
        <row r="1721">
          <cell r="A1721" t="str">
            <v>BRUNNER ISL BIT</v>
          </cell>
        </row>
        <row r="1722">
          <cell r="B1722">
            <v>313.39</v>
          </cell>
          <cell r="C1722">
            <v>11883.748799999999</v>
          </cell>
          <cell r="D1722">
            <v>296.45</v>
          </cell>
          <cell r="E1722">
            <v>11241.383999999998</v>
          </cell>
          <cell r="F1722">
            <v>323.39999999999998</v>
          </cell>
          <cell r="G1722">
            <v>12263.327999999998</v>
          </cell>
          <cell r="H1722">
            <v>207.9</v>
          </cell>
          <cell r="I1722">
            <v>7883.5680000000002</v>
          </cell>
        </row>
        <row r="1723">
          <cell r="B1723">
            <v>214.44499999999999</v>
          </cell>
          <cell r="C1723">
            <v>8131.7543999999998</v>
          </cell>
          <cell r="D1723">
            <v>294.14</v>
          </cell>
          <cell r="E1723">
            <v>11153.7888</v>
          </cell>
          <cell r="F1723">
            <v>318.01</v>
          </cell>
          <cell r="G1723">
            <v>12058.939199999997</v>
          </cell>
          <cell r="H1723">
            <v>319.55</v>
          </cell>
          <cell r="I1723">
            <v>12117.336000000001</v>
          </cell>
        </row>
        <row r="1724">
          <cell r="B1724">
            <v>151.69</v>
          </cell>
          <cell r="C1724">
            <v>5752.0848000000015</v>
          </cell>
          <cell r="D1724">
            <v>144.85599999999999</v>
          </cell>
          <cell r="E1724">
            <v>5492.9395200000008</v>
          </cell>
          <cell r="F1724">
            <v>191.422</v>
          </cell>
          <cell r="G1724">
            <v>7258.7222400000001</v>
          </cell>
          <cell r="H1724">
            <v>287.86500000000001</v>
          </cell>
          <cell r="I1724">
            <v>10915.840800000004</v>
          </cell>
        </row>
        <row r="1725">
          <cell r="B1725">
            <v>3063.1180000000004</v>
          </cell>
          <cell r="C1725">
            <v>116153.43455999999</v>
          </cell>
        </row>
        <row r="1726">
          <cell r="A1726" t="str">
            <v>TOTAL COAL</v>
          </cell>
          <cell r="B1726" t="str">
            <v>TOTAL C</v>
          </cell>
          <cell r="C1726" t="str">
            <v>OAL</v>
          </cell>
        </row>
        <row r="1727">
          <cell r="B1727">
            <v>792.58709999999996</v>
          </cell>
          <cell r="C1727">
            <v>26946.844375598816</v>
          </cell>
          <cell r="D1727">
            <v>752.41159999999991</v>
          </cell>
          <cell r="E1727">
            <v>25527.27618928584</v>
          </cell>
          <cell r="F1727">
            <v>741.33789999999999</v>
          </cell>
          <cell r="G1727">
            <v>25236.588546234845</v>
          </cell>
          <cell r="H1727">
            <v>507.13030000000003</v>
          </cell>
          <cell r="I1727">
            <v>17023.519883252313</v>
          </cell>
          <cell r="J1727">
            <v>2793.4668999999994</v>
          </cell>
          <cell r="K1727">
            <v>94734.228994371821</v>
          </cell>
        </row>
        <row r="1728">
          <cell r="B1728">
            <v>541.23479999999995</v>
          </cell>
          <cell r="C1728">
            <v>18119.127323415385</v>
          </cell>
          <cell r="D1728">
            <v>764.57709999999997</v>
          </cell>
          <cell r="E1728">
            <v>25973.954254456221</v>
          </cell>
          <cell r="F1728">
            <v>819.7998</v>
          </cell>
          <cell r="G1728">
            <v>27910.833754346422</v>
          </cell>
          <cell r="H1728">
            <v>825.76</v>
          </cell>
          <cell r="I1728">
            <v>28062.540264299128</v>
          </cell>
          <cell r="J1728">
            <v>2951.3716999999997</v>
          </cell>
          <cell r="K1728">
            <v>100066.45559651715</v>
          </cell>
        </row>
        <row r="1729">
          <cell r="B1729">
            <v>622.46569999999997</v>
          </cell>
          <cell r="C1729">
            <v>20759.946141026565</v>
          </cell>
          <cell r="D1729">
            <v>621.51099999999997</v>
          </cell>
          <cell r="E1729">
            <v>20881.353703151115</v>
          </cell>
          <cell r="F1729">
            <v>569.3605</v>
          </cell>
          <cell r="G1729">
            <v>19114.240537338104</v>
          </cell>
          <cell r="H1729">
            <v>723.34770000000003</v>
          </cell>
          <cell r="I1729">
            <v>24619.982491987299</v>
          </cell>
          <cell r="J1729">
            <v>2536.6849000000002</v>
          </cell>
          <cell r="K1729">
            <v>85375.522873503083</v>
          </cell>
        </row>
        <row r="1730">
          <cell r="B1730">
            <v>8281.5234999999993</v>
          </cell>
          <cell r="C1730">
            <v>280176.20746439206</v>
          </cell>
          <cell r="J1730">
            <v>8281.5234999999993</v>
          </cell>
          <cell r="K1730">
            <v>280176.20746439206</v>
          </cell>
        </row>
        <row r="1731">
          <cell r="A1731" t="str">
            <v>SUNBURY LIGHT OIL</v>
          </cell>
          <cell r="B1731" t="str">
            <v>SUNBURY</v>
          </cell>
          <cell r="C1731" t="str">
            <v>SES</v>
          </cell>
        </row>
        <row r="1732">
          <cell r="B1732">
            <v>0</v>
          </cell>
          <cell r="C1732">
            <v>0</v>
          </cell>
          <cell r="D1732">
            <v>0</v>
          </cell>
          <cell r="E1732">
            <v>0</v>
          </cell>
          <cell r="F1732">
            <v>0</v>
          </cell>
          <cell r="G1732">
            <v>0</v>
          </cell>
          <cell r="H1732">
            <v>0</v>
          </cell>
          <cell r="I1732">
            <v>0</v>
          </cell>
          <cell r="J1732">
            <v>0</v>
          </cell>
          <cell r="K1732">
            <v>0</v>
          </cell>
        </row>
        <row r="1733">
          <cell r="B1733">
            <v>0</v>
          </cell>
          <cell r="C1733">
            <v>0</v>
          </cell>
          <cell r="D1733">
            <v>0</v>
          </cell>
          <cell r="E1733">
            <v>0</v>
          </cell>
          <cell r="F1733">
            <v>0</v>
          </cell>
          <cell r="G1733">
            <v>0</v>
          </cell>
          <cell r="H1733">
            <v>0</v>
          </cell>
          <cell r="I1733">
            <v>0</v>
          </cell>
          <cell r="J1733">
            <v>0</v>
          </cell>
          <cell r="K1733">
            <v>0</v>
          </cell>
        </row>
        <row r="1734">
          <cell r="B1734">
            <v>0</v>
          </cell>
          <cell r="C1734">
            <v>0</v>
          </cell>
          <cell r="D1734">
            <v>0</v>
          </cell>
          <cell r="E1734">
            <v>0</v>
          </cell>
          <cell r="F1734">
            <v>0</v>
          </cell>
          <cell r="G1734">
            <v>0</v>
          </cell>
          <cell r="H1734">
            <v>0</v>
          </cell>
          <cell r="I1734">
            <v>0</v>
          </cell>
          <cell r="J1734">
            <v>0</v>
          </cell>
          <cell r="K1734">
            <v>0</v>
          </cell>
        </row>
        <row r="1735">
          <cell r="B1735">
            <v>0</v>
          </cell>
          <cell r="C1735">
            <v>0</v>
          </cell>
          <cell r="J1735">
            <v>0</v>
          </cell>
          <cell r="K1735">
            <v>0</v>
          </cell>
        </row>
        <row r="1736">
          <cell r="A1736" t="str">
            <v>MARTINS CREEK LIGHT OIL</v>
          </cell>
          <cell r="B1736" t="str">
            <v>MARTINS</v>
          </cell>
          <cell r="C1736" t="str">
            <v>CREEK SES</v>
          </cell>
        </row>
        <row r="1737">
          <cell r="B1737">
            <v>158</v>
          </cell>
          <cell r="C1737">
            <v>124.495942</v>
          </cell>
          <cell r="D1737">
            <v>142</v>
          </cell>
          <cell r="E1737">
            <v>112.93018599999999</v>
          </cell>
          <cell r="F1737">
            <v>162</v>
          </cell>
          <cell r="G1737">
            <v>124.07693399999999</v>
          </cell>
          <cell r="H1737">
            <v>164</v>
          </cell>
          <cell r="I1737">
            <v>118.67302400000001</v>
          </cell>
          <cell r="J1737">
            <v>626</v>
          </cell>
          <cell r="K1737">
            <v>480.176086</v>
          </cell>
        </row>
        <row r="1738">
          <cell r="B1738">
            <v>124</v>
          </cell>
          <cell r="C1738">
            <v>87.034732000000005</v>
          </cell>
          <cell r="D1738">
            <v>148</v>
          </cell>
          <cell r="E1738">
            <v>98.58516800000001</v>
          </cell>
          <cell r="F1738">
            <v>169</v>
          </cell>
          <cell r="G1738">
            <v>115.69520299999999</v>
          </cell>
          <cell r="H1738">
            <v>152</v>
          </cell>
          <cell r="I1738">
            <v>104.817528</v>
          </cell>
          <cell r="J1738">
            <v>593</v>
          </cell>
          <cell r="K1738">
            <v>406.132631</v>
          </cell>
        </row>
        <row r="1739">
          <cell r="B1739">
            <v>94</v>
          </cell>
          <cell r="C1739">
            <v>65.755914000000004</v>
          </cell>
          <cell r="D1739">
            <v>137</v>
          </cell>
          <cell r="E1739">
            <v>99.402816000000001</v>
          </cell>
          <cell r="F1739">
            <v>160</v>
          </cell>
          <cell r="G1739">
            <v>118.89856</v>
          </cell>
          <cell r="H1739">
            <v>168</v>
          </cell>
          <cell r="I1739">
            <v>128.74848</v>
          </cell>
          <cell r="J1739">
            <v>559</v>
          </cell>
          <cell r="K1739">
            <v>412.80576999999994</v>
          </cell>
        </row>
        <row r="1740">
          <cell r="B1740">
            <v>1778</v>
          </cell>
          <cell r="C1740">
            <v>1376.29646</v>
          </cell>
          <cell r="J1740">
            <v>1778</v>
          </cell>
          <cell r="K1740">
            <v>1299.1144869999998</v>
          </cell>
        </row>
        <row r="1741">
          <cell r="A1741" t="str">
            <v>KEYSTONE LIGHT OIL</v>
          </cell>
          <cell r="B1741" t="str">
            <v>KEYSTON</v>
          </cell>
          <cell r="C1741" t="str">
            <v>E SES</v>
          </cell>
        </row>
        <row r="1742">
          <cell r="B1742">
            <v>25</v>
          </cell>
          <cell r="C1742">
            <v>19.94885</v>
          </cell>
          <cell r="D1742">
            <v>25</v>
          </cell>
          <cell r="E1742">
            <v>19.882075</v>
          </cell>
          <cell r="F1742">
            <v>13</v>
          </cell>
          <cell r="G1742">
            <v>9.9567910000000008</v>
          </cell>
          <cell r="H1742">
            <v>37</v>
          </cell>
          <cell r="I1742">
            <v>26.773792</v>
          </cell>
          <cell r="J1742">
            <v>100</v>
          </cell>
          <cell r="K1742">
            <v>76.561508000000003</v>
          </cell>
        </row>
        <row r="1743">
          <cell r="B1743">
            <v>25</v>
          </cell>
          <cell r="C1743">
            <v>17.547325000000001</v>
          </cell>
          <cell r="D1743">
            <v>25</v>
          </cell>
          <cell r="E1743">
            <v>16.652900000000002</v>
          </cell>
          <cell r="F1743">
            <v>25</v>
          </cell>
          <cell r="G1743">
            <v>17.114674999999998</v>
          </cell>
          <cell r="H1743">
            <v>25</v>
          </cell>
          <cell r="I1743">
            <v>17.239725</v>
          </cell>
          <cell r="J1743">
            <v>100</v>
          </cell>
          <cell r="K1743">
            <v>68.554625000000001</v>
          </cell>
        </row>
        <row r="1744">
          <cell r="B1744">
            <v>25</v>
          </cell>
          <cell r="C1744">
            <v>17.488275000000002</v>
          </cell>
          <cell r="D1744">
            <v>25</v>
          </cell>
          <cell r="E1744">
            <v>18.139199999999999</v>
          </cell>
          <cell r="F1744">
            <v>25</v>
          </cell>
          <cell r="G1744">
            <v>18.5779</v>
          </cell>
          <cell r="H1744">
            <v>25</v>
          </cell>
          <cell r="I1744">
            <v>19.159000000000002</v>
          </cell>
          <cell r="J1744">
            <v>100</v>
          </cell>
          <cell r="K1744">
            <v>73.36437500000001</v>
          </cell>
        </row>
        <row r="1745">
          <cell r="B1745">
            <v>300</v>
          </cell>
          <cell r="C1745">
            <v>232.221</v>
          </cell>
          <cell r="J1745">
            <v>300</v>
          </cell>
          <cell r="K1745">
            <v>218.48050799999999</v>
          </cell>
        </row>
        <row r="1746">
          <cell r="A1746" t="str">
            <v>CONEMAUGH LIGHT OIL</v>
          </cell>
          <cell r="B1746" t="str">
            <v>CONEMAU</v>
          </cell>
          <cell r="C1746" t="str">
            <v>GH SES</v>
          </cell>
        </row>
        <row r="1747">
          <cell r="A1747" t="str">
            <v>(includes incr.generation)</v>
          </cell>
          <cell r="B1747">
            <v>28.6</v>
          </cell>
          <cell r="C1747">
            <v>22.821484400000003</v>
          </cell>
          <cell r="D1747">
            <v>28.6</v>
          </cell>
          <cell r="E1747">
            <v>22.745093799999999</v>
          </cell>
          <cell r="F1747">
            <v>28.6</v>
          </cell>
          <cell r="G1747">
            <v>21.904940200000002</v>
          </cell>
          <cell r="H1747">
            <v>28.6</v>
          </cell>
          <cell r="I1747">
            <v>20.695417600000003</v>
          </cell>
          <cell r="J1747">
            <v>114.4</v>
          </cell>
          <cell r="K1747">
            <v>88.166936000000007</v>
          </cell>
        </row>
        <row r="1748">
          <cell r="B1748">
            <v>28.6</v>
          </cell>
          <cell r="C1748">
            <v>20.074139800000001</v>
          </cell>
          <cell r="D1748">
            <v>28.6</v>
          </cell>
          <cell r="E1748">
            <v>19.050917600000002</v>
          </cell>
          <cell r="F1748">
            <v>28.6</v>
          </cell>
          <cell r="G1748">
            <v>19.579188200000001</v>
          </cell>
          <cell r="H1748">
            <v>28.6</v>
          </cell>
          <cell r="I1748">
            <v>19.722245400000002</v>
          </cell>
          <cell r="J1748">
            <v>114.4</v>
          </cell>
          <cell r="K1748">
            <v>78.426491000000013</v>
          </cell>
        </row>
        <row r="1749">
          <cell r="B1749">
            <v>28.6</v>
          </cell>
          <cell r="C1749">
            <v>20.006586600000002</v>
          </cell>
          <cell r="D1749">
            <v>28.6</v>
          </cell>
          <cell r="E1749">
            <v>20.751244800000002</v>
          </cell>
          <cell r="F1749">
            <v>28.6</v>
          </cell>
          <cell r="G1749">
            <v>21.253117599999999</v>
          </cell>
          <cell r="H1749">
            <v>28.6</v>
          </cell>
          <cell r="I1749">
            <v>21.917896000000002</v>
          </cell>
          <cell r="J1749">
            <v>114.4</v>
          </cell>
          <cell r="K1749">
            <v>83.928844999999995</v>
          </cell>
        </row>
        <row r="1750">
          <cell r="A1750">
            <v>0.77407000000000004</v>
          </cell>
          <cell r="B1750">
            <v>343.20000000000005</v>
          </cell>
          <cell r="C1750">
            <v>265.66082400000005</v>
          </cell>
          <cell r="J1750">
            <v>343.20000000000005</v>
          </cell>
          <cell r="K1750">
            <v>250.52227200000002</v>
          </cell>
        </row>
        <row r="1751">
          <cell r="A1751" t="str">
            <v>HOLTWOOD LIGHT OIL</v>
          </cell>
          <cell r="B1751" t="str">
            <v>HOLTWOO</v>
          </cell>
          <cell r="C1751" t="str">
            <v>D SES</v>
          </cell>
        </row>
        <row r="1752">
          <cell r="B1752">
            <v>0</v>
          </cell>
          <cell r="C1752">
            <v>0</v>
          </cell>
          <cell r="D1752">
            <v>0</v>
          </cell>
          <cell r="E1752">
            <v>0</v>
          </cell>
          <cell r="F1752">
            <v>0</v>
          </cell>
          <cell r="G1752">
            <v>0</v>
          </cell>
          <cell r="H1752">
            <v>0</v>
          </cell>
          <cell r="I1752">
            <v>0</v>
          </cell>
          <cell r="J1752">
            <v>0</v>
          </cell>
          <cell r="K1752">
            <v>0</v>
          </cell>
        </row>
        <row r="1753">
          <cell r="B1753">
            <v>0</v>
          </cell>
          <cell r="C1753">
            <v>0</v>
          </cell>
          <cell r="D1753">
            <v>0</v>
          </cell>
          <cell r="E1753">
            <v>0</v>
          </cell>
          <cell r="F1753">
            <v>0</v>
          </cell>
          <cell r="G1753">
            <v>0</v>
          </cell>
          <cell r="H1753">
            <v>0</v>
          </cell>
          <cell r="I1753">
            <v>0</v>
          </cell>
          <cell r="J1753">
            <v>0</v>
          </cell>
          <cell r="K1753">
            <v>0</v>
          </cell>
        </row>
        <row r="1754">
          <cell r="B1754">
            <v>0</v>
          </cell>
          <cell r="C1754">
            <v>0</v>
          </cell>
          <cell r="D1754">
            <v>0</v>
          </cell>
          <cell r="E1754">
            <v>0</v>
          </cell>
          <cell r="F1754">
            <v>0</v>
          </cell>
          <cell r="G1754">
            <v>0</v>
          </cell>
          <cell r="H1754">
            <v>0</v>
          </cell>
          <cell r="I1754">
            <v>0</v>
          </cell>
          <cell r="J1754">
            <v>0</v>
          </cell>
          <cell r="K1754">
            <v>0</v>
          </cell>
        </row>
        <row r="1755">
          <cell r="B1755">
            <v>0</v>
          </cell>
          <cell r="C1755">
            <v>0</v>
          </cell>
          <cell r="J1755">
            <v>0</v>
          </cell>
          <cell r="K1755">
            <v>0</v>
          </cell>
        </row>
        <row r="1756">
          <cell r="A1756" t="str">
            <v>MONTOUR LIGHT OIL-Gallons</v>
          </cell>
          <cell r="B1756" t="str">
            <v>MONTOUR</v>
          </cell>
          <cell r="C1756" t="str">
            <v>SES</v>
          </cell>
        </row>
        <row r="1757">
          <cell r="B1757">
            <v>591.6</v>
          </cell>
          <cell r="C1757">
            <v>472.06958640000005</v>
          </cell>
          <cell r="D1757">
            <v>391.2</v>
          </cell>
          <cell r="E1757">
            <v>311.11470959999997</v>
          </cell>
          <cell r="F1757">
            <v>274.8</v>
          </cell>
          <cell r="G1757">
            <v>210.47124360000001</v>
          </cell>
          <cell r="H1757">
            <v>148.79999999999998</v>
          </cell>
          <cell r="I1757">
            <v>107.67406079999999</v>
          </cell>
          <cell r="J1757">
            <v>1406.3999999999999</v>
          </cell>
          <cell r="K1757">
            <v>1101.3296003999999</v>
          </cell>
        </row>
        <row r="1758">
          <cell r="B1758">
            <v>92.399999999999991</v>
          </cell>
          <cell r="C1758">
            <v>64.854913199999999</v>
          </cell>
          <cell r="D1758">
            <v>571.19999999999993</v>
          </cell>
          <cell r="E1758">
            <v>380.48545919999998</v>
          </cell>
          <cell r="F1758">
            <v>260.39999999999998</v>
          </cell>
          <cell r="G1758">
            <v>178.26645479999996</v>
          </cell>
          <cell r="H1758">
            <v>134.4</v>
          </cell>
          <cell r="I1758">
            <v>92.680761600000011</v>
          </cell>
          <cell r="J1758">
            <v>1058.3999999999999</v>
          </cell>
          <cell r="K1758">
            <v>716.28758879999998</v>
          </cell>
        </row>
        <row r="1759">
          <cell r="B1759">
            <v>178.79999999999998</v>
          </cell>
          <cell r="C1759">
            <v>125.07614279999999</v>
          </cell>
          <cell r="D1759">
            <v>337.2</v>
          </cell>
          <cell r="E1759">
            <v>244.66152959999999</v>
          </cell>
          <cell r="F1759">
            <v>264</v>
          </cell>
          <cell r="G1759">
            <v>196.182624</v>
          </cell>
          <cell r="H1759">
            <v>421.2</v>
          </cell>
          <cell r="I1759">
            <v>322.79462279999996</v>
          </cell>
          <cell r="J1759">
            <v>1201.2</v>
          </cell>
          <cell r="K1759">
            <v>888.71491919999994</v>
          </cell>
        </row>
        <row r="1760">
          <cell r="B1760">
            <v>3666</v>
          </cell>
          <cell r="C1760">
            <v>2837.74062</v>
          </cell>
          <cell r="J1760">
            <v>3666</v>
          </cell>
          <cell r="K1760">
            <v>2706.3321083999999</v>
          </cell>
        </row>
        <row r="1761">
          <cell r="A1761" t="str">
            <v>BRUNNER IS LIGHT OIL</v>
          </cell>
          <cell r="B1761" t="str">
            <v>BRUNNER</v>
          </cell>
          <cell r="C1761" t="str">
            <v>ISL SES</v>
          </cell>
        </row>
        <row r="1762">
          <cell r="B1762">
            <v>245.20999999999998</v>
          </cell>
          <cell r="C1762">
            <v>195.66630033999999</v>
          </cell>
          <cell r="D1762">
            <v>246.33999999999997</v>
          </cell>
          <cell r="E1762">
            <v>195.91001421999997</v>
          </cell>
          <cell r="F1762">
            <v>302.83999999999997</v>
          </cell>
          <cell r="G1762">
            <v>231.94727587999998</v>
          </cell>
          <cell r="H1762">
            <v>196.61999999999998</v>
          </cell>
          <cell r="I1762">
            <v>142.27737791999999</v>
          </cell>
          <cell r="J1762">
            <v>991.00999999999988</v>
          </cell>
          <cell r="K1762">
            <v>765.80096835999984</v>
          </cell>
        </row>
        <row r="1763">
          <cell r="B1763">
            <v>256.51</v>
          </cell>
          <cell r="C1763">
            <v>180.04257343</v>
          </cell>
          <cell r="D1763">
            <v>176.27999999999997</v>
          </cell>
          <cell r="E1763">
            <v>117.42292848</v>
          </cell>
          <cell r="F1763">
            <v>251.98999999999998</v>
          </cell>
          <cell r="G1763">
            <v>172.50907812999998</v>
          </cell>
          <cell r="H1763">
            <v>219.21999999999997</v>
          </cell>
          <cell r="I1763">
            <v>151.17170057999999</v>
          </cell>
          <cell r="J1763">
            <v>904</v>
          </cell>
          <cell r="K1763">
            <v>621.14628061999997</v>
          </cell>
        </row>
        <row r="1764">
          <cell r="B1764">
            <v>232.77999999999997</v>
          </cell>
          <cell r="C1764">
            <v>162.83682617999997</v>
          </cell>
          <cell r="D1764">
            <v>115.25999999999999</v>
          </cell>
          <cell r="E1764">
            <v>83.628967679999988</v>
          </cell>
          <cell r="F1764">
            <v>210.17999999999998</v>
          </cell>
          <cell r="G1764">
            <v>166.35410711999998</v>
          </cell>
          <cell r="H1764">
            <v>532.2299999999999</v>
          </cell>
          <cell r="I1764">
            <v>407.87978279999993</v>
          </cell>
          <cell r="J1764">
            <v>1090.4499999999998</v>
          </cell>
          <cell r="K1764">
            <v>820.69968377999987</v>
          </cell>
        </row>
        <row r="1765">
          <cell r="B1765">
            <v>2985.4599999999996</v>
          </cell>
          <cell r="C1765">
            <v>2310.9550221999998</v>
          </cell>
          <cell r="J1765">
            <v>2985.4599999999996</v>
          </cell>
          <cell r="K1765">
            <v>2207.6469327599998</v>
          </cell>
        </row>
        <row r="1766">
          <cell r="A1766" t="str">
            <v>TOTAL STATION LIGHT OIL</v>
          </cell>
          <cell r="B1766" t="str">
            <v>TOTAL S</v>
          </cell>
          <cell r="C1766" t="str">
            <v>TATION OIL</v>
          </cell>
        </row>
        <row r="1767">
          <cell r="B1767">
            <v>1048.4099999999999</v>
          </cell>
          <cell r="C1767">
            <v>835.00216314000011</v>
          </cell>
          <cell r="D1767">
            <v>833.14</v>
          </cell>
          <cell r="E1767">
            <v>662.58207861999995</v>
          </cell>
          <cell r="F1767">
            <v>781.24</v>
          </cell>
          <cell r="G1767">
            <v>598.35718468000005</v>
          </cell>
          <cell r="H1767">
            <v>575.02</v>
          </cell>
          <cell r="I1767">
            <v>416.09367232</v>
          </cell>
          <cell r="J1767">
            <v>3237.81</v>
          </cell>
          <cell r="K1767">
            <v>2512.0350987600004</v>
          </cell>
        </row>
        <row r="1768">
          <cell r="B1768">
            <v>526.51</v>
          </cell>
          <cell r="C1768">
            <v>369.55368343000004</v>
          </cell>
          <cell r="D1768">
            <v>949.07999999999993</v>
          </cell>
          <cell r="E1768">
            <v>632.19737327999997</v>
          </cell>
          <cell r="F1768">
            <v>734.99</v>
          </cell>
          <cell r="G1768">
            <v>503.16459912999989</v>
          </cell>
          <cell r="H1768">
            <v>559.22</v>
          </cell>
          <cell r="I1768">
            <v>385.63196058</v>
          </cell>
          <cell r="J1768">
            <v>2769.8</v>
          </cell>
          <cell r="K1768">
            <v>1890.5476164199999</v>
          </cell>
        </row>
        <row r="1769">
          <cell r="B1769">
            <v>559.17999999999995</v>
          </cell>
          <cell r="C1769">
            <v>391.16374457999996</v>
          </cell>
          <cell r="D1769">
            <v>643.05999999999995</v>
          </cell>
          <cell r="E1769">
            <v>466.58375807999994</v>
          </cell>
          <cell r="F1769">
            <v>687.78</v>
          </cell>
          <cell r="G1769">
            <v>521.26630871999998</v>
          </cell>
          <cell r="H1769">
            <v>1175.0299999999997</v>
          </cell>
          <cell r="I1769">
            <v>900.49978159999989</v>
          </cell>
          <cell r="J1769">
            <v>3065.0499999999993</v>
          </cell>
          <cell r="K1769">
            <v>2279.5135929799999</v>
          </cell>
        </row>
        <row r="1770">
          <cell r="B1770">
            <v>9072.66</v>
          </cell>
          <cell r="C1770">
            <v>7022.8739261999999</v>
          </cell>
          <cell r="J1770">
            <v>9072.66</v>
          </cell>
          <cell r="K1770">
            <v>6682.0963081600003</v>
          </cell>
        </row>
        <row r="1771">
          <cell r="A1771" t="str">
            <v>CT AND DIESEL LIGHT OIL</v>
          </cell>
          <cell r="B1771" t="str">
            <v>COMBUST</v>
          </cell>
          <cell r="C1771" t="str">
            <v>ION DIESEL</v>
          </cell>
          <cell r="D1771" t="str">
            <v>#2 OIL G</v>
          </cell>
          <cell r="E1771" t="str">
            <v>AL</v>
          </cell>
        </row>
        <row r="1772">
          <cell r="B1772">
            <v>48</v>
          </cell>
          <cell r="C1772">
            <v>38.301792000000006</v>
          </cell>
          <cell r="D1772">
            <v>109</v>
          </cell>
          <cell r="E1772">
            <v>86.685846999999995</v>
          </cell>
          <cell r="F1772">
            <v>19</v>
          </cell>
          <cell r="G1772">
            <v>14.552232999999999</v>
          </cell>
          <cell r="H1772">
            <v>33</v>
          </cell>
          <cell r="I1772">
            <v>23.879328000000001</v>
          </cell>
        </row>
        <row r="1773">
          <cell r="B1773">
            <v>36</v>
          </cell>
          <cell r="C1773">
            <v>25.268148</v>
          </cell>
          <cell r="D1773">
            <v>33</v>
          </cell>
          <cell r="E1773">
            <v>21.981828</v>
          </cell>
          <cell r="F1773">
            <v>311</v>
          </cell>
          <cell r="G1773">
            <v>212.90655699999999</v>
          </cell>
          <cell r="H1773">
            <v>189</v>
          </cell>
          <cell r="I1773">
            <v>130.33232100000001</v>
          </cell>
        </row>
        <row r="1774">
          <cell r="B1774">
            <v>156</v>
          </cell>
          <cell r="C1774">
            <v>109.126836</v>
          </cell>
          <cell r="D1774">
            <v>21</v>
          </cell>
          <cell r="E1774">
            <v>15.236927999999999</v>
          </cell>
          <cell r="F1774">
            <v>21</v>
          </cell>
          <cell r="G1774">
            <v>15.605435999999999</v>
          </cell>
          <cell r="H1774">
            <v>28</v>
          </cell>
          <cell r="I1774">
            <v>21.458080000000002</v>
          </cell>
        </row>
        <row r="1775">
          <cell r="B1775">
            <v>1004</v>
          </cell>
          <cell r="C1775">
            <v>777.16628000000003</v>
          </cell>
        </row>
        <row r="1776">
          <cell r="A1776" t="str">
            <v>MARTINS CREEK #3,4 LIGHT OIL BBL</v>
          </cell>
          <cell r="B1776" t="str">
            <v>MARTINS</v>
          </cell>
          <cell r="C1776" t="str">
            <v>CREEK 3&amp;4</v>
          </cell>
          <cell r="D1776" t="str">
            <v>#2 OIL G</v>
          </cell>
          <cell r="E1776" t="str">
            <v>AL</v>
          </cell>
        </row>
        <row r="1777">
          <cell r="B1777">
            <v>294</v>
          </cell>
          <cell r="C1777">
            <v>234.59847600000001</v>
          </cell>
          <cell r="D1777">
            <v>252</v>
          </cell>
          <cell r="E1777">
            <v>200.411316</v>
          </cell>
          <cell r="F1777">
            <v>210</v>
          </cell>
          <cell r="G1777">
            <v>160.84047000000001</v>
          </cell>
          <cell r="H1777">
            <v>168</v>
          </cell>
          <cell r="I1777">
            <v>121.56748800000001</v>
          </cell>
          <cell r="J1777">
            <v>924</v>
          </cell>
          <cell r="K1777">
            <v>717.41775000000007</v>
          </cell>
        </row>
        <row r="1778">
          <cell r="B1778">
            <v>168</v>
          </cell>
          <cell r="C1778">
            <v>117.918024</v>
          </cell>
          <cell r="D1778">
            <v>168</v>
          </cell>
          <cell r="E1778">
            <v>111.907488</v>
          </cell>
          <cell r="F1778">
            <v>252</v>
          </cell>
          <cell r="G1778">
            <v>172.51592399999998</v>
          </cell>
          <cell r="H1778">
            <v>252</v>
          </cell>
          <cell r="I1778">
            <v>173.77642800000001</v>
          </cell>
          <cell r="J1778">
            <v>840</v>
          </cell>
          <cell r="K1778">
            <v>576.11786400000005</v>
          </cell>
        </row>
        <row r="1779">
          <cell r="B1779">
            <v>168</v>
          </cell>
          <cell r="C1779">
            <v>117.521208</v>
          </cell>
          <cell r="D1779">
            <v>168</v>
          </cell>
          <cell r="E1779">
            <v>121.89542399999999</v>
          </cell>
          <cell r="F1779">
            <v>168</v>
          </cell>
          <cell r="G1779">
            <v>124.84348799999999</v>
          </cell>
          <cell r="H1779">
            <v>252</v>
          </cell>
          <cell r="I1779">
            <v>193.12272000000002</v>
          </cell>
          <cell r="J1779">
            <v>756</v>
          </cell>
          <cell r="K1779">
            <v>557.38283999999999</v>
          </cell>
        </row>
        <row r="1780">
          <cell r="B1780">
            <v>2520</v>
          </cell>
          <cell r="C1780">
            <v>1950.6564000000001</v>
          </cell>
          <cell r="J1780">
            <v>2520</v>
          </cell>
          <cell r="K1780">
            <v>1850.9184540000001</v>
          </cell>
        </row>
        <row r="1781">
          <cell r="A1781" t="str">
            <v>MARTINS CREEK #3,4 HEAVY OIL BBL</v>
          </cell>
          <cell r="B1781" t="str">
            <v>MARTINS</v>
          </cell>
          <cell r="C1781" t="str">
            <v>CREEK 3&amp;4</v>
          </cell>
          <cell r="D1781" t="str">
            <v>HVY OIL</v>
          </cell>
          <cell r="E1781" t="str">
            <v>BBL</v>
          </cell>
        </row>
        <row r="1782">
          <cell r="B1782">
            <v>175</v>
          </cell>
          <cell r="C1782">
            <v>4531.2750000000005</v>
          </cell>
          <cell r="D1782">
            <v>175</v>
          </cell>
          <cell r="E1782">
            <v>4461.2749999999996</v>
          </cell>
          <cell r="F1782">
            <v>60</v>
          </cell>
          <cell r="G1782">
            <v>1505.58</v>
          </cell>
          <cell r="H1782">
            <v>40</v>
          </cell>
          <cell r="I1782">
            <v>953.72</v>
          </cell>
          <cell r="J1782">
            <v>450</v>
          </cell>
          <cell r="K1782">
            <v>11451.849999999999</v>
          </cell>
        </row>
        <row r="1783">
          <cell r="B1783">
            <v>125</v>
          </cell>
          <cell r="C1783">
            <v>2949.125</v>
          </cell>
          <cell r="D1783">
            <v>400</v>
          </cell>
          <cell r="E1783">
            <v>9337.2000000000007</v>
          </cell>
          <cell r="F1783">
            <v>600</v>
          </cell>
          <cell r="G1783">
            <v>13855.8</v>
          </cell>
          <cell r="H1783">
            <v>600</v>
          </cell>
          <cell r="I1783">
            <v>13705.8</v>
          </cell>
          <cell r="J1783">
            <v>1725</v>
          </cell>
          <cell r="K1783">
            <v>39847.925000000003</v>
          </cell>
        </row>
        <row r="1784">
          <cell r="B1784">
            <v>250</v>
          </cell>
          <cell r="C1784">
            <v>5648.25</v>
          </cell>
          <cell r="D1784">
            <v>50</v>
          </cell>
          <cell r="E1784">
            <v>1129.6500000000001</v>
          </cell>
          <cell r="F1784">
            <v>60</v>
          </cell>
          <cell r="G1784">
            <v>1355.58</v>
          </cell>
          <cell r="H1784">
            <v>140</v>
          </cell>
          <cell r="I1784">
            <v>3163.02</v>
          </cell>
          <cell r="J1784">
            <v>500</v>
          </cell>
          <cell r="K1784">
            <v>11296.5</v>
          </cell>
        </row>
        <row r="1785">
          <cell r="B1785">
            <v>2675</v>
          </cell>
          <cell r="C1785">
            <v>57533.899999999994</v>
          </cell>
          <cell r="J1785">
            <v>2675</v>
          </cell>
          <cell r="K1785">
            <v>62596.275000000001</v>
          </cell>
        </row>
        <row r="1786">
          <cell r="A1786" t="str">
            <v>MARTINS CREEK #3,4 HEAVY OIL BBL</v>
          </cell>
          <cell r="B1786" t="str">
            <v>MARTINS</v>
          </cell>
          <cell r="C1786" t="str">
            <v>CREEK 3&amp;4</v>
          </cell>
          <cell r="D1786" t="str">
            <v>NATURAL</v>
          </cell>
          <cell r="E1786" t="str">
            <v>GAS</v>
          </cell>
        </row>
        <row r="1787">
          <cell r="B1787">
            <v>100</v>
          </cell>
          <cell r="C1787">
            <v>524.30000000000007</v>
          </cell>
          <cell r="D1787">
            <v>50</v>
          </cell>
          <cell r="E1787">
            <v>217.25000000000003</v>
          </cell>
          <cell r="F1787">
            <v>20</v>
          </cell>
          <cell r="G1787">
            <v>84.9</v>
          </cell>
          <cell r="H1787">
            <v>20</v>
          </cell>
          <cell r="I1787">
            <v>73.58</v>
          </cell>
        </row>
        <row r="1788">
          <cell r="B1788">
            <v>50</v>
          </cell>
          <cell r="C1788">
            <v>180.6</v>
          </cell>
          <cell r="D1788">
            <v>400</v>
          </cell>
          <cell r="E1788">
            <v>1412.3999999999999</v>
          </cell>
          <cell r="F1788">
            <v>560</v>
          </cell>
          <cell r="G1788">
            <v>2016.56</v>
          </cell>
          <cell r="H1788">
            <v>560</v>
          </cell>
          <cell r="I1788">
            <v>1983.52</v>
          </cell>
        </row>
        <row r="1789">
          <cell r="B1789">
            <v>50</v>
          </cell>
          <cell r="C1789">
            <v>176.25</v>
          </cell>
          <cell r="D1789">
            <v>20</v>
          </cell>
          <cell r="E1789">
            <v>72.86</v>
          </cell>
          <cell r="F1789">
            <v>20</v>
          </cell>
          <cell r="G1789">
            <v>82.160000000000011</v>
          </cell>
          <cell r="H1789">
            <v>50</v>
          </cell>
          <cell r="I1789">
            <v>220.6</v>
          </cell>
        </row>
        <row r="1790">
          <cell r="B1790">
            <v>1900</v>
          </cell>
          <cell r="C1790">
            <v>7392.9</v>
          </cell>
        </row>
        <row r="1792">
          <cell r="A1792" t="str">
            <v>MARTINS CREEK #3,4 HEAVY OIL BBL  VARIABLE PORTION OF PCR CAME FROM KEN QUINTY.  TOTAL $ FOR MARTINS CREEK #3 AND #4 WERE RECALCUALTED HERE.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5"/>
      <sheetName val="Sheet2"/>
      <sheetName val="Sheet3"/>
      <sheetName val="CBCWPI7A"/>
      <sheetName val="fuelbudg"/>
    </sheetNames>
    <definedNames>
      <definedName name="Round5"/>
    </definedNames>
    <sheetDataSet>
      <sheetData sheetId="0"/>
      <sheetData sheetId="1"/>
      <sheetData sheetId="2"/>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OM"/>
      <sheetName val="Zilkha WH OM"/>
      <sheetName val="Notes"/>
      <sheetName val="Pro Forma Income Statement"/>
      <sheetName val="BS-proforma"/>
      <sheetName val="CF-proforma"/>
      <sheetName val="Title Page"/>
      <sheetName val="Summary"/>
      <sheetName val="Income Statement"/>
      <sheetName val="Capital Cost Summary"/>
      <sheetName val="Purchase Period Cash Flow"/>
      <sheetName val="Balance Sheet"/>
      <sheetName val="Cash Flow"/>
      <sheetName val="Operating Expense Summary"/>
      <sheetName val="Construction Summary"/>
      <sheetName val="Capex &amp; Depreciation Summary"/>
      <sheetName val="Transaction Cost"/>
      <sheetName val="&lt;presentation sheets  "/>
      <sheetName val="NON presentation sheets&gt;"/>
      <sheetName val="Book Depr Table"/>
      <sheetName val="OM Inputs"/>
      <sheetName val="Capex Inputs &amp; Tax Depr. Calcs."/>
      <sheetName val="Misc Tables Linked to Notes"/>
      <sheetName val="Combined Financials"/>
      <sheetName val="General Inputs"/>
      <sheetName val="PSE Financial Structur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Offer_Value"/>
      <sheetName val="_cashflow"/>
    </sheetNames>
    <sheetDataSet>
      <sheetData sheetId="0" refreshError="1"/>
      <sheetData sheetId="1" refreshError="1"/>
      <sheetData sheetId="2" refreshError="1">
        <row r="14">
          <cell r="B14">
            <v>37257</v>
          </cell>
          <cell r="C14">
            <v>37288</v>
          </cell>
          <cell r="D14">
            <v>37316</v>
          </cell>
          <cell r="E14">
            <v>37347</v>
          </cell>
          <cell r="F14">
            <v>37377</v>
          </cell>
          <cell r="G14">
            <v>37408</v>
          </cell>
          <cell r="H14">
            <v>37438</v>
          </cell>
          <cell r="I14">
            <v>37469</v>
          </cell>
          <cell r="J14">
            <v>37500</v>
          </cell>
          <cell r="K14">
            <v>37530</v>
          </cell>
          <cell r="L14">
            <v>37561</v>
          </cell>
          <cell r="M14">
            <v>37591</v>
          </cell>
          <cell r="N14">
            <v>37622</v>
          </cell>
          <cell r="O14">
            <v>37653</v>
          </cell>
          <cell r="P14">
            <v>37681</v>
          </cell>
          <cell r="Q14">
            <v>37712</v>
          </cell>
          <cell r="R14">
            <v>37742</v>
          </cell>
          <cell r="S14">
            <v>37773</v>
          </cell>
          <cell r="T14">
            <v>37803</v>
          </cell>
          <cell r="U14">
            <v>37834</v>
          </cell>
          <cell r="V14">
            <v>37865</v>
          </cell>
          <cell r="W14">
            <v>37895</v>
          </cell>
          <cell r="X14">
            <v>37926</v>
          </cell>
          <cell r="Y14">
            <v>37956</v>
          </cell>
          <cell r="Z14">
            <v>37987</v>
          </cell>
          <cell r="AA14">
            <v>38018</v>
          </cell>
          <cell r="AB14">
            <v>38047</v>
          </cell>
          <cell r="AC14">
            <v>38078</v>
          </cell>
          <cell r="AD14">
            <v>38108</v>
          </cell>
          <cell r="AE14">
            <v>38139</v>
          </cell>
        </row>
        <row r="15">
          <cell r="B15">
            <v>37287</v>
          </cell>
          <cell r="C15">
            <v>37318</v>
          </cell>
          <cell r="D15">
            <v>37346</v>
          </cell>
          <cell r="E15">
            <v>37377</v>
          </cell>
          <cell r="F15">
            <v>37407</v>
          </cell>
          <cell r="G15">
            <v>37438</v>
          </cell>
          <cell r="H15">
            <v>37468</v>
          </cell>
          <cell r="I15">
            <v>37499</v>
          </cell>
          <cell r="J15">
            <v>37530</v>
          </cell>
          <cell r="K15">
            <v>37560</v>
          </cell>
          <cell r="L15">
            <v>37591</v>
          </cell>
          <cell r="M15">
            <v>37621</v>
          </cell>
          <cell r="N15">
            <v>37652</v>
          </cell>
          <cell r="O15">
            <v>37683</v>
          </cell>
          <cell r="P15">
            <v>37711</v>
          </cell>
          <cell r="Q15">
            <v>37742</v>
          </cell>
          <cell r="R15">
            <v>37772</v>
          </cell>
          <cell r="S15">
            <v>37803</v>
          </cell>
          <cell r="T15">
            <v>37833</v>
          </cell>
          <cell r="U15">
            <v>37864</v>
          </cell>
          <cell r="V15">
            <v>37895</v>
          </cell>
          <cell r="W15">
            <v>37925</v>
          </cell>
          <cell r="X15">
            <v>37956</v>
          </cell>
          <cell r="Y15">
            <v>37986</v>
          </cell>
          <cell r="Z15">
            <v>38017</v>
          </cell>
          <cell r="AA15">
            <v>38048</v>
          </cell>
          <cell r="AB15">
            <v>38077</v>
          </cell>
          <cell r="AC15">
            <v>38108</v>
          </cell>
          <cell r="AD15">
            <v>38138</v>
          </cell>
          <cell r="AE15">
            <v>38169</v>
          </cell>
        </row>
        <row r="36">
          <cell r="B36">
            <v>31.835000000000001</v>
          </cell>
          <cell r="C36">
            <v>26.377940000000002</v>
          </cell>
          <cell r="D36">
            <v>27.690020000000001</v>
          </cell>
          <cell r="E36">
            <v>27.180595</v>
          </cell>
          <cell r="F36">
            <v>27.856515000000002</v>
          </cell>
          <cell r="G36">
            <v>28.502615000000002</v>
          </cell>
          <cell r="H36">
            <v>29.099015000000001</v>
          </cell>
          <cell r="I36">
            <v>29.645715000000003</v>
          </cell>
          <cell r="J36">
            <v>29.645715000000003</v>
          </cell>
          <cell r="K36">
            <v>29.884275000000002</v>
          </cell>
          <cell r="L36">
            <v>33.313575</v>
          </cell>
          <cell r="M36">
            <v>35.291635000000007</v>
          </cell>
          <cell r="N36">
            <v>36.156415000000003</v>
          </cell>
          <cell r="O36">
            <v>35.659415000000003</v>
          </cell>
          <cell r="P36">
            <v>34.834395000000001</v>
          </cell>
          <cell r="Q36">
            <v>32.81906</v>
          </cell>
          <cell r="R36">
            <v>32.918459999999996</v>
          </cell>
          <cell r="S36">
            <v>33.435339999999997</v>
          </cell>
          <cell r="T36">
            <v>33.783240000000006</v>
          </cell>
          <cell r="U36">
            <v>34.329939999999993</v>
          </cell>
          <cell r="V36">
            <v>34.419399999999996</v>
          </cell>
          <cell r="W36">
            <v>34.55856</v>
          </cell>
          <cell r="X36">
            <v>37.080835</v>
          </cell>
          <cell r="Y36">
            <v>38.641415000000002</v>
          </cell>
          <cell r="Z36">
            <v>39.648515000000003</v>
          </cell>
          <cell r="AA36">
            <v>38.893074999999996</v>
          </cell>
          <cell r="AB36">
            <v>37.561115000000001</v>
          </cell>
          <cell r="AC36">
            <v>35.00902</v>
          </cell>
          <cell r="AD36">
            <v>35.118360000000003</v>
          </cell>
          <cell r="AE36">
            <v>35.466259999999998</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etup Variables"/>
      <sheetName val="Summary"/>
      <sheetName val="Base Year"/>
      <sheetName val="Labor Summ"/>
      <sheetName val="Major Maint"/>
      <sheetName val="Distributors"/>
    </sheetNames>
    <sheetDataSet>
      <sheetData sheetId="0" refreshError="1"/>
      <sheetData sheetId="1" refreshError="1"/>
      <sheetData sheetId="2" refreshError="1"/>
      <sheetData sheetId="3" refreshError="1"/>
      <sheetData sheetId="4" refreshError="1"/>
      <sheetData sheetId="5" refreshError="1"/>
      <sheetData sheetId="6" refreshError="1">
        <row r="1">
          <cell r="A1" t="str">
            <v>Whitby Cogeneration Limited Partnership.</v>
          </cell>
        </row>
        <row r="26">
          <cell r="B26" t="str">
            <v>Net Energy</v>
          </cell>
          <cell r="C26" t="str">
            <v>Steam Sold</v>
          </cell>
          <cell r="D26" t="str">
            <v>Fuel Used</v>
          </cell>
        </row>
        <row r="27">
          <cell r="B27" t="str">
            <v>NMwh</v>
          </cell>
          <cell r="C27" t="str">
            <v>Tons Sold</v>
          </cell>
          <cell r="D27" t="str">
            <v>10^9 Btu</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row r="32">
          <cell r="B32">
            <v>20832</v>
          </cell>
          <cell r="C32">
            <v>17632.8</v>
          </cell>
          <cell r="D32">
            <v>183.36534719999997</v>
          </cell>
        </row>
        <row r="33">
          <cell r="B33">
            <v>20160</v>
          </cell>
          <cell r="C33">
            <v>17064</v>
          </cell>
          <cell r="D33">
            <v>177.45033599999996</v>
          </cell>
        </row>
        <row r="34">
          <cell r="B34">
            <v>20832</v>
          </cell>
          <cell r="C34">
            <v>17632.8</v>
          </cell>
          <cell r="D34">
            <v>183.36534719999997</v>
          </cell>
        </row>
        <row r="35">
          <cell r="B35">
            <v>20832</v>
          </cell>
          <cell r="C35">
            <v>17632.8</v>
          </cell>
          <cell r="D35">
            <v>183.36534719999997</v>
          </cell>
        </row>
        <row r="36">
          <cell r="B36">
            <v>20160</v>
          </cell>
          <cell r="C36">
            <v>17064</v>
          </cell>
          <cell r="D36">
            <v>177.45033599999996</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Material"/>
      <sheetName val="Producton O&amp;M Summary"/>
      <sheetName val="Production O&amp;M Adjustments (C)"/>
      <sheetName val="Test Year Oct15_Sept16 (C)"/>
      <sheetName val="Major Maintenance  (C)"/>
      <sheetName val="Test Yr Major Maint Amort (C)"/>
      <sheetName val="Colstrip 12 Talen Budget (C)"/>
      <sheetName val="Colstrip 34 Talen budget (C)"/>
      <sheetName val="Atlantic Power Freddy1 (C)"/>
      <sheetName val="Mint Farm Reliability Bonus (C)"/>
      <sheetName val="Hydro License O&amp;M by wbs (C)"/>
      <sheetName val="Hydro License O&amp;M by CE (C)"/>
      <sheetName val="Wild Horse Royalties (C)"/>
      <sheetName val="Hopkins Ridge Royalties (C)"/>
      <sheetName val="LSR1 Leases (C)"/>
      <sheetName val="Vestas Hopkins Ridge (C)"/>
      <sheetName val="Vestas_Wild Horse (C)"/>
      <sheetName val="Vestas Wild Horse Extn (C)"/>
      <sheetName val="LSR1_Siemens (C)"/>
      <sheetName val="Wind Generation (C)"/>
      <sheetName val="CPI"/>
    </sheetNames>
    <sheetDataSet>
      <sheetData sheetId="0"/>
      <sheetData sheetId="1"/>
      <sheetData sheetId="2"/>
      <sheetData sheetId="3">
        <row r="3890">
          <cell r="H3890">
            <v>2499721.8699999996</v>
          </cell>
        </row>
        <row r="6076">
          <cell r="H6076">
            <v>403705.68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60" zoomScaleNormal="100" workbookViewId="0">
      <selection activeCell="R41" sqref="R41"/>
    </sheetView>
  </sheetViews>
  <sheetFormatPr defaultRowHeight="14.5" x14ac:dyDescent="0.3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11" shapeId="3076" r:id="rId4">
          <objectPr defaultSize="0" autoPict="0" r:id="rId5">
            <anchor moveWithCells="1">
              <from>
                <xdr:col>0</xdr:col>
                <xdr:colOff>0</xdr:colOff>
                <xdr:row>0</xdr:row>
                <xdr:rowOff>0</xdr:rowOff>
              </from>
              <to>
                <xdr:col>9</xdr:col>
                <xdr:colOff>584200</xdr:colOff>
                <xdr:row>46</xdr:row>
                <xdr:rowOff>82550</xdr:rowOff>
              </to>
            </anchor>
          </objectPr>
        </oleObject>
      </mc:Choice>
      <mc:Fallback>
        <oleObject progId="Acrobat.Document.11" shapeId="307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6"/>
  <sheetViews>
    <sheetView view="pageBreakPreview" zoomScale="60" zoomScaleNormal="60" workbookViewId="0">
      <pane ySplit="2" topLeftCell="A3" activePane="bottomLeft" state="frozen"/>
      <selection pane="bottomLeft" activeCell="Y107" sqref="Y107"/>
    </sheetView>
  </sheetViews>
  <sheetFormatPr defaultColWidth="9.08984375" defaultRowHeight="14.5" x14ac:dyDescent="0.35"/>
  <cols>
    <col min="1" max="1" width="16.54296875" style="1" customWidth="1"/>
    <col min="2" max="2" width="30.54296875" style="1" bestFit="1" customWidth="1"/>
    <col min="3" max="5" width="10.453125" style="2" customWidth="1"/>
    <col min="6" max="6" width="11" style="2" bestFit="1" customWidth="1"/>
    <col min="7" max="7" width="10.453125" style="2" customWidth="1"/>
    <col min="8" max="8" width="9" style="2" bestFit="1" customWidth="1"/>
    <col min="9" max="9" width="11" style="2" bestFit="1" customWidth="1"/>
    <col min="10" max="10" width="10.6328125" style="2" bestFit="1" customWidth="1"/>
    <col min="11" max="11" width="10.453125" style="2" customWidth="1"/>
    <col min="12" max="13" width="11" style="2" bestFit="1" customWidth="1"/>
    <col min="14" max="14" width="9" style="2" bestFit="1" customWidth="1"/>
    <col min="15" max="16" width="11" style="2" bestFit="1" customWidth="1"/>
    <col min="17" max="17" width="10.453125" style="2" customWidth="1"/>
    <col min="18" max="16384" width="9.08984375" style="1"/>
  </cols>
  <sheetData>
    <row r="1" spans="1:17" ht="16" thickBot="1" x14ac:dyDescent="0.4">
      <c r="A1" s="6" t="s">
        <v>17</v>
      </c>
      <c r="C1" s="22" t="s">
        <v>143</v>
      </c>
    </row>
    <row r="2" spans="1:17" ht="24.5" thickBot="1" x14ac:dyDescent="0.4">
      <c r="A2" s="3" t="s">
        <v>108</v>
      </c>
      <c r="B2" s="3" t="s">
        <v>130</v>
      </c>
      <c r="C2" s="11" t="s">
        <v>109</v>
      </c>
      <c r="D2" s="11" t="s">
        <v>110</v>
      </c>
      <c r="E2" s="11" t="s">
        <v>129</v>
      </c>
      <c r="F2" s="11" t="s">
        <v>113</v>
      </c>
      <c r="G2" s="11" t="s">
        <v>114</v>
      </c>
      <c r="H2" s="11" t="s">
        <v>129</v>
      </c>
      <c r="I2" s="11" t="s">
        <v>120</v>
      </c>
      <c r="J2" s="11" t="s">
        <v>121</v>
      </c>
      <c r="K2" s="11" t="s">
        <v>129</v>
      </c>
      <c r="L2" s="11" t="s">
        <v>122</v>
      </c>
      <c r="M2" s="11" t="s">
        <v>123</v>
      </c>
      <c r="N2" s="11" t="s">
        <v>129</v>
      </c>
      <c r="O2" s="11" t="s">
        <v>125</v>
      </c>
      <c r="P2" s="11" t="s">
        <v>126</v>
      </c>
      <c r="Q2" s="11" t="s">
        <v>129</v>
      </c>
    </row>
    <row r="3" spans="1:17" ht="15" thickBot="1" x14ac:dyDescent="0.4">
      <c r="A3" s="4" t="s">
        <v>107</v>
      </c>
      <c r="B3" s="10" t="s">
        <v>106</v>
      </c>
      <c r="C3" s="12">
        <v>277169.90000000002</v>
      </c>
      <c r="D3" s="13">
        <v>263627.58</v>
      </c>
      <c r="E3" s="13">
        <f>C3-D3</f>
        <v>13542.320000000007</v>
      </c>
      <c r="F3" s="13">
        <v>286400.45</v>
      </c>
      <c r="G3" s="13">
        <v>217185.12</v>
      </c>
      <c r="H3" s="13">
        <f>F3-G3</f>
        <v>69215.330000000016</v>
      </c>
      <c r="I3" s="13">
        <v>78090.960000000006</v>
      </c>
      <c r="J3" s="13">
        <v>82252.740000000005</v>
      </c>
      <c r="K3" s="13">
        <f>I3-J3</f>
        <v>-4161.7799999999988</v>
      </c>
      <c r="L3" s="13">
        <v>78152.960000000006</v>
      </c>
      <c r="M3" s="13">
        <v>69263.62</v>
      </c>
      <c r="N3" s="13">
        <f>L3-M3</f>
        <v>8889.3400000000111</v>
      </c>
      <c r="O3" s="13">
        <v>79000.960000000006</v>
      </c>
      <c r="P3" s="13">
        <v>70052.81</v>
      </c>
      <c r="Q3" s="14">
        <f>O3-P3</f>
        <v>8948.1500000000087</v>
      </c>
    </row>
    <row r="4" spans="1:17" ht="15" thickBot="1" x14ac:dyDescent="0.4">
      <c r="A4" s="4" t="s">
        <v>105</v>
      </c>
      <c r="B4" s="10" t="s">
        <v>104</v>
      </c>
      <c r="C4" s="15">
        <v>18638</v>
      </c>
      <c r="D4" s="16">
        <v>8739.5</v>
      </c>
      <c r="E4" s="16">
        <f t="shared" ref="E4:E52" si="0">C4-D4</f>
        <v>9898.5</v>
      </c>
      <c r="F4" s="16">
        <v>3312</v>
      </c>
      <c r="G4" s="16">
        <v>4847.01</v>
      </c>
      <c r="H4" s="16">
        <f t="shared" ref="H4:H52" si="1">F4-G4</f>
        <v>-1535.0100000000002</v>
      </c>
      <c r="I4" s="16">
        <v>13312</v>
      </c>
      <c r="J4" s="16">
        <v>13607.15</v>
      </c>
      <c r="K4" s="16">
        <f t="shared" ref="K4:K52" si="2">I4-J4</f>
        <v>-295.14999999999964</v>
      </c>
      <c r="L4" s="16">
        <v>19712</v>
      </c>
      <c r="M4" s="16">
        <v>10600.2</v>
      </c>
      <c r="N4" s="16">
        <f t="shared" ref="N4:N52" si="3">L4-M4</f>
        <v>9111.7999999999993</v>
      </c>
      <c r="O4" s="16">
        <v>20012</v>
      </c>
      <c r="P4" s="16">
        <v>8757.94</v>
      </c>
      <c r="Q4" s="17">
        <f t="shared" ref="Q4:Q52" si="4">O4-P4</f>
        <v>11254.06</v>
      </c>
    </row>
    <row r="5" spans="1:17" ht="15" thickBot="1" x14ac:dyDescent="0.4">
      <c r="A5" s="4" t="s">
        <v>103</v>
      </c>
      <c r="B5" s="10" t="s">
        <v>102</v>
      </c>
      <c r="C5" s="15">
        <v>37722.28</v>
      </c>
      <c r="D5" s="16">
        <v>26141.759999999998</v>
      </c>
      <c r="E5" s="16">
        <f t="shared" si="0"/>
        <v>11580.52</v>
      </c>
      <c r="F5" s="16">
        <v>33194.6</v>
      </c>
      <c r="G5" s="16">
        <v>31475.74</v>
      </c>
      <c r="H5" s="16">
        <f t="shared" si="1"/>
        <v>1718.8599999999969</v>
      </c>
      <c r="I5" s="16">
        <v>90111</v>
      </c>
      <c r="J5" s="16">
        <v>22486</v>
      </c>
      <c r="K5" s="16">
        <f t="shared" si="2"/>
        <v>67625</v>
      </c>
      <c r="L5" s="16">
        <v>23367</v>
      </c>
      <c r="M5" s="16">
        <v>22834.639999999999</v>
      </c>
      <c r="N5" s="16">
        <f t="shared" si="3"/>
        <v>532.36000000000058</v>
      </c>
      <c r="O5" s="16">
        <v>26870</v>
      </c>
      <c r="P5" s="16">
        <v>25685.16</v>
      </c>
      <c r="Q5" s="17">
        <f t="shared" si="4"/>
        <v>1184.8400000000001</v>
      </c>
    </row>
    <row r="6" spans="1:17" ht="15" thickBot="1" x14ac:dyDescent="0.4">
      <c r="A6" s="4" t="s">
        <v>101</v>
      </c>
      <c r="B6" s="10" t="s">
        <v>100</v>
      </c>
      <c r="C6" s="15">
        <v>59587.23</v>
      </c>
      <c r="D6" s="16">
        <v>59033.25</v>
      </c>
      <c r="E6" s="16">
        <f t="shared" si="0"/>
        <v>553.9800000000032</v>
      </c>
      <c r="F6" s="16">
        <v>54085.91</v>
      </c>
      <c r="G6" s="16">
        <v>46461.17</v>
      </c>
      <c r="H6" s="16">
        <f t="shared" si="1"/>
        <v>7624.7400000000052</v>
      </c>
      <c r="I6" s="16">
        <v>15413.5</v>
      </c>
      <c r="J6" s="16">
        <v>8866.56</v>
      </c>
      <c r="K6" s="16">
        <f t="shared" si="2"/>
        <v>6546.9400000000005</v>
      </c>
      <c r="L6" s="16">
        <v>20213.5</v>
      </c>
      <c r="M6" s="16">
        <v>18169.8</v>
      </c>
      <c r="N6" s="16">
        <f t="shared" si="3"/>
        <v>2043.7000000000007</v>
      </c>
      <c r="O6" s="16">
        <v>42913.5</v>
      </c>
      <c r="P6" s="16">
        <v>30428.21</v>
      </c>
      <c r="Q6" s="17">
        <f t="shared" si="4"/>
        <v>12485.29</v>
      </c>
    </row>
    <row r="7" spans="1:17" ht="15" thickBot="1" x14ac:dyDescent="0.4">
      <c r="A7" s="4" t="s">
        <v>99</v>
      </c>
      <c r="B7" s="10" t="s">
        <v>98</v>
      </c>
      <c r="C7" s="15">
        <v>120771.15</v>
      </c>
      <c r="D7" s="16">
        <v>95181.57</v>
      </c>
      <c r="E7" s="16">
        <f t="shared" si="0"/>
        <v>25589.579999999987</v>
      </c>
      <c r="F7" s="16">
        <v>70125.98</v>
      </c>
      <c r="G7" s="16">
        <v>49143.92</v>
      </c>
      <c r="H7" s="16">
        <f t="shared" si="1"/>
        <v>20982.059999999998</v>
      </c>
      <c r="I7" s="16">
        <v>53173</v>
      </c>
      <c r="J7" s="16">
        <v>49702.1</v>
      </c>
      <c r="K7" s="16">
        <f t="shared" si="2"/>
        <v>3470.9000000000015</v>
      </c>
      <c r="L7" s="16">
        <v>55194</v>
      </c>
      <c r="M7" s="16">
        <v>46764.44</v>
      </c>
      <c r="N7" s="16">
        <f t="shared" si="3"/>
        <v>8429.5599999999977</v>
      </c>
      <c r="O7" s="16">
        <v>52740</v>
      </c>
      <c r="P7" s="16">
        <v>63526.09</v>
      </c>
      <c r="Q7" s="17">
        <f t="shared" si="4"/>
        <v>-10786.089999999997</v>
      </c>
    </row>
    <row r="8" spans="1:17" ht="15" thickBot="1" x14ac:dyDescent="0.4">
      <c r="A8" s="4" t="s">
        <v>115</v>
      </c>
      <c r="B8" s="10" t="s">
        <v>118</v>
      </c>
      <c r="C8" s="15"/>
      <c r="D8" s="16"/>
      <c r="E8" s="16">
        <f t="shared" si="0"/>
        <v>0</v>
      </c>
      <c r="F8" s="16">
        <v>84646.9</v>
      </c>
      <c r="G8" s="16">
        <v>42686.34</v>
      </c>
      <c r="H8" s="16">
        <f t="shared" si="1"/>
        <v>41960.56</v>
      </c>
      <c r="I8" s="16">
        <v>195376</v>
      </c>
      <c r="J8" s="16">
        <v>216689.34</v>
      </c>
      <c r="K8" s="16">
        <f t="shared" si="2"/>
        <v>-21313.339999999997</v>
      </c>
      <c r="L8" s="16">
        <v>93376</v>
      </c>
      <c r="M8" s="16">
        <v>76769.14</v>
      </c>
      <c r="N8" s="16">
        <f t="shared" si="3"/>
        <v>16606.86</v>
      </c>
      <c r="O8" s="16">
        <v>28640</v>
      </c>
      <c r="P8" s="16">
        <v>2819.78</v>
      </c>
      <c r="Q8" s="17">
        <f t="shared" si="4"/>
        <v>25820.22</v>
      </c>
    </row>
    <row r="9" spans="1:17" ht="15" thickBot="1" x14ac:dyDescent="0.4">
      <c r="A9" s="4" t="s">
        <v>97</v>
      </c>
      <c r="B9" s="10" t="s">
        <v>96</v>
      </c>
      <c r="C9" s="15">
        <v>56130.97</v>
      </c>
      <c r="D9" s="16">
        <v>34481.769999999997</v>
      </c>
      <c r="E9" s="16">
        <f t="shared" si="0"/>
        <v>21649.200000000004</v>
      </c>
      <c r="F9" s="16">
        <v>2244</v>
      </c>
      <c r="G9" s="16"/>
      <c r="H9" s="16">
        <f t="shared" si="1"/>
        <v>2244</v>
      </c>
      <c r="I9" s="16">
        <v>7277.08</v>
      </c>
      <c r="J9" s="16">
        <v>0</v>
      </c>
      <c r="K9" s="16">
        <f t="shared" si="2"/>
        <v>7277.08</v>
      </c>
      <c r="L9" s="16">
        <v>7277.04</v>
      </c>
      <c r="M9" s="16"/>
      <c r="N9" s="16">
        <f t="shared" si="3"/>
        <v>7277.04</v>
      </c>
      <c r="O9" s="16">
        <v>5877.84</v>
      </c>
      <c r="P9" s="16"/>
      <c r="Q9" s="17">
        <f t="shared" si="4"/>
        <v>5877.84</v>
      </c>
    </row>
    <row r="10" spans="1:17" ht="15" thickBot="1" x14ac:dyDescent="0.4">
      <c r="A10" s="4" t="s">
        <v>95</v>
      </c>
      <c r="B10" s="10" t="s">
        <v>94</v>
      </c>
      <c r="C10" s="15">
        <v>36326.269999999997</v>
      </c>
      <c r="D10" s="16">
        <v>31306.87</v>
      </c>
      <c r="E10" s="16">
        <f t="shared" si="0"/>
        <v>5019.3999999999978</v>
      </c>
      <c r="F10" s="16">
        <v>46849.47</v>
      </c>
      <c r="G10" s="16">
        <v>43204.2</v>
      </c>
      <c r="H10" s="16">
        <f t="shared" si="1"/>
        <v>3645.2700000000041</v>
      </c>
      <c r="I10" s="16">
        <v>32660</v>
      </c>
      <c r="J10" s="16">
        <v>24141.68</v>
      </c>
      <c r="K10" s="16">
        <f t="shared" si="2"/>
        <v>8518.32</v>
      </c>
      <c r="L10" s="16">
        <v>57028</v>
      </c>
      <c r="M10" s="16">
        <v>34495.79</v>
      </c>
      <c r="N10" s="16">
        <f t="shared" si="3"/>
        <v>22532.21</v>
      </c>
      <c r="O10" s="16">
        <v>35528</v>
      </c>
      <c r="P10" s="16">
        <v>32199.17</v>
      </c>
      <c r="Q10" s="17">
        <f t="shared" si="4"/>
        <v>3328.8300000000017</v>
      </c>
    </row>
    <row r="11" spans="1:17" ht="15" thickBot="1" x14ac:dyDescent="0.4">
      <c r="A11" s="4" t="s">
        <v>93</v>
      </c>
      <c r="B11" s="10" t="s">
        <v>92</v>
      </c>
      <c r="C11" s="15">
        <v>80091.53</v>
      </c>
      <c r="D11" s="16">
        <v>1733.9</v>
      </c>
      <c r="E11" s="16">
        <f t="shared" si="0"/>
        <v>78357.63</v>
      </c>
      <c r="F11" s="16">
        <v>40529.78</v>
      </c>
      <c r="G11" s="16">
        <v>22151.91</v>
      </c>
      <c r="H11" s="16">
        <f t="shared" si="1"/>
        <v>18377.87</v>
      </c>
      <c r="I11" s="16">
        <v>11200</v>
      </c>
      <c r="J11" s="16">
        <v>4861.62</v>
      </c>
      <c r="K11" s="16">
        <f t="shared" si="2"/>
        <v>6338.38</v>
      </c>
      <c r="L11" s="16">
        <v>200</v>
      </c>
      <c r="M11" s="16"/>
      <c r="N11" s="16">
        <f t="shared" si="3"/>
        <v>200</v>
      </c>
      <c r="O11" s="16">
        <v>110</v>
      </c>
      <c r="P11" s="16">
        <v>97.2</v>
      </c>
      <c r="Q11" s="17">
        <f t="shared" si="4"/>
        <v>12.799999999999997</v>
      </c>
    </row>
    <row r="12" spans="1:17" ht="15" thickBot="1" x14ac:dyDescent="0.4">
      <c r="A12" s="4" t="s">
        <v>91</v>
      </c>
      <c r="B12" s="10" t="s">
        <v>90</v>
      </c>
      <c r="C12" s="15">
        <v>459.96</v>
      </c>
      <c r="D12" s="16">
        <v>434.65</v>
      </c>
      <c r="E12" s="16">
        <f t="shared" si="0"/>
        <v>25.310000000000002</v>
      </c>
      <c r="F12" s="16"/>
      <c r="G12" s="16">
        <v>-931.11</v>
      </c>
      <c r="H12" s="16">
        <f t="shared" si="1"/>
        <v>931.11</v>
      </c>
      <c r="I12" s="16"/>
      <c r="J12" s="16"/>
      <c r="K12" s="16">
        <f t="shared" si="2"/>
        <v>0</v>
      </c>
      <c r="L12" s="16"/>
      <c r="M12" s="16">
        <v>13.48</v>
      </c>
      <c r="N12" s="16">
        <f t="shared" si="3"/>
        <v>-13.48</v>
      </c>
      <c r="O12" s="16"/>
      <c r="P12" s="16">
        <v>229.12</v>
      </c>
      <c r="Q12" s="17">
        <f t="shared" si="4"/>
        <v>-229.12</v>
      </c>
    </row>
    <row r="13" spans="1:17" ht="15" thickBot="1" x14ac:dyDescent="0.4">
      <c r="A13" s="4" t="s">
        <v>89</v>
      </c>
      <c r="B13" s="10" t="s">
        <v>88</v>
      </c>
      <c r="C13" s="15">
        <v>200561.52</v>
      </c>
      <c r="D13" s="16">
        <v>138006.91</v>
      </c>
      <c r="E13" s="16">
        <f t="shared" si="0"/>
        <v>62554.609999999986</v>
      </c>
      <c r="F13" s="16">
        <v>189944.53</v>
      </c>
      <c r="G13" s="16">
        <v>186424.15</v>
      </c>
      <c r="H13" s="16">
        <f t="shared" si="1"/>
        <v>3520.3800000000047</v>
      </c>
      <c r="I13" s="16">
        <v>96716.04</v>
      </c>
      <c r="J13" s="16">
        <v>86451.51</v>
      </c>
      <c r="K13" s="16">
        <f t="shared" si="2"/>
        <v>10264.529999999999</v>
      </c>
      <c r="L13" s="16">
        <v>117716.04</v>
      </c>
      <c r="M13" s="16">
        <v>82518.820000000007</v>
      </c>
      <c r="N13" s="16">
        <f t="shared" si="3"/>
        <v>35197.219999999987</v>
      </c>
      <c r="O13" s="16">
        <v>68264.960000000006</v>
      </c>
      <c r="P13" s="16">
        <v>47362.77</v>
      </c>
      <c r="Q13" s="17">
        <f t="shared" si="4"/>
        <v>20902.19000000001</v>
      </c>
    </row>
    <row r="14" spans="1:17" ht="15" thickBot="1" x14ac:dyDescent="0.4">
      <c r="A14" s="4" t="s">
        <v>87</v>
      </c>
      <c r="B14" s="10" t="s">
        <v>86</v>
      </c>
      <c r="C14" s="15">
        <v>8805.4</v>
      </c>
      <c r="D14" s="16">
        <v>4876.33</v>
      </c>
      <c r="E14" s="16">
        <f t="shared" si="0"/>
        <v>3929.0699999999997</v>
      </c>
      <c r="F14" s="16"/>
      <c r="G14" s="16">
        <v>6485.47</v>
      </c>
      <c r="H14" s="16">
        <f t="shared" si="1"/>
        <v>-6485.47</v>
      </c>
      <c r="I14" s="16">
        <v>4175</v>
      </c>
      <c r="J14" s="16">
        <v>6003.52</v>
      </c>
      <c r="K14" s="16">
        <f t="shared" si="2"/>
        <v>-1828.5200000000004</v>
      </c>
      <c r="L14" s="16">
        <v>6100</v>
      </c>
      <c r="M14" s="16">
        <v>7769</v>
      </c>
      <c r="N14" s="16">
        <f t="shared" si="3"/>
        <v>-1669</v>
      </c>
      <c r="O14" s="16">
        <v>7100.04</v>
      </c>
      <c r="P14" s="16">
        <v>4640.74</v>
      </c>
      <c r="Q14" s="17">
        <f t="shared" si="4"/>
        <v>2459.3000000000002</v>
      </c>
    </row>
    <row r="15" spans="1:17" ht="15" thickBot="1" x14ac:dyDescent="0.4">
      <c r="A15" s="4" t="s">
        <v>85</v>
      </c>
      <c r="B15" s="10" t="s">
        <v>84</v>
      </c>
      <c r="C15" s="15">
        <v>26862</v>
      </c>
      <c r="D15" s="16">
        <v>26380.04</v>
      </c>
      <c r="E15" s="16">
        <f t="shared" si="0"/>
        <v>481.95999999999913</v>
      </c>
      <c r="F15" s="16">
        <v>27668</v>
      </c>
      <c r="G15" s="16">
        <v>128190.96</v>
      </c>
      <c r="H15" s="16">
        <f t="shared" si="1"/>
        <v>-100522.96</v>
      </c>
      <c r="I15" s="16">
        <v>49824</v>
      </c>
      <c r="J15" s="16">
        <v>16885</v>
      </c>
      <c r="K15" s="16">
        <f t="shared" si="2"/>
        <v>32939</v>
      </c>
      <c r="L15" s="16">
        <v>4564</v>
      </c>
      <c r="M15" s="16">
        <v>5895.27</v>
      </c>
      <c r="N15" s="16">
        <f t="shared" si="3"/>
        <v>-1331.2700000000004</v>
      </c>
      <c r="O15" s="16">
        <v>4620</v>
      </c>
      <c r="P15" s="16">
        <v>4950.43</v>
      </c>
      <c r="Q15" s="17">
        <f t="shared" si="4"/>
        <v>-330.43000000000029</v>
      </c>
    </row>
    <row r="16" spans="1:17" ht="15" thickBot="1" x14ac:dyDescent="0.4">
      <c r="A16" s="4" t="s">
        <v>83</v>
      </c>
      <c r="B16" s="10" t="s">
        <v>82</v>
      </c>
      <c r="C16" s="15">
        <v>4428.96</v>
      </c>
      <c r="D16" s="16">
        <v>6856.57</v>
      </c>
      <c r="E16" s="16">
        <f t="shared" si="0"/>
        <v>-2427.6099999999997</v>
      </c>
      <c r="F16" s="16">
        <v>4611</v>
      </c>
      <c r="G16" s="16">
        <v>13210.21</v>
      </c>
      <c r="H16" s="16">
        <f t="shared" si="1"/>
        <v>-8599.2099999999991</v>
      </c>
      <c r="I16" s="16">
        <v>8559</v>
      </c>
      <c r="J16" s="16">
        <v>16156.26</v>
      </c>
      <c r="K16" s="16">
        <f t="shared" si="2"/>
        <v>-7597.26</v>
      </c>
      <c r="L16" s="16">
        <v>5347</v>
      </c>
      <c r="M16" s="16">
        <v>7276.2</v>
      </c>
      <c r="N16" s="16">
        <f t="shared" si="3"/>
        <v>-1929.1999999999998</v>
      </c>
      <c r="O16" s="16">
        <v>4620</v>
      </c>
      <c r="P16" s="16">
        <v>5966.4</v>
      </c>
      <c r="Q16" s="17">
        <f t="shared" si="4"/>
        <v>-1346.3999999999996</v>
      </c>
    </row>
    <row r="17" spans="1:17" ht="15" thickBot="1" x14ac:dyDescent="0.4">
      <c r="A17" s="4" t="s">
        <v>127</v>
      </c>
      <c r="B17" s="10" t="s">
        <v>128</v>
      </c>
      <c r="C17" s="15"/>
      <c r="D17" s="16"/>
      <c r="E17" s="16">
        <f t="shared" si="0"/>
        <v>0</v>
      </c>
      <c r="F17" s="16"/>
      <c r="G17" s="16"/>
      <c r="H17" s="16">
        <f t="shared" si="1"/>
        <v>0</v>
      </c>
      <c r="I17" s="16"/>
      <c r="J17" s="16"/>
      <c r="K17" s="16">
        <f t="shared" si="2"/>
        <v>0</v>
      </c>
      <c r="L17" s="16"/>
      <c r="M17" s="16"/>
      <c r="N17" s="16">
        <f t="shared" si="3"/>
        <v>0</v>
      </c>
      <c r="O17" s="16"/>
      <c r="P17" s="16"/>
      <c r="Q17" s="17">
        <f t="shared" si="4"/>
        <v>0</v>
      </c>
    </row>
    <row r="18" spans="1:17" ht="15" thickBot="1" x14ac:dyDescent="0.4">
      <c r="A18" s="4" t="s">
        <v>81</v>
      </c>
      <c r="B18" s="10" t="s">
        <v>80</v>
      </c>
      <c r="C18" s="15">
        <v>2798</v>
      </c>
      <c r="D18" s="16">
        <v>2734</v>
      </c>
      <c r="E18" s="16">
        <f t="shared" si="0"/>
        <v>64</v>
      </c>
      <c r="F18" s="16">
        <v>2882</v>
      </c>
      <c r="G18" s="16">
        <v>2780</v>
      </c>
      <c r="H18" s="16">
        <f t="shared" si="1"/>
        <v>102</v>
      </c>
      <c r="I18" s="16">
        <v>368388</v>
      </c>
      <c r="J18" s="16">
        <v>356993</v>
      </c>
      <c r="K18" s="16">
        <f t="shared" si="2"/>
        <v>11395</v>
      </c>
      <c r="L18" s="16">
        <v>13335</v>
      </c>
      <c r="M18" s="16">
        <v>13124</v>
      </c>
      <c r="N18" s="16">
        <f t="shared" si="3"/>
        <v>211</v>
      </c>
      <c r="O18" s="16">
        <v>13260</v>
      </c>
      <c r="P18" s="16">
        <v>13294</v>
      </c>
      <c r="Q18" s="17">
        <f t="shared" si="4"/>
        <v>-34</v>
      </c>
    </row>
    <row r="19" spans="1:17" ht="15" thickBot="1" x14ac:dyDescent="0.4">
      <c r="A19" s="4" t="s">
        <v>79</v>
      </c>
      <c r="B19" s="10" t="s">
        <v>78</v>
      </c>
      <c r="C19" s="15">
        <v>30444</v>
      </c>
      <c r="D19" s="16">
        <v>29748</v>
      </c>
      <c r="E19" s="16">
        <f t="shared" si="0"/>
        <v>696</v>
      </c>
      <c r="F19" s="16">
        <v>31357</v>
      </c>
      <c r="G19" s="16">
        <v>30248</v>
      </c>
      <c r="H19" s="16">
        <f t="shared" si="1"/>
        <v>1109</v>
      </c>
      <c r="I19" s="16">
        <v>31004</v>
      </c>
      <c r="J19" s="16">
        <v>30045</v>
      </c>
      <c r="K19" s="16">
        <f t="shared" si="2"/>
        <v>959</v>
      </c>
      <c r="L19" s="16">
        <v>31054</v>
      </c>
      <c r="M19" s="16">
        <v>30564</v>
      </c>
      <c r="N19" s="16">
        <f t="shared" si="3"/>
        <v>490</v>
      </c>
      <c r="O19" s="16">
        <v>30879</v>
      </c>
      <c r="P19" s="16">
        <v>30958</v>
      </c>
      <c r="Q19" s="17">
        <f t="shared" si="4"/>
        <v>-79</v>
      </c>
    </row>
    <row r="20" spans="1:17" ht="15" thickBot="1" x14ac:dyDescent="0.4">
      <c r="A20" s="4" t="s">
        <v>77</v>
      </c>
      <c r="B20" s="10" t="s">
        <v>76</v>
      </c>
      <c r="C20" s="15">
        <v>29208</v>
      </c>
      <c r="D20" s="16">
        <v>29967</v>
      </c>
      <c r="E20" s="16">
        <f t="shared" si="0"/>
        <v>-759</v>
      </c>
      <c r="F20" s="16">
        <v>31587</v>
      </c>
      <c r="G20" s="16">
        <v>30470</v>
      </c>
      <c r="H20" s="16">
        <f t="shared" si="1"/>
        <v>1117</v>
      </c>
      <c r="I20" s="16">
        <v>31232</v>
      </c>
      <c r="J20" s="16">
        <v>30266</v>
      </c>
      <c r="K20" s="16">
        <f t="shared" si="2"/>
        <v>966</v>
      </c>
      <c r="L20" s="16">
        <v>31282</v>
      </c>
      <c r="M20" s="16">
        <v>30789</v>
      </c>
      <c r="N20" s="16">
        <f t="shared" si="3"/>
        <v>493</v>
      </c>
      <c r="O20" s="16">
        <v>31106</v>
      </c>
      <c r="P20" s="16">
        <v>31185</v>
      </c>
      <c r="Q20" s="17">
        <f t="shared" si="4"/>
        <v>-79</v>
      </c>
    </row>
    <row r="21" spans="1:17" ht="23.5" thickBot="1" x14ac:dyDescent="0.4">
      <c r="A21" s="4" t="s">
        <v>75</v>
      </c>
      <c r="B21" s="10" t="s">
        <v>74</v>
      </c>
      <c r="C21" s="15">
        <v>52755</v>
      </c>
      <c r="D21" s="16">
        <v>51549</v>
      </c>
      <c r="E21" s="16">
        <f t="shared" si="0"/>
        <v>1206</v>
      </c>
      <c r="F21" s="16">
        <v>400192</v>
      </c>
      <c r="G21" s="16">
        <v>386037</v>
      </c>
      <c r="H21" s="16">
        <f t="shared" si="1"/>
        <v>14155</v>
      </c>
      <c r="I21" s="16">
        <v>341955</v>
      </c>
      <c r="J21" s="16">
        <v>331378</v>
      </c>
      <c r="K21" s="16">
        <f t="shared" si="2"/>
        <v>10577</v>
      </c>
      <c r="L21" s="16"/>
      <c r="M21" s="16"/>
      <c r="N21" s="16">
        <f t="shared" si="3"/>
        <v>0</v>
      </c>
      <c r="O21" s="16"/>
      <c r="P21" s="16"/>
      <c r="Q21" s="17">
        <f t="shared" si="4"/>
        <v>0</v>
      </c>
    </row>
    <row r="22" spans="1:17" ht="23.5" thickBot="1" x14ac:dyDescent="0.4">
      <c r="A22" s="4" t="s">
        <v>73</v>
      </c>
      <c r="B22" s="10" t="s">
        <v>72</v>
      </c>
      <c r="C22" s="15">
        <v>19185.23</v>
      </c>
      <c r="D22" s="16">
        <v>5982</v>
      </c>
      <c r="E22" s="16">
        <f t="shared" si="0"/>
        <v>13203.23</v>
      </c>
      <c r="F22" s="16"/>
      <c r="G22" s="16"/>
      <c r="H22" s="16">
        <f t="shared" si="1"/>
        <v>0</v>
      </c>
      <c r="I22" s="16"/>
      <c r="J22" s="16"/>
      <c r="K22" s="16">
        <f t="shared" si="2"/>
        <v>0</v>
      </c>
      <c r="L22" s="16"/>
      <c r="M22" s="16"/>
      <c r="N22" s="16">
        <f t="shared" si="3"/>
        <v>0</v>
      </c>
      <c r="O22" s="16">
        <v>32923</v>
      </c>
      <c r="P22" s="16">
        <v>0</v>
      </c>
      <c r="Q22" s="17">
        <f t="shared" si="4"/>
        <v>32923</v>
      </c>
    </row>
    <row r="23" spans="1:17" ht="15" thickBot="1" x14ac:dyDescent="0.4">
      <c r="A23" s="4" t="s">
        <v>71</v>
      </c>
      <c r="B23" s="10" t="s">
        <v>70</v>
      </c>
      <c r="C23" s="15">
        <v>91778</v>
      </c>
      <c r="D23" s="16">
        <v>89682</v>
      </c>
      <c r="E23" s="16">
        <f t="shared" si="0"/>
        <v>2096</v>
      </c>
      <c r="F23" s="16">
        <v>170618</v>
      </c>
      <c r="G23" s="16">
        <v>164583</v>
      </c>
      <c r="H23" s="16">
        <f t="shared" si="1"/>
        <v>6035</v>
      </c>
      <c r="I23" s="16">
        <v>137124</v>
      </c>
      <c r="J23" s="16">
        <v>132882</v>
      </c>
      <c r="K23" s="16">
        <f t="shared" si="2"/>
        <v>4242</v>
      </c>
      <c r="L23" s="16">
        <v>39959</v>
      </c>
      <c r="M23" s="16">
        <v>39328</v>
      </c>
      <c r="N23" s="16">
        <f t="shared" si="3"/>
        <v>631</v>
      </c>
      <c r="O23" s="16">
        <v>39734</v>
      </c>
      <c r="P23" s="16">
        <v>0</v>
      </c>
      <c r="Q23" s="17">
        <f t="shared" si="4"/>
        <v>39734</v>
      </c>
    </row>
    <row r="24" spans="1:17" ht="15" thickBot="1" x14ac:dyDescent="0.4">
      <c r="A24" s="4" t="s">
        <v>69</v>
      </c>
      <c r="B24" s="10" t="s">
        <v>68</v>
      </c>
      <c r="C24" s="15">
        <v>85731</v>
      </c>
      <c r="D24" s="16">
        <v>83773</v>
      </c>
      <c r="E24" s="16">
        <f t="shared" si="0"/>
        <v>1958</v>
      </c>
      <c r="F24" s="16">
        <v>88303</v>
      </c>
      <c r="G24" s="16">
        <v>85180</v>
      </c>
      <c r="H24" s="16">
        <f t="shared" si="1"/>
        <v>3123</v>
      </c>
      <c r="I24" s="16">
        <v>87309</v>
      </c>
      <c r="J24" s="16">
        <v>84608</v>
      </c>
      <c r="K24" s="16">
        <f t="shared" si="2"/>
        <v>2701</v>
      </c>
      <c r="L24" s="16">
        <v>87450</v>
      </c>
      <c r="M24" s="16">
        <v>86070</v>
      </c>
      <c r="N24" s="16">
        <f t="shared" si="3"/>
        <v>1380</v>
      </c>
      <c r="O24" s="16">
        <v>86958</v>
      </c>
      <c r="P24" s="16">
        <v>39835</v>
      </c>
      <c r="Q24" s="17">
        <f t="shared" si="4"/>
        <v>47123</v>
      </c>
    </row>
    <row r="25" spans="1:17" ht="15" thickBot="1" x14ac:dyDescent="0.4">
      <c r="A25" s="4" t="s">
        <v>67</v>
      </c>
      <c r="B25" s="10" t="s">
        <v>66</v>
      </c>
      <c r="C25" s="15">
        <v>19587</v>
      </c>
      <c r="D25" s="16">
        <v>19139</v>
      </c>
      <c r="E25" s="16">
        <f t="shared" si="0"/>
        <v>448</v>
      </c>
      <c r="F25" s="16">
        <v>20174</v>
      </c>
      <c r="G25" s="16">
        <v>19461</v>
      </c>
      <c r="H25" s="16">
        <f t="shared" si="1"/>
        <v>713</v>
      </c>
      <c r="I25" s="16">
        <v>19947</v>
      </c>
      <c r="J25" s="16">
        <v>19330</v>
      </c>
      <c r="K25" s="16">
        <f t="shared" si="2"/>
        <v>617</v>
      </c>
      <c r="L25" s="16">
        <v>19980</v>
      </c>
      <c r="M25" s="16">
        <v>19664</v>
      </c>
      <c r="N25" s="16">
        <f t="shared" si="3"/>
        <v>316</v>
      </c>
      <c r="O25" s="16">
        <v>19867</v>
      </c>
      <c r="P25" s="16">
        <v>87179</v>
      </c>
      <c r="Q25" s="17">
        <f t="shared" si="4"/>
        <v>-67312</v>
      </c>
    </row>
    <row r="26" spans="1:17" ht="15" thickBot="1" x14ac:dyDescent="0.4">
      <c r="A26" s="4" t="s">
        <v>65</v>
      </c>
      <c r="B26" s="10" t="s">
        <v>64</v>
      </c>
      <c r="C26" s="15">
        <v>106328</v>
      </c>
      <c r="D26" s="16">
        <v>109857.03</v>
      </c>
      <c r="E26" s="16">
        <f t="shared" si="0"/>
        <v>-3529.0299999999988</v>
      </c>
      <c r="F26" s="16">
        <v>109518</v>
      </c>
      <c r="G26" s="16">
        <v>169068.16</v>
      </c>
      <c r="H26" s="16">
        <f t="shared" si="1"/>
        <v>-59550.16</v>
      </c>
      <c r="I26" s="16">
        <v>111286</v>
      </c>
      <c r="J26" s="16">
        <v>108322</v>
      </c>
      <c r="K26" s="16">
        <f t="shared" si="2"/>
        <v>2964</v>
      </c>
      <c r="L26" s="16">
        <v>109552</v>
      </c>
      <c r="M26" s="16">
        <v>107525.56</v>
      </c>
      <c r="N26" s="16">
        <f t="shared" si="3"/>
        <v>2026.4400000000023</v>
      </c>
      <c r="O26" s="16">
        <v>108284</v>
      </c>
      <c r="P26" s="16">
        <v>128595.31</v>
      </c>
      <c r="Q26" s="17">
        <f t="shared" si="4"/>
        <v>-20311.309999999998</v>
      </c>
    </row>
    <row r="27" spans="1:17" ht="15" thickBot="1" x14ac:dyDescent="0.4">
      <c r="A27" s="4" t="s">
        <v>63</v>
      </c>
      <c r="B27" s="10" t="s">
        <v>62</v>
      </c>
      <c r="C27" s="15">
        <v>91978.68</v>
      </c>
      <c r="D27" s="16">
        <v>68167.03</v>
      </c>
      <c r="E27" s="16">
        <f t="shared" si="0"/>
        <v>23811.649999999994</v>
      </c>
      <c r="F27" s="16">
        <v>46405.66</v>
      </c>
      <c r="G27" s="16">
        <v>18964.59</v>
      </c>
      <c r="H27" s="16">
        <f t="shared" si="1"/>
        <v>27441.070000000003</v>
      </c>
      <c r="I27" s="16">
        <v>41693.33</v>
      </c>
      <c r="J27" s="16">
        <v>2820.44</v>
      </c>
      <c r="K27" s="16">
        <f t="shared" si="2"/>
        <v>38872.89</v>
      </c>
      <c r="L27" s="16">
        <v>32007.040000000001</v>
      </c>
      <c r="M27" s="16">
        <v>7240.17</v>
      </c>
      <c r="N27" s="16">
        <f t="shared" si="3"/>
        <v>24766.870000000003</v>
      </c>
      <c r="O27" s="16">
        <v>31700.04</v>
      </c>
      <c r="P27" s="16">
        <v>4144.1000000000004</v>
      </c>
      <c r="Q27" s="17">
        <f t="shared" si="4"/>
        <v>27555.940000000002</v>
      </c>
    </row>
    <row r="28" spans="1:17" ht="15" thickBot="1" x14ac:dyDescent="0.4">
      <c r="A28" s="4" t="s">
        <v>61</v>
      </c>
      <c r="B28" s="10" t="s">
        <v>60</v>
      </c>
      <c r="C28" s="15">
        <v>25994.3</v>
      </c>
      <c r="D28" s="16">
        <v>10340.36</v>
      </c>
      <c r="E28" s="16">
        <f t="shared" si="0"/>
        <v>15653.939999999999</v>
      </c>
      <c r="F28" s="16">
        <v>6129</v>
      </c>
      <c r="G28" s="16">
        <v>5627.53</v>
      </c>
      <c r="H28" s="16">
        <f t="shared" si="1"/>
        <v>501.47000000000025</v>
      </c>
      <c r="I28" s="16">
        <v>12394.2</v>
      </c>
      <c r="J28" s="16">
        <v>10693.34</v>
      </c>
      <c r="K28" s="16">
        <f t="shared" si="2"/>
        <v>1700.8600000000006</v>
      </c>
      <c r="L28" s="16">
        <v>12579.08</v>
      </c>
      <c r="M28" s="16">
        <v>13585.03</v>
      </c>
      <c r="N28" s="16">
        <f t="shared" si="3"/>
        <v>-1005.9500000000007</v>
      </c>
      <c r="O28" s="16">
        <v>13746.68</v>
      </c>
      <c r="P28" s="16">
        <v>16931.490000000002</v>
      </c>
      <c r="Q28" s="17">
        <f t="shared" si="4"/>
        <v>-3184.8100000000013</v>
      </c>
    </row>
    <row r="29" spans="1:17" ht="15" thickBot="1" x14ac:dyDescent="0.4">
      <c r="A29" s="4" t="s">
        <v>59</v>
      </c>
      <c r="B29" s="10" t="s">
        <v>58</v>
      </c>
      <c r="C29" s="15">
        <v>5764</v>
      </c>
      <c r="D29" s="16">
        <v>5636.56</v>
      </c>
      <c r="E29" s="16">
        <f t="shared" si="0"/>
        <v>127.4399999999996</v>
      </c>
      <c r="F29" s="16">
        <v>6597</v>
      </c>
      <c r="G29" s="16">
        <v>6197.47</v>
      </c>
      <c r="H29" s="16">
        <f t="shared" si="1"/>
        <v>399.52999999999975</v>
      </c>
      <c r="I29" s="16">
        <v>5699</v>
      </c>
      <c r="J29" s="16">
        <v>5611</v>
      </c>
      <c r="K29" s="16">
        <f t="shared" si="2"/>
        <v>88</v>
      </c>
      <c r="L29" s="16">
        <v>704</v>
      </c>
      <c r="M29" s="16">
        <v>704.39</v>
      </c>
      <c r="N29" s="16">
        <f t="shared" si="3"/>
        <v>-0.38999999999998636</v>
      </c>
      <c r="O29" s="16"/>
      <c r="P29" s="16">
        <v>55.85</v>
      </c>
      <c r="Q29" s="17">
        <f t="shared" si="4"/>
        <v>-55.85</v>
      </c>
    </row>
    <row r="30" spans="1:17" ht="15" thickBot="1" x14ac:dyDescent="0.4">
      <c r="A30" s="4" t="s">
        <v>57</v>
      </c>
      <c r="B30" s="10" t="s">
        <v>56</v>
      </c>
      <c r="C30" s="15">
        <v>57641</v>
      </c>
      <c r="D30" s="16">
        <v>56419.55</v>
      </c>
      <c r="E30" s="16">
        <f t="shared" si="0"/>
        <v>1221.4499999999971</v>
      </c>
      <c r="F30" s="16">
        <v>61371</v>
      </c>
      <c r="G30" s="16">
        <v>47821.46</v>
      </c>
      <c r="H30" s="16">
        <f t="shared" si="1"/>
        <v>13549.54</v>
      </c>
      <c r="I30" s="16">
        <v>56993</v>
      </c>
      <c r="J30" s="16">
        <v>56073</v>
      </c>
      <c r="K30" s="16">
        <f t="shared" si="2"/>
        <v>920</v>
      </c>
      <c r="L30" s="16">
        <v>57044</v>
      </c>
      <c r="M30" s="16">
        <v>57218.400000000001</v>
      </c>
      <c r="N30" s="16">
        <f t="shared" si="3"/>
        <v>-174.40000000000146</v>
      </c>
      <c r="O30" s="16">
        <v>57751</v>
      </c>
      <c r="P30" s="16">
        <v>58652.62</v>
      </c>
      <c r="Q30" s="17">
        <f t="shared" si="4"/>
        <v>-901.62000000000262</v>
      </c>
    </row>
    <row r="31" spans="1:17" ht="15" thickBot="1" x14ac:dyDescent="0.4">
      <c r="A31" s="4" t="s">
        <v>55</v>
      </c>
      <c r="B31" s="10" t="s">
        <v>54</v>
      </c>
      <c r="C31" s="15">
        <v>161396</v>
      </c>
      <c r="D31" s="16">
        <v>157716.54</v>
      </c>
      <c r="E31" s="16">
        <f t="shared" si="0"/>
        <v>3679.4599999999919</v>
      </c>
      <c r="F31" s="16">
        <v>43737.32</v>
      </c>
      <c r="G31" s="16">
        <v>18073.59</v>
      </c>
      <c r="H31" s="16">
        <f t="shared" si="1"/>
        <v>25663.73</v>
      </c>
      <c r="I31" s="16">
        <v>22797</v>
      </c>
      <c r="J31" s="16">
        <v>22512</v>
      </c>
      <c r="K31" s="16">
        <f t="shared" si="2"/>
        <v>285</v>
      </c>
      <c r="L31" s="16">
        <v>2818</v>
      </c>
      <c r="M31" s="16">
        <v>2844.93</v>
      </c>
      <c r="N31" s="16">
        <f t="shared" si="3"/>
        <v>-26.929999999999836</v>
      </c>
      <c r="O31" s="16"/>
      <c r="P31" s="16">
        <v>687.88</v>
      </c>
      <c r="Q31" s="17">
        <f t="shared" si="4"/>
        <v>-687.88</v>
      </c>
    </row>
    <row r="32" spans="1:17" ht="15" thickBot="1" x14ac:dyDescent="0.4">
      <c r="A32" s="4" t="s">
        <v>53</v>
      </c>
      <c r="B32" s="10" t="s">
        <v>52</v>
      </c>
      <c r="C32" s="15">
        <v>57641</v>
      </c>
      <c r="D32" s="16">
        <v>58652.22</v>
      </c>
      <c r="E32" s="16">
        <f t="shared" si="0"/>
        <v>-1011.2200000000012</v>
      </c>
      <c r="F32" s="16">
        <v>59371</v>
      </c>
      <c r="G32" s="16">
        <v>-265540.21000000002</v>
      </c>
      <c r="H32" s="16">
        <f t="shared" si="1"/>
        <v>324911.21000000002</v>
      </c>
      <c r="I32" s="16">
        <v>10743</v>
      </c>
      <c r="J32" s="16">
        <v>9791.91</v>
      </c>
      <c r="K32" s="16">
        <f t="shared" si="2"/>
        <v>951.09000000000015</v>
      </c>
      <c r="L32" s="16">
        <v>3750</v>
      </c>
      <c r="M32" s="16">
        <v>9459.27</v>
      </c>
      <c r="N32" s="16">
        <f t="shared" si="3"/>
        <v>-5709.27</v>
      </c>
      <c r="O32" s="16">
        <v>5500</v>
      </c>
      <c r="P32" s="16">
        <v>22833.77</v>
      </c>
      <c r="Q32" s="17">
        <f t="shared" si="4"/>
        <v>-17333.77</v>
      </c>
    </row>
    <row r="33" spans="1:17" ht="15" thickBot="1" x14ac:dyDescent="0.4">
      <c r="A33" s="4" t="s">
        <v>51</v>
      </c>
      <c r="B33" s="10" t="s">
        <v>50</v>
      </c>
      <c r="C33" s="15">
        <v>5246</v>
      </c>
      <c r="D33" s="16">
        <v>3341.78</v>
      </c>
      <c r="E33" s="16">
        <f t="shared" si="0"/>
        <v>1904.2199999999998</v>
      </c>
      <c r="F33" s="16">
        <v>7244.64</v>
      </c>
      <c r="G33" s="16"/>
      <c r="H33" s="16">
        <f t="shared" si="1"/>
        <v>7244.64</v>
      </c>
      <c r="I33" s="16">
        <v>4330</v>
      </c>
      <c r="J33" s="16">
        <v>2836.9</v>
      </c>
      <c r="K33" s="16">
        <f t="shared" si="2"/>
        <v>1493.1</v>
      </c>
      <c r="L33" s="16">
        <v>4930</v>
      </c>
      <c r="M33" s="16">
        <v>9642.57</v>
      </c>
      <c r="N33" s="16">
        <f t="shared" si="3"/>
        <v>-4712.57</v>
      </c>
      <c r="O33" s="16">
        <v>3830</v>
      </c>
      <c r="P33" s="16">
        <v>15777.17</v>
      </c>
      <c r="Q33" s="17">
        <f t="shared" si="4"/>
        <v>-11947.17</v>
      </c>
    </row>
    <row r="34" spans="1:17" ht="15" thickBot="1" x14ac:dyDescent="0.4">
      <c r="A34" s="4" t="s">
        <v>49</v>
      </c>
      <c r="B34" s="10" t="s">
        <v>48</v>
      </c>
      <c r="C34" s="15">
        <v>5816.96</v>
      </c>
      <c r="D34" s="16">
        <v>1901.48</v>
      </c>
      <c r="E34" s="16">
        <f t="shared" si="0"/>
        <v>3915.48</v>
      </c>
      <c r="F34" s="16">
        <v>5821.17</v>
      </c>
      <c r="G34" s="16">
        <v>10105.48</v>
      </c>
      <c r="H34" s="16">
        <f t="shared" si="1"/>
        <v>-4284.3099999999995</v>
      </c>
      <c r="I34" s="16">
        <v>1158.3699999999999</v>
      </c>
      <c r="J34" s="16">
        <v>4234.3500000000004</v>
      </c>
      <c r="K34" s="16">
        <f t="shared" si="2"/>
        <v>-3075.9800000000005</v>
      </c>
      <c r="L34" s="16">
        <v>1360.24</v>
      </c>
      <c r="M34" s="16">
        <v>1471.57</v>
      </c>
      <c r="N34" s="16">
        <f t="shared" si="3"/>
        <v>-111.32999999999993</v>
      </c>
      <c r="O34" s="16">
        <v>5158.68</v>
      </c>
      <c r="P34" s="16">
        <v>2624.17</v>
      </c>
      <c r="Q34" s="17">
        <f t="shared" si="4"/>
        <v>2534.5100000000002</v>
      </c>
    </row>
    <row r="35" spans="1:17" ht="15" thickBot="1" x14ac:dyDescent="0.4">
      <c r="A35" s="4" t="s">
        <v>47</v>
      </c>
      <c r="B35" s="10" t="s">
        <v>46</v>
      </c>
      <c r="C35" s="15">
        <v>44147.43</v>
      </c>
      <c r="D35" s="16">
        <v>43016.66</v>
      </c>
      <c r="E35" s="16">
        <f t="shared" si="0"/>
        <v>1130.7699999999968</v>
      </c>
      <c r="F35" s="16">
        <v>37055.14</v>
      </c>
      <c r="G35" s="16">
        <v>10070.950000000001</v>
      </c>
      <c r="H35" s="16">
        <f t="shared" si="1"/>
        <v>26984.19</v>
      </c>
      <c r="I35" s="16">
        <v>28913.86</v>
      </c>
      <c r="J35" s="16">
        <v>20236.55</v>
      </c>
      <c r="K35" s="16">
        <f t="shared" si="2"/>
        <v>8677.3100000000013</v>
      </c>
      <c r="L35" s="16">
        <v>28928.86</v>
      </c>
      <c r="M35" s="16">
        <v>18443.310000000001</v>
      </c>
      <c r="N35" s="16">
        <f t="shared" si="3"/>
        <v>10485.549999999999</v>
      </c>
      <c r="O35" s="16">
        <v>29140.639999999999</v>
      </c>
      <c r="P35" s="16">
        <v>26328.11</v>
      </c>
      <c r="Q35" s="17">
        <f t="shared" si="4"/>
        <v>2812.5299999999988</v>
      </c>
    </row>
    <row r="36" spans="1:17" ht="15" thickBot="1" x14ac:dyDescent="0.4">
      <c r="A36" s="4" t="s">
        <v>45</v>
      </c>
      <c r="B36" s="10" t="s">
        <v>44</v>
      </c>
      <c r="C36" s="15">
        <v>4797.58</v>
      </c>
      <c r="D36" s="16">
        <v>1052.4000000000001</v>
      </c>
      <c r="E36" s="16">
        <f t="shared" si="0"/>
        <v>3745.18</v>
      </c>
      <c r="F36" s="16">
        <v>3553.68</v>
      </c>
      <c r="G36" s="16">
        <v>2696.89</v>
      </c>
      <c r="H36" s="16">
        <f t="shared" si="1"/>
        <v>856.79</v>
      </c>
      <c r="I36" s="16">
        <v>3077.56</v>
      </c>
      <c r="J36" s="16">
        <v>1760</v>
      </c>
      <c r="K36" s="16">
        <f t="shared" si="2"/>
        <v>1317.56</v>
      </c>
      <c r="L36" s="16">
        <v>3077.56</v>
      </c>
      <c r="M36" s="16"/>
      <c r="N36" s="16">
        <f t="shared" si="3"/>
        <v>3077.56</v>
      </c>
      <c r="O36" s="16">
        <v>4577.5600000000004</v>
      </c>
      <c r="P36" s="16">
        <v>7561.84</v>
      </c>
      <c r="Q36" s="17">
        <f t="shared" si="4"/>
        <v>-2984.2799999999997</v>
      </c>
    </row>
    <row r="37" spans="1:17" ht="15" thickBot="1" x14ac:dyDescent="0.4">
      <c r="A37" s="4" t="s">
        <v>43</v>
      </c>
      <c r="B37" s="10" t="s">
        <v>42</v>
      </c>
      <c r="C37" s="15">
        <v>7887.7</v>
      </c>
      <c r="D37" s="16">
        <v>1209.52</v>
      </c>
      <c r="E37" s="16">
        <f t="shared" si="0"/>
        <v>6678.18</v>
      </c>
      <c r="F37" s="16">
        <v>25185.72</v>
      </c>
      <c r="G37" s="16">
        <v>21462.33</v>
      </c>
      <c r="H37" s="16">
        <f t="shared" si="1"/>
        <v>3723.3899999999994</v>
      </c>
      <c r="I37" s="16">
        <v>4077.56</v>
      </c>
      <c r="J37" s="16">
        <v>-1500</v>
      </c>
      <c r="K37" s="16">
        <f t="shared" si="2"/>
        <v>5577.5599999999995</v>
      </c>
      <c r="L37" s="16">
        <v>26577.56</v>
      </c>
      <c r="M37" s="16">
        <v>22895.85</v>
      </c>
      <c r="N37" s="16">
        <f t="shared" si="3"/>
        <v>3681.7100000000028</v>
      </c>
      <c r="O37" s="16">
        <v>3077.52</v>
      </c>
      <c r="P37" s="16">
        <v>354.37</v>
      </c>
      <c r="Q37" s="17">
        <f t="shared" si="4"/>
        <v>2723.15</v>
      </c>
    </row>
    <row r="38" spans="1:17" ht="15" thickBot="1" x14ac:dyDescent="0.4">
      <c r="A38" s="4" t="s">
        <v>41</v>
      </c>
      <c r="B38" s="10" t="s">
        <v>40</v>
      </c>
      <c r="C38" s="15">
        <v>11528</v>
      </c>
      <c r="D38" s="16">
        <v>11406.12</v>
      </c>
      <c r="E38" s="16">
        <f t="shared" si="0"/>
        <v>121.8799999999992</v>
      </c>
      <c r="F38" s="16">
        <v>14320.2</v>
      </c>
      <c r="G38" s="16">
        <v>-17674.939999999999</v>
      </c>
      <c r="H38" s="16">
        <f t="shared" si="1"/>
        <v>31995.14</v>
      </c>
      <c r="I38" s="16">
        <v>13835.72</v>
      </c>
      <c r="J38" s="16">
        <v>11576.55</v>
      </c>
      <c r="K38" s="16">
        <f t="shared" si="2"/>
        <v>2259.17</v>
      </c>
      <c r="L38" s="16">
        <v>13888.44</v>
      </c>
      <c r="M38" s="16">
        <v>12877.98</v>
      </c>
      <c r="N38" s="16">
        <f t="shared" si="3"/>
        <v>1010.4600000000009</v>
      </c>
      <c r="O38" s="16">
        <v>14010.96</v>
      </c>
      <c r="P38" s="16">
        <v>11995.77</v>
      </c>
      <c r="Q38" s="17">
        <f t="shared" si="4"/>
        <v>2015.1899999999987</v>
      </c>
    </row>
    <row r="39" spans="1:17" ht="15" thickBot="1" x14ac:dyDescent="0.4">
      <c r="A39" s="4" t="s">
        <v>39</v>
      </c>
      <c r="B39" s="10" t="s">
        <v>38</v>
      </c>
      <c r="C39" s="15"/>
      <c r="D39" s="16">
        <v>66</v>
      </c>
      <c r="E39" s="16">
        <f t="shared" si="0"/>
        <v>-66</v>
      </c>
      <c r="F39" s="16"/>
      <c r="G39" s="16">
        <v>-26336</v>
      </c>
      <c r="H39" s="16">
        <f t="shared" si="1"/>
        <v>26336</v>
      </c>
      <c r="I39" s="16"/>
      <c r="J39" s="16"/>
      <c r="K39" s="16">
        <f t="shared" si="2"/>
        <v>0</v>
      </c>
      <c r="L39" s="16"/>
      <c r="M39" s="16">
        <v>40.25</v>
      </c>
      <c r="N39" s="16">
        <f t="shared" si="3"/>
        <v>-40.25</v>
      </c>
      <c r="O39" s="16"/>
      <c r="P39" s="16"/>
      <c r="Q39" s="17">
        <f t="shared" si="4"/>
        <v>0</v>
      </c>
    </row>
    <row r="40" spans="1:17" ht="15" thickBot="1" x14ac:dyDescent="0.4">
      <c r="A40" s="4" t="s">
        <v>37</v>
      </c>
      <c r="B40" s="10" t="s">
        <v>36</v>
      </c>
      <c r="C40" s="15">
        <v>3024.74</v>
      </c>
      <c r="D40" s="16">
        <v>31.08</v>
      </c>
      <c r="E40" s="16">
        <f t="shared" si="0"/>
        <v>2993.66</v>
      </c>
      <c r="F40" s="16"/>
      <c r="G40" s="16">
        <v>265.58</v>
      </c>
      <c r="H40" s="16">
        <f t="shared" si="1"/>
        <v>-265.58</v>
      </c>
      <c r="I40" s="16"/>
      <c r="J40" s="16"/>
      <c r="K40" s="16">
        <f t="shared" si="2"/>
        <v>0</v>
      </c>
      <c r="L40" s="16"/>
      <c r="M40" s="16"/>
      <c r="N40" s="16">
        <f t="shared" si="3"/>
        <v>0</v>
      </c>
      <c r="O40" s="16"/>
      <c r="P40" s="16"/>
      <c r="Q40" s="17">
        <f t="shared" si="4"/>
        <v>0</v>
      </c>
    </row>
    <row r="41" spans="1:17" ht="15" thickBot="1" x14ac:dyDescent="0.4">
      <c r="A41" s="4" t="s">
        <v>35</v>
      </c>
      <c r="B41" s="10" t="s">
        <v>34</v>
      </c>
      <c r="C41" s="15"/>
      <c r="D41" s="16">
        <v>7</v>
      </c>
      <c r="E41" s="16">
        <f t="shared" si="0"/>
        <v>-7</v>
      </c>
      <c r="F41" s="16">
        <v>21760</v>
      </c>
      <c r="G41" s="16">
        <v>90938.06</v>
      </c>
      <c r="H41" s="16">
        <f t="shared" si="1"/>
        <v>-69178.06</v>
      </c>
      <c r="I41" s="16">
        <v>22838</v>
      </c>
      <c r="J41" s="16">
        <v>10718.09</v>
      </c>
      <c r="K41" s="16">
        <f t="shared" si="2"/>
        <v>12119.91</v>
      </c>
      <c r="L41" s="16"/>
      <c r="M41" s="16">
        <v>450.95</v>
      </c>
      <c r="N41" s="16">
        <f t="shared" si="3"/>
        <v>-450.95</v>
      </c>
      <c r="O41" s="16"/>
      <c r="P41" s="16">
        <v>321.95</v>
      </c>
      <c r="Q41" s="17">
        <f t="shared" si="4"/>
        <v>-321.95</v>
      </c>
    </row>
    <row r="42" spans="1:17" ht="15" thickBot="1" x14ac:dyDescent="0.4">
      <c r="A42" s="4" t="s">
        <v>33</v>
      </c>
      <c r="B42" s="10" t="s">
        <v>32</v>
      </c>
      <c r="C42" s="15">
        <v>3500</v>
      </c>
      <c r="D42" s="16"/>
      <c r="E42" s="16">
        <f t="shared" si="0"/>
        <v>3500</v>
      </c>
      <c r="F42" s="16"/>
      <c r="G42" s="16"/>
      <c r="H42" s="16">
        <f t="shared" si="1"/>
        <v>0</v>
      </c>
      <c r="I42" s="16"/>
      <c r="J42" s="16"/>
      <c r="K42" s="16">
        <f t="shared" si="2"/>
        <v>0</v>
      </c>
      <c r="L42" s="16"/>
      <c r="M42" s="16"/>
      <c r="N42" s="16">
        <f t="shared" si="3"/>
        <v>0</v>
      </c>
      <c r="O42" s="16"/>
      <c r="P42" s="16"/>
      <c r="Q42" s="17">
        <f t="shared" si="4"/>
        <v>0</v>
      </c>
    </row>
    <row r="43" spans="1:17" ht="15" thickBot="1" x14ac:dyDescent="0.4">
      <c r="A43" s="4" t="s">
        <v>31</v>
      </c>
      <c r="B43" s="10" t="s">
        <v>30</v>
      </c>
      <c r="C43" s="15">
        <v>8500</v>
      </c>
      <c r="D43" s="16">
        <v>1114.43</v>
      </c>
      <c r="E43" s="16">
        <f t="shared" si="0"/>
        <v>7385.57</v>
      </c>
      <c r="F43" s="16">
        <v>4000.08</v>
      </c>
      <c r="G43" s="16">
        <v>3842.33</v>
      </c>
      <c r="H43" s="16">
        <f t="shared" si="1"/>
        <v>157.75</v>
      </c>
      <c r="I43" s="16">
        <v>5686</v>
      </c>
      <c r="J43" s="16">
        <v>3939.31</v>
      </c>
      <c r="K43" s="16">
        <f t="shared" si="2"/>
        <v>1746.69</v>
      </c>
      <c r="L43" s="16">
        <v>5686</v>
      </c>
      <c r="M43" s="16">
        <v>2288.16</v>
      </c>
      <c r="N43" s="16">
        <f t="shared" si="3"/>
        <v>3397.84</v>
      </c>
      <c r="O43" s="16">
        <v>3286</v>
      </c>
      <c r="P43" s="16">
        <v>2568.2399999999998</v>
      </c>
      <c r="Q43" s="17">
        <f t="shared" si="4"/>
        <v>717.76000000000022</v>
      </c>
    </row>
    <row r="44" spans="1:17" ht="15" thickBot="1" x14ac:dyDescent="0.4">
      <c r="A44" s="4" t="s">
        <v>116</v>
      </c>
      <c r="B44" s="10" t="s">
        <v>124</v>
      </c>
      <c r="C44" s="15"/>
      <c r="D44" s="16"/>
      <c r="E44" s="16">
        <f t="shared" si="0"/>
        <v>0</v>
      </c>
      <c r="F44" s="16"/>
      <c r="G44" s="16"/>
      <c r="H44" s="16">
        <f t="shared" si="1"/>
        <v>0</v>
      </c>
      <c r="I44" s="16"/>
      <c r="J44" s="16"/>
      <c r="K44" s="16">
        <f t="shared" si="2"/>
        <v>0</v>
      </c>
      <c r="L44" s="16"/>
      <c r="M44" s="16">
        <v>0.26</v>
      </c>
      <c r="N44" s="16">
        <f t="shared" si="3"/>
        <v>-0.26</v>
      </c>
      <c r="O44" s="16"/>
      <c r="P44" s="16">
        <v>4.3099999999999996</v>
      </c>
      <c r="Q44" s="17">
        <f t="shared" si="4"/>
        <v>-4.3099999999999996</v>
      </c>
    </row>
    <row r="45" spans="1:17" ht="15" thickBot="1" x14ac:dyDescent="0.4">
      <c r="A45" s="4" t="s">
        <v>29</v>
      </c>
      <c r="B45" s="10" t="s">
        <v>28</v>
      </c>
      <c r="C45" s="15">
        <v>57641</v>
      </c>
      <c r="D45" s="16">
        <v>56580.56</v>
      </c>
      <c r="E45" s="16">
        <f t="shared" si="0"/>
        <v>1060.4400000000023</v>
      </c>
      <c r="F45" s="16">
        <v>59371</v>
      </c>
      <c r="G45" s="16">
        <v>-8051.13</v>
      </c>
      <c r="H45" s="16">
        <f t="shared" si="1"/>
        <v>67422.13</v>
      </c>
      <c r="I45" s="16">
        <v>56993</v>
      </c>
      <c r="J45" s="16">
        <v>56152</v>
      </c>
      <c r="K45" s="16">
        <f t="shared" si="2"/>
        <v>841</v>
      </c>
      <c r="L45" s="16">
        <v>57044</v>
      </c>
      <c r="M45" s="16">
        <v>57020.23</v>
      </c>
      <c r="N45" s="16">
        <f t="shared" si="3"/>
        <v>23.769999999996799</v>
      </c>
      <c r="O45" s="16">
        <v>57751</v>
      </c>
      <c r="P45" s="16">
        <v>58043.06</v>
      </c>
      <c r="Q45" s="17">
        <f t="shared" si="4"/>
        <v>-292.05999999999767</v>
      </c>
    </row>
    <row r="46" spans="1:17" ht="15" thickBot="1" x14ac:dyDescent="0.4">
      <c r="A46" s="4" t="s">
        <v>27</v>
      </c>
      <c r="B46" s="10" t="s">
        <v>26</v>
      </c>
      <c r="C46" s="15">
        <v>585462.6</v>
      </c>
      <c r="D46" s="16">
        <v>744337.83</v>
      </c>
      <c r="E46" s="16">
        <f t="shared" si="0"/>
        <v>-158875.22999999998</v>
      </c>
      <c r="F46" s="16">
        <v>712354.32</v>
      </c>
      <c r="G46" s="16">
        <v>677077.72</v>
      </c>
      <c r="H46" s="16">
        <f t="shared" si="1"/>
        <v>35276.599999999977</v>
      </c>
      <c r="I46" s="16">
        <v>661385.16</v>
      </c>
      <c r="J46" s="16">
        <v>671215.72</v>
      </c>
      <c r="K46" s="16">
        <f t="shared" si="2"/>
        <v>-9830.5599999999395</v>
      </c>
      <c r="L46" s="16">
        <v>795127.92</v>
      </c>
      <c r="M46" s="16">
        <v>763654.21</v>
      </c>
      <c r="N46" s="16">
        <f t="shared" si="3"/>
        <v>31473.710000000079</v>
      </c>
      <c r="O46" s="16">
        <v>802832.09</v>
      </c>
      <c r="P46" s="16">
        <v>841059.1</v>
      </c>
      <c r="Q46" s="17">
        <f t="shared" si="4"/>
        <v>-38227.010000000009</v>
      </c>
    </row>
    <row r="47" spans="1:17" ht="15" thickBot="1" x14ac:dyDescent="0.4">
      <c r="A47" s="4" t="s">
        <v>25</v>
      </c>
      <c r="B47" s="10" t="s">
        <v>24</v>
      </c>
      <c r="C47" s="15">
        <v>45999.96</v>
      </c>
      <c r="D47" s="16">
        <v>27000</v>
      </c>
      <c r="E47" s="16">
        <f t="shared" si="0"/>
        <v>18999.96</v>
      </c>
      <c r="F47" s="16">
        <v>47000.04</v>
      </c>
      <c r="G47" s="16">
        <v>27000</v>
      </c>
      <c r="H47" s="16">
        <f t="shared" si="1"/>
        <v>20000.04</v>
      </c>
      <c r="I47" s="16">
        <v>24999.96</v>
      </c>
      <c r="J47" s="16">
        <v>27000</v>
      </c>
      <c r="K47" s="16">
        <f t="shared" si="2"/>
        <v>-2000.0400000000009</v>
      </c>
      <c r="L47" s="16">
        <v>24999.96</v>
      </c>
      <c r="M47" s="16">
        <v>27000</v>
      </c>
      <c r="N47" s="16">
        <f t="shared" si="3"/>
        <v>-2000.0400000000009</v>
      </c>
      <c r="O47" s="16">
        <v>24999.96</v>
      </c>
      <c r="P47" s="16">
        <v>27000</v>
      </c>
      <c r="Q47" s="17">
        <f t="shared" si="4"/>
        <v>-2000.0400000000009</v>
      </c>
    </row>
    <row r="48" spans="1:17" ht="15" thickBot="1" x14ac:dyDescent="0.4">
      <c r="A48" s="4" t="s">
        <v>23</v>
      </c>
      <c r="B48" s="10" t="s">
        <v>22</v>
      </c>
      <c r="C48" s="15">
        <v>651999.96</v>
      </c>
      <c r="D48" s="16">
        <v>618748.34</v>
      </c>
      <c r="E48" s="16">
        <f t="shared" si="0"/>
        <v>33251.619999999995</v>
      </c>
      <c r="F48" s="16">
        <v>654999.96</v>
      </c>
      <c r="G48" s="16">
        <v>637310.76</v>
      </c>
      <c r="H48" s="16">
        <f t="shared" si="1"/>
        <v>17689.199999999953</v>
      </c>
      <c r="I48" s="16">
        <v>641985</v>
      </c>
      <c r="J48" s="16">
        <v>656430.01</v>
      </c>
      <c r="K48" s="16">
        <f t="shared" si="2"/>
        <v>-14445.010000000009</v>
      </c>
      <c r="L48" s="16">
        <v>661248</v>
      </c>
      <c r="M48" s="16">
        <v>676122.93</v>
      </c>
      <c r="N48" s="16">
        <f t="shared" si="3"/>
        <v>-14874.930000000051</v>
      </c>
      <c r="O48" s="16">
        <v>681081.96</v>
      </c>
      <c r="P48" s="16">
        <v>696406.59</v>
      </c>
      <c r="Q48" s="17">
        <f t="shared" si="4"/>
        <v>-15324.630000000005</v>
      </c>
    </row>
    <row r="49" spans="1:17" ht="15" thickBot="1" x14ac:dyDescent="0.4">
      <c r="A49" s="4" t="s">
        <v>21</v>
      </c>
      <c r="B49" s="10" t="s">
        <v>20</v>
      </c>
      <c r="C49" s="15"/>
      <c r="D49" s="16">
        <v>1188.03</v>
      </c>
      <c r="E49" s="16">
        <f t="shared" si="0"/>
        <v>-1188.03</v>
      </c>
      <c r="F49" s="16">
        <v>11373.96</v>
      </c>
      <c r="G49" s="16">
        <v>4174.3599999999997</v>
      </c>
      <c r="H49" s="16">
        <f t="shared" si="1"/>
        <v>7199.5999999999995</v>
      </c>
      <c r="I49" s="16">
        <v>15000</v>
      </c>
      <c r="J49" s="16">
        <v>1183.02</v>
      </c>
      <c r="K49" s="16">
        <f t="shared" si="2"/>
        <v>13816.98</v>
      </c>
      <c r="L49" s="16">
        <v>10000</v>
      </c>
      <c r="M49" s="16">
        <v>8549.7900000000009</v>
      </c>
      <c r="N49" s="16">
        <f t="shared" si="3"/>
        <v>1450.2099999999991</v>
      </c>
      <c r="O49" s="16">
        <v>5000</v>
      </c>
      <c r="P49" s="16">
        <v>5713.77</v>
      </c>
      <c r="Q49" s="17">
        <f t="shared" si="4"/>
        <v>-713.77000000000044</v>
      </c>
    </row>
    <row r="50" spans="1:17" ht="15" thickBot="1" x14ac:dyDescent="0.4">
      <c r="A50" s="4" t="s">
        <v>19</v>
      </c>
      <c r="B50" s="10" t="s">
        <v>18</v>
      </c>
      <c r="C50" s="15">
        <v>12138.96</v>
      </c>
      <c r="D50" s="16"/>
      <c r="E50" s="16">
        <f t="shared" si="0"/>
        <v>12138.96</v>
      </c>
      <c r="F50" s="16"/>
      <c r="G50" s="16"/>
      <c r="H50" s="16">
        <f t="shared" si="1"/>
        <v>0</v>
      </c>
      <c r="I50" s="16"/>
      <c r="J50" s="16"/>
      <c r="K50" s="16">
        <f t="shared" si="2"/>
        <v>0</v>
      </c>
      <c r="L50" s="16"/>
      <c r="M50" s="16"/>
      <c r="N50" s="16">
        <f t="shared" si="3"/>
        <v>0</v>
      </c>
      <c r="O50" s="16"/>
      <c r="P50" s="16"/>
      <c r="Q50" s="17">
        <f t="shared" si="4"/>
        <v>0</v>
      </c>
    </row>
    <row r="51" spans="1:17" ht="15" thickBot="1" x14ac:dyDescent="0.4">
      <c r="A51" s="4" t="s">
        <v>16</v>
      </c>
      <c r="B51" s="10" t="s">
        <v>15</v>
      </c>
      <c r="C51" s="15">
        <v>199</v>
      </c>
      <c r="D51" s="16"/>
      <c r="E51" s="16">
        <f t="shared" si="0"/>
        <v>199</v>
      </c>
      <c r="F51" s="16"/>
      <c r="G51" s="16">
        <v>2034.81</v>
      </c>
      <c r="H51" s="16">
        <f t="shared" si="1"/>
        <v>-2034.81</v>
      </c>
      <c r="I51" s="16">
        <v>0</v>
      </c>
      <c r="J51" s="16">
        <v>0</v>
      </c>
      <c r="K51" s="16">
        <f t="shared" si="2"/>
        <v>0</v>
      </c>
      <c r="L51" s="16"/>
      <c r="M51" s="16"/>
      <c r="N51" s="16">
        <f t="shared" si="3"/>
        <v>0</v>
      </c>
      <c r="O51" s="16"/>
      <c r="P51" s="16">
        <v>893.08</v>
      </c>
      <c r="Q51" s="17">
        <f t="shared" si="4"/>
        <v>-893.08</v>
      </c>
    </row>
    <row r="52" spans="1:17" ht="15" thickBot="1" x14ac:dyDescent="0.4">
      <c r="A52" s="4" t="s">
        <v>117</v>
      </c>
      <c r="B52" s="10" t="s">
        <v>119</v>
      </c>
      <c r="C52" s="15"/>
      <c r="D52" s="16"/>
      <c r="E52" s="16">
        <f t="shared" si="0"/>
        <v>0</v>
      </c>
      <c r="F52" s="16"/>
      <c r="G52" s="16">
        <v>66677.679999999993</v>
      </c>
      <c r="H52" s="16">
        <f t="shared" si="1"/>
        <v>-66677.679999999993</v>
      </c>
      <c r="I52" s="16">
        <v>15000</v>
      </c>
      <c r="J52" s="16">
        <v>6774.29</v>
      </c>
      <c r="K52" s="16">
        <f t="shared" si="2"/>
        <v>8225.7099999999991</v>
      </c>
      <c r="L52" s="16">
        <v>15000</v>
      </c>
      <c r="M52" s="16">
        <v>21545.1</v>
      </c>
      <c r="N52" s="16">
        <f t="shared" si="3"/>
        <v>-6545.0999999999985</v>
      </c>
      <c r="O52" s="16">
        <v>9999.99</v>
      </c>
      <c r="P52" s="16">
        <v>44576.85</v>
      </c>
      <c r="Q52" s="17">
        <f t="shared" si="4"/>
        <v>-34576.86</v>
      </c>
    </row>
    <row r="53" spans="1:17" ht="15" thickBot="1" x14ac:dyDescent="0.4">
      <c r="A53" s="5"/>
      <c r="B53" s="7" t="s">
        <v>132</v>
      </c>
      <c r="C53" s="18">
        <f>SUM(C3:C52)</f>
        <v>3213674.27</v>
      </c>
      <c r="D53" s="19">
        <f t="shared" ref="D53:Q53" si="5">SUM(D3:D52)</f>
        <v>2987165.2199999997</v>
      </c>
      <c r="E53" s="19">
        <f t="shared" si="5"/>
        <v>226509.04999999996</v>
      </c>
      <c r="F53" s="19">
        <f t="shared" si="5"/>
        <v>3525894.5099999993</v>
      </c>
      <c r="G53" s="19">
        <f t="shared" si="5"/>
        <v>3011101.56</v>
      </c>
      <c r="H53" s="19">
        <f t="shared" si="5"/>
        <v>514792.95</v>
      </c>
      <c r="I53" s="19">
        <f t="shared" si="5"/>
        <v>3433732.3000000003</v>
      </c>
      <c r="J53" s="19">
        <f t="shared" si="5"/>
        <v>3221985.9600000004</v>
      </c>
      <c r="K53" s="19">
        <f t="shared" si="5"/>
        <v>211746.34000000003</v>
      </c>
      <c r="L53" s="19">
        <f t="shared" si="5"/>
        <v>2577630.2000000002</v>
      </c>
      <c r="M53" s="19">
        <f t="shared" si="5"/>
        <v>2422490.31</v>
      </c>
      <c r="N53" s="19">
        <f t="shared" si="5"/>
        <v>155139.88999999996</v>
      </c>
      <c r="O53" s="19">
        <f t="shared" si="5"/>
        <v>2492752.3800000004</v>
      </c>
      <c r="P53" s="19">
        <f t="shared" si="5"/>
        <v>2472296.2200000002</v>
      </c>
      <c r="Q53" s="20">
        <f t="shared" si="5"/>
        <v>20456.160000000018</v>
      </c>
    </row>
    <row r="54" spans="1:17" x14ac:dyDescent="0.35">
      <c r="A54" s="5"/>
      <c r="B54" s="7" t="s">
        <v>131</v>
      </c>
      <c r="C54" s="8"/>
      <c r="D54" s="9"/>
      <c r="E54" s="9" t="s">
        <v>134</v>
      </c>
      <c r="F54" s="9"/>
      <c r="G54" s="9"/>
      <c r="H54" s="9" t="s">
        <v>135</v>
      </c>
      <c r="I54" s="9"/>
      <c r="J54" s="9"/>
      <c r="K54" s="9" t="s">
        <v>136</v>
      </c>
      <c r="L54" s="9"/>
      <c r="M54" s="9"/>
      <c r="N54" s="9" t="s">
        <v>137</v>
      </c>
      <c r="O54" s="9"/>
      <c r="P54" s="9"/>
      <c r="Q54" s="9"/>
    </row>
    <row r="55" spans="1:17" ht="16" thickBot="1" x14ac:dyDescent="0.4">
      <c r="A55" s="6" t="s">
        <v>2</v>
      </c>
      <c r="B55" s="5"/>
      <c r="C55" s="5"/>
      <c r="D55" s="5"/>
      <c r="E55" s="5"/>
      <c r="F55" s="5"/>
      <c r="G55" s="5"/>
      <c r="H55" s="5"/>
      <c r="I55" s="5"/>
      <c r="J55" s="5"/>
      <c r="K55" s="5"/>
      <c r="L55" s="5"/>
      <c r="M55" s="5"/>
      <c r="N55" s="5"/>
      <c r="O55" s="5"/>
      <c r="P55" s="5"/>
      <c r="Q55" s="5"/>
    </row>
    <row r="56" spans="1:17" ht="24.5" thickBot="1" x14ac:dyDescent="0.4">
      <c r="A56" s="3" t="s">
        <v>108</v>
      </c>
      <c r="B56" s="3" t="s">
        <v>130</v>
      </c>
      <c r="C56" s="11" t="s">
        <v>109</v>
      </c>
      <c r="D56" s="11" t="s">
        <v>110</v>
      </c>
      <c r="E56" s="11" t="s">
        <v>129</v>
      </c>
      <c r="F56" s="11" t="s">
        <v>113</v>
      </c>
      <c r="G56" s="11" t="s">
        <v>114</v>
      </c>
      <c r="H56" s="11" t="s">
        <v>129</v>
      </c>
      <c r="I56" s="11" t="s">
        <v>120</v>
      </c>
      <c r="J56" s="11" t="s">
        <v>121</v>
      </c>
      <c r="K56" s="11" t="s">
        <v>129</v>
      </c>
      <c r="L56" s="11" t="s">
        <v>122</v>
      </c>
      <c r="M56" s="11" t="s">
        <v>123</v>
      </c>
      <c r="N56" s="11" t="s">
        <v>129</v>
      </c>
      <c r="O56" s="11" t="s">
        <v>125</v>
      </c>
      <c r="P56" s="11" t="s">
        <v>126</v>
      </c>
      <c r="Q56" s="11" t="s">
        <v>129</v>
      </c>
    </row>
    <row r="57" spans="1:17" ht="15" thickBot="1" x14ac:dyDescent="0.4">
      <c r="A57" s="4" t="s">
        <v>14</v>
      </c>
      <c r="B57" s="10" t="s">
        <v>13</v>
      </c>
      <c r="C57" s="12">
        <v>7000</v>
      </c>
      <c r="D57" s="13">
        <v>3163.59</v>
      </c>
      <c r="E57" s="13">
        <f t="shared" ref="E57:E63" si="6">C57-D57</f>
        <v>3836.41</v>
      </c>
      <c r="F57" s="13">
        <v>36000</v>
      </c>
      <c r="G57" s="13">
        <v>20842.490000000002</v>
      </c>
      <c r="H57" s="13">
        <f t="shared" ref="H57:H63" si="7">F57-G57</f>
        <v>15157.509999999998</v>
      </c>
      <c r="I57" s="13">
        <v>132567.56</v>
      </c>
      <c r="J57" s="13">
        <v>72577.77</v>
      </c>
      <c r="K57" s="13">
        <f t="shared" ref="K57:K63" si="8">I57-J57</f>
        <v>59989.789999999994</v>
      </c>
      <c r="L57" s="13">
        <v>102567.56</v>
      </c>
      <c r="M57" s="13">
        <v>38762.75</v>
      </c>
      <c r="N57" s="13">
        <f t="shared" ref="N57:N63" si="9">L57-M57</f>
        <v>63804.81</v>
      </c>
      <c r="O57" s="13">
        <v>37495</v>
      </c>
      <c r="P57" s="13">
        <v>17686.73</v>
      </c>
      <c r="Q57" s="14">
        <f t="shared" ref="Q57:Q63" si="10">O57-P57</f>
        <v>19808.27</v>
      </c>
    </row>
    <row r="58" spans="1:17" ht="15" thickBot="1" x14ac:dyDescent="0.4">
      <c r="A58" s="4" t="s">
        <v>12</v>
      </c>
      <c r="B58" s="10" t="s">
        <v>11</v>
      </c>
      <c r="C58" s="15">
        <v>100377.99</v>
      </c>
      <c r="D58" s="16">
        <v>48990.6</v>
      </c>
      <c r="E58" s="16">
        <f t="shared" si="6"/>
        <v>51387.390000000007</v>
      </c>
      <c r="F58" s="16">
        <v>92188</v>
      </c>
      <c r="G58" s="16">
        <v>139476.67000000001</v>
      </c>
      <c r="H58" s="16">
        <f t="shared" si="7"/>
        <v>-47288.670000000013</v>
      </c>
      <c r="I58" s="16">
        <v>90188</v>
      </c>
      <c r="J58" s="16">
        <v>100034.72</v>
      </c>
      <c r="K58" s="16">
        <f t="shared" si="8"/>
        <v>-9846.7200000000012</v>
      </c>
      <c r="L58" s="16">
        <v>79188</v>
      </c>
      <c r="M58" s="16">
        <v>72957.600000000006</v>
      </c>
      <c r="N58" s="16">
        <f t="shared" si="9"/>
        <v>6230.3999999999942</v>
      </c>
      <c r="O58" s="16">
        <v>75024.039999999994</v>
      </c>
      <c r="P58" s="16">
        <v>67204.83</v>
      </c>
      <c r="Q58" s="17">
        <f t="shared" si="10"/>
        <v>7819.2099999999919</v>
      </c>
    </row>
    <row r="59" spans="1:17" ht="15" thickBot="1" x14ac:dyDescent="0.4">
      <c r="A59" s="4" t="s">
        <v>10</v>
      </c>
      <c r="B59" s="10" t="s">
        <v>9</v>
      </c>
      <c r="C59" s="15">
        <v>11470.04</v>
      </c>
      <c r="D59" s="16">
        <v>5446.55</v>
      </c>
      <c r="E59" s="16">
        <f t="shared" si="6"/>
        <v>6023.4900000000007</v>
      </c>
      <c r="F59" s="16">
        <v>11495.04</v>
      </c>
      <c r="G59" s="16">
        <v>2575.86</v>
      </c>
      <c r="H59" s="16">
        <f t="shared" si="7"/>
        <v>8919.18</v>
      </c>
      <c r="I59" s="16">
        <v>10495</v>
      </c>
      <c r="J59" s="16">
        <v>2633.71</v>
      </c>
      <c r="K59" s="16">
        <f t="shared" si="8"/>
        <v>7861.29</v>
      </c>
      <c r="L59" s="16">
        <v>8494.92</v>
      </c>
      <c r="M59" s="16">
        <v>289.58999999999997</v>
      </c>
      <c r="N59" s="16">
        <f t="shared" si="9"/>
        <v>8205.33</v>
      </c>
      <c r="O59" s="16">
        <v>3495</v>
      </c>
      <c r="P59" s="16">
        <v>26.46</v>
      </c>
      <c r="Q59" s="17">
        <f t="shared" si="10"/>
        <v>3468.54</v>
      </c>
    </row>
    <row r="60" spans="1:17" ht="15" thickBot="1" x14ac:dyDescent="0.4">
      <c r="A60" s="4" t="s">
        <v>8</v>
      </c>
      <c r="B60" s="10" t="s">
        <v>7</v>
      </c>
      <c r="C60" s="15"/>
      <c r="D60" s="16">
        <v>31583.01</v>
      </c>
      <c r="E60" s="16">
        <f t="shared" si="6"/>
        <v>-31583.01</v>
      </c>
      <c r="F60" s="16"/>
      <c r="G60" s="16"/>
      <c r="H60" s="16">
        <f t="shared" si="7"/>
        <v>0</v>
      </c>
      <c r="I60" s="16"/>
      <c r="J60" s="16"/>
      <c r="K60" s="16">
        <f t="shared" si="8"/>
        <v>0</v>
      </c>
      <c r="L60" s="16"/>
      <c r="M60" s="16"/>
      <c r="N60" s="16">
        <f t="shared" si="9"/>
        <v>0</v>
      </c>
      <c r="O60" s="16"/>
      <c r="P60" s="16"/>
      <c r="Q60" s="17">
        <f t="shared" si="10"/>
        <v>0</v>
      </c>
    </row>
    <row r="61" spans="1:17" ht="15" thickBot="1" x14ac:dyDescent="0.4">
      <c r="A61" s="4" t="s">
        <v>6</v>
      </c>
      <c r="B61" s="10" t="s">
        <v>5</v>
      </c>
      <c r="C61" s="15">
        <v>16282</v>
      </c>
      <c r="D61" s="16">
        <v>17594.11</v>
      </c>
      <c r="E61" s="16">
        <f t="shared" si="6"/>
        <v>-1312.1100000000006</v>
      </c>
      <c r="F61" s="16">
        <v>12297</v>
      </c>
      <c r="G61" s="16">
        <v>8834.5499999999993</v>
      </c>
      <c r="H61" s="16">
        <f t="shared" si="7"/>
        <v>3462.4500000000007</v>
      </c>
      <c r="I61" s="16">
        <v>12297</v>
      </c>
      <c r="J61" s="16">
        <v>2707.33</v>
      </c>
      <c r="K61" s="16">
        <f t="shared" si="8"/>
        <v>9589.67</v>
      </c>
      <c r="L61" s="16">
        <v>7297</v>
      </c>
      <c r="M61" s="16">
        <v>15715.39</v>
      </c>
      <c r="N61" s="16">
        <f t="shared" si="9"/>
        <v>-8418.39</v>
      </c>
      <c r="O61" s="16">
        <v>7297</v>
      </c>
      <c r="P61" s="16">
        <v>14309.1</v>
      </c>
      <c r="Q61" s="17">
        <f t="shared" si="10"/>
        <v>-7012.1</v>
      </c>
    </row>
    <row r="62" spans="1:17" ht="15" thickBot="1" x14ac:dyDescent="0.4">
      <c r="A62" s="4" t="s">
        <v>4</v>
      </c>
      <c r="B62" s="10" t="s">
        <v>3</v>
      </c>
      <c r="C62" s="15">
        <v>46322.98</v>
      </c>
      <c r="D62" s="16">
        <v>24709.69</v>
      </c>
      <c r="E62" s="16">
        <f t="shared" si="6"/>
        <v>21613.290000000005</v>
      </c>
      <c r="F62" s="16">
        <v>52395.15</v>
      </c>
      <c r="G62" s="16">
        <v>703.24</v>
      </c>
      <c r="H62" s="16">
        <f t="shared" si="7"/>
        <v>51691.91</v>
      </c>
      <c r="I62" s="16">
        <v>59833.34</v>
      </c>
      <c r="J62" s="16">
        <v>5973.98</v>
      </c>
      <c r="K62" s="16">
        <f t="shared" si="8"/>
        <v>53859.360000000001</v>
      </c>
      <c r="L62" s="16">
        <v>20000</v>
      </c>
      <c r="M62" s="16">
        <v>3287.49</v>
      </c>
      <c r="N62" s="16">
        <f t="shared" si="9"/>
        <v>16712.510000000002</v>
      </c>
      <c r="O62" s="16">
        <v>25000</v>
      </c>
      <c r="P62" s="16">
        <v>25327.08</v>
      </c>
      <c r="Q62" s="17">
        <f t="shared" si="10"/>
        <v>-327.08000000000175</v>
      </c>
    </row>
    <row r="63" spans="1:17" ht="15" thickBot="1" x14ac:dyDescent="0.4">
      <c r="A63" s="4" t="s">
        <v>1</v>
      </c>
      <c r="B63" s="10" t="s">
        <v>0</v>
      </c>
      <c r="C63" s="15">
        <v>304464.96000000002</v>
      </c>
      <c r="D63" s="16">
        <v>174177.26</v>
      </c>
      <c r="E63" s="16">
        <f t="shared" si="6"/>
        <v>130287.70000000001</v>
      </c>
      <c r="F63" s="16">
        <v>258882.37</v>
      </c>
      <c r="G63" s="16">
        <v>182260.01</v>
      </c>
      <c r="H63" s="16">
        <f t="shared" si="7"/>
        <v>76622.359999999986</v>
      </c>
      <c r="I63" s="16">
        <v>368277.76000000001</v>
      </c>
      <c r="J63" s="16">
        <v>284314.21999999997</v>
      </c>
      <c r="K63" s="16">
        <f t="shared" si="8"/>
        <v>83963.540000000037</v>
      </c>
      <c r="L63" s="16">
        <v>332314.59999999998</v>
      </c>
      <c r="M63" s="16">
        <v>264392.12</v>
      </c>
      <c r="N63" s="16">
        <f t="shared" si="9"/>
        <v>67922.479999999981</v>
      </c>
      <c r="O63" s="16">
        <v>348462.8</v>
      </c>
      <c r="P63" s="16">
        <v>246119.85</v>
      </c>
      <c r="Q63" s="17">
        <f t="shared" si="10"/>
        <v>102342.94999999998</v>
      </c>
    </row>
    <row r="64" spans="1:17" ht="15" thickBot="1" x14ac:dyDescent="0.4">
      <c r="A64" s="4" t="s">
        <v>111</v>
      </c>
      <c r="B64" s="10" t="s">
        <v>112</v>
      </c>
      <c r="C64" s="15"/>
      <c r="D64" s="16"/>
      <c r="E64" s="16"/>
      <c r="F64" s="16"/>
      <c r="G64" s="16">
        <v>5419.87</v>
      </c>
      <c r="H64" s="16"/>
      <c r="I64" s="16"/>
      <c r="J64" s="16"/>
      <c r="K64" s="16"/>
      <c r="L64" s="16"/>
      <c r="M64" s="16"/>
      <c r="N64" s="16"/>
      <c r="O64" s="16"/>
      <c r="P64" s="16"/>
      <c r="Q64" s="17"/>
    </row>
    <row r="65" spans="1:17" ht="12" customHeight="1" thickBot="1" x14ac:dyDescent="0.4">
      <c r="A65" s="5"/>
      <c r="B65" s="7" t="s">
        <v>133</v>
      </c>
      <c r="C65" s="18">
        <f t="shared" ref="C65:Q65" si="11">SUM(C57:C64)</f>
        <v>485917.97000000003</v>
      </c>
      <c r="D65" s="19">
        <f t="shared" si="11"/>
        <v>305664.81</v>
      </c>
      <c r="E65" s="19">
        <f t="shared" si="11"/>
        <v>180253.16000000003</v>
      </c>
      <c r="F65" s="19">
        <f t="shared" si="11"/>
        <v>463257.56</v>
      </c>
      <c r="G65" s="19">
        <f t="shared" si="11"/>
        <v>360112.68999999994</v>
      </c>
      <c r="H65" s="19">
        <f t="shared" si="11"/>
        <v>108564.73999999998</v>
      </c>
      <c r="I65" s="19">
        <f t="shared" si="11"/>
        <v>673658.66</v>
      </c>
      <c r="J65" s="19">
        <f t="shared" si="11"/>
        <v>468241.73</v>
      </c>
      <c r="K65" s="19">
        <f t="shared" si="11"/>
        <v>205416.93000000005</v>
      </c>
      <c r="L65" s="19">
        <f t="shared" si="11"/>
        <v>549862.07999999996</v>
      </c>
      <c r="M65" s="19">
        <f t="shared" si="11"/>
        <v>395404.94</v>
      </c>
      <c r="N65" s="19">
        <f t="shared" si="11"/>
        <v>154457.13999999998</v>
      </c>
      <c r="O65" s="19">
        <f t="shared" si="11"/>
        <v>496773.83999999997</v>
      </c>
      <c r="P65" s="19">
        <f t="shared" si="11"/>
        <v>370674.05000000005</v>
      </c>
      <c r="Q65" s="20">
        <f t="shared" si="11"/>
        <v>126099.78999999998</v>
      </c>
    </row>
    <row r="66" spans="1:17" x14ac:dyDescent="0.35">
      <c r="B66" s="7" t="s">
        <v>131</v>
      </c>
      <c r="C66" s="8"/>
      <c r="D66" s="9"/>
      <c r="E66" s="21" t="s">
        <v>142</v>
      </c>
      <c r="F66" s="9"/>
      <c r="G66" s="9"/>
      <c r="H66" s="9" t="s">
        <v>138</v>
      </c>
      <c r="I66" s="9"/>
      <c r="J66" s="9"/>
      <c r="K66" s="9" t="s">
        <v>139</v>
      </c>
      <c r="L66" s="9"/>
      <c r="M66" s="9"/>
      <c r="N66" s="9" t="s">
        <v>140</v>
      </c>
      <c r="O66" s="9"/>
      <c r="P66" s="9"/>
      <c r="Q66" s="9" t="s">
        <v>141</v>
      </c>
    </row>
  </sheetData>
  <pageMargins left="0.41" right="0.23" top="0.74" bottom="0.34" header="0.31" footer="0.18"/>
  <pageSetup scale="41" orientation="portrait" r:id="rId1"/>
  <headerFooter>
    <oddHeader>&amp;R&amp;"Times New Roman,Bold"Exh. DCG-3C
UE-170033/UG-170034
Page 1 of 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29"/>
  <sheetViews>
    <sheetView view="pageBreakPreview" topLeftCell="A10" zoomScale="60" zoomScaleNormal="70" workbookViewId="0">
      <selection activeCell="O119" sqref="O119"/>
    </sheetView>
  </sheetViews>
  <sheetFormatPr defaultRowHeight="12.5" x14ac:dyDescent="0.25"/>
  <cols>
    <col min="1" max="2" width="16.453125" style="23" customWidth="1"/>
    <col min="3" max="3" width="33.6328125" style="23" customWidth="1"/>
    <col min="4" max="4" width="11.81640625" style="23" customWidth="1"/>
    <col min="5" max="5" width="12.1796875" style="23" customWidth="1"/>
    <col min="6" max="6" width="10.6328125" style="23" bestFit="1" customWidth="1"/>
    <col min="7" max="7" width="10.54296875" style="23" customWidth="1"/>
    <col min="8" max="8" width="11" style="23" customWidth="1"/>
    <col min="9" max="9" width="8.36328125" style="23" bestFit="1" customWidth="1"/>
    <col min="10" max="10" width="11.1796875" style="23" customWidth="1"/>
    <col min="11" max="11" width="11.54296875" style="23" customWidth="1"/>
    <col min="12" max="12" width="8.7265625" style="23"/>
    <col min="13" max="14" width="11.453125" style="23" customWidth="1"/>
    <col min="15" max="15" width="8.7265625" style="23"/>
    <col min="16" max="16" width="12.7265625" style="23" customWidth="1"/>
    <col min="17" max="17" width="12.1796875" style="23" customWidth="1"/>
    <col min="18" max="19" width="8.7265625" style="23"/>
    <col min="20" max="20" width="11.90625" style="23" customWidth="1"/>
    <col min="21" max="16384" width="8.7265625" style="23"/>
  </cols>
  <sheetData>
    <row r="1" spans="1:17" ht="15.5" x14ac:dyDescent="0.35">
      <c r="A1" s="42" t="s">
        <v>162</v>
      </c>
      <c r="B1" s="42"/>
      <c r="C1" s="42"/>
    </row>
    <row r="2" spans="1:17" ht="13" thickBot="1" x14ac:dyDescent="0.3">
      <c r="A2" s="41" t="s">
        <v>17</v>
      </c>
      <c r="B2" s="41" t="s">
        <v>108</v>
      </c>
      <c r="C2" s="41" t="s">
        <v>160</v>
      </c>
      <c r="D2" s="40"/>
      <c r="E2" s="40" t="s">
        <v>159</v>
      </c>
      <c r="F2" s="40" t="s">
        <v>158</v>
      </c>
      <c r="G2" s="40" t="s">
        <v>157</v>
      </c>
      <c r="H2" s="40" t="s">
        <v>156</v>
      </c>
      <c r="I2" s="40" t="s">
        <v>155</v>
      </c>
      <c r="J2" s="40" t="s">
        <v>154</v>
      </c>
      <c r="K2" s="40" t="s">
        <v>153</v>
      </c>
      <c r="L2" s="40" t="s">
        <v>152</v>
      </c>
      <c r="M2" s="40" t="s">
        <v>151</v>
      </c>
      <c r="N2" s="40" t="s">
        <v>150</v>
      </c>
      <c r="O2" s="40" t="s">
        <v>149</v>
      </c>
      <c r="P2" s="40" t="s">
        <v>148</v>
      </c>
      <c r="Q2" s="40" t="s">
        <v>147</v>
      </c>
    </row>
    <row r="3" spans="1:17" x14ac:dyDescent="0.25">
      <c r="A3" s="36" t="s">
        <v>17</v>
      </c>
      <c r="B3" s="36" t="s">
        <v>107</v>
      </c>
      <c r="C3" s="35" t="s">
        <v>106</v>
      </c>
      <c r="D3" s="47"/>
      <c r="E3" s="39">
        <f t="shared" ref="E3:E40" si="0">SUM(F3:Q3)</f>
        <v>82407.949999999983</v>
      </c>
      <c r="F3" s="38">
        <v>855.08</v>
      </c>
      <c r="G3" s="38">
        <v>12711.17</v>
      </c>
      <c r="H3" s="38">
        <v>554.16999999999996</v>
      </c>
      <c r="I3" s="38">
        <v>1854.17</v>
      </c>
      <c r="J3" s="38">
        <v>2854.17</v>
      </c>
      <c r="K3" s="38">
        <v>354.17</v>
      </c>
      <c r="L3" s="38">
        <v>354.17</v>
      </c>
      <c r="M3" s="38">
        <v>354.17</v>
      </c>
      <c r="N3" s="38">
        <v>554.16999999999996</v>
      </c>
      <c r="O3" s="38">
        <v>60554.17</v>
      </c>
      <c r="P3" s="38">
        <v>554.16999999999996</v>
      </c>
      <c r="Q3" s="37">
        <v>854.17</v>
      </c>
    </row>
    <row r="4" spans="1:17" x14ac:dyDescent="0.25">
      <c r="A4" s="36" t="s">
        <v>17</v>
      </c>
      <c r="B4" s="36" t="s">
        <v>105</v>
      </c>
      <c r="C4" s="35" t="s">
        <v>104</v>
      </c>
      <c r="D4" s="48"/>
      <c r="E4" s="34">
        <f t="shared" si="0"/>
        <v>20612</v>
      </c>
      <c r="F4" s="33">
        <v>3315</v>
      </c>
      <c r="G4" s="33">
        <v>187</v>
      </c>
      <c r="H4" s="33">
        <v>3315</v>
      </c>
      <c r="I4" s="33">
        <v>3137</v>
      </c>
      <c r="J4" s="33">
        <v>165</v>
      </c>
      <c r="K4" s="33">
        <v>3337</v>
      </c>
      <c r="L4" s="33">
        <v>165</v>
      </c>
      <c r="M4" s="33">
        <v>187</v>
      </c>
      <c r="N4" s="33">
        <v>3315</v>
      </c>
      <c r="O4" s="33">
        <v>187</v>
      </c>
      <c r="P4" s="33">
        <v>3115</v>
      </c>
      <c r="Q4" s="32">
        <v>187</v>
      </c>
    </row>
    <row r="5" spans="1:17" x14ac:dyDescent="0.25">
      <c r="A5" s="36" t="s">
        <v>17</v>
      </c>
      <c r="B5" s="36" t="s">
        <v>103</v>
      </c>
      <c r="C5" s="35" t="s">
        <v>102</v>
      </c>
      <c r="D5" s="48"/>
      <c r="E5" s="34">
        <f t="shared" si="0"/>
        <v>67181.150000000023</v>
      </c>
      <c r="F5" s="33">
        <v>2587.27</v>
      </c>
      <c r="G5" s="33">
        <v>14723.08</v>
      </c>
      <c r="H5" s="33">
        <v>7087.08</v>
      </c>
      <c r="I5" s="33">
        <v>7087.08</v>
      </c>
      <c r="J5" s="33">
        <v>7087.08</v>
      </c>
      <c r="K5" s="33">
        <v>7087.08</v>
      </c>
      <c r="L5" s="33">
        <v>87.08</v>
      </c>
      <c r="M5" s="33">
        <v>87.08</v>
      </c>
      <c r="N5" s="33">
        <v>87.08</v>
      </c>
      <c r="O5" s="33">
        <v>21087.08</v>
      </c>
      <c r="P5" s="33">
        <v>87.08</v>
      </c>
      <c r="Q5" s="32">
        <v>87.08</v>
      </c>
    </row>
    <row r="6" spans="1:17" x14ac:dyDescent="0.25">
      <c r="A6" s="36" t="s">
        <v>17</v>
      </c>
      <c r="B6" s="36" t="s">
        <v>101</v>
      </c>
      <c r="C6" s="35" t="s">
        <v>100</v>
      </c>
      <c r="D6" s="48"/>
      <c r="E6" s="34">
        <f t="shared" si="0"/>
        <v>46413.5</v>
      </c>
      <c r="F6" s="33">
        <v>2500</v>
      </c>
      <c r="G6" s="33">
        <v>2500</v>
      </c>
      <c r="H6" s="33">
        <v>82.5</v>
      </c>
      <c r="I6" s="33">
        <v>1000</v>
      </c>
      <c r="J6" s="33">
        <v>16000</v>
      </c>
      <c r="K6" s="33">
        <v>104.5</v>
      </c>
      <c r="L6" s="33">
        <v>1222.75</v>
      </c>
      <c r="M6" s="33">
        <v>1594</v>
      </c>
      <c r="N6" s="33">
        <v>18709</v>
      </c>
      <c r="O6" s="33"/>
      <c r="P6" s="33">
        <v>200.75</v>
      </c>
      <c r="Q6" s="32">
        <v>2500</v>
      </c>
    </row>
    <row r="7" spans="1:17" x14ac:dyDescent="0.25">
      <c r="A7" s="36" t="s">
        <v>17</v>
      </c>
      <c r="B7" s="36" t="s">
        <v>99</v>
      </c>
      <c r="C7" s="35" t="s">
        <v>98</v>
      </c>
      <c r="D7" s="48"/>
      <c r="E7" s="34">
        <f t="shared" si="0"/>
        <v>56782.1</v>
      </c>
      <c r="F7" s="33">
        <v>179.85</v>
      </c>
      <c r="G7" s="33">
        <v>4814.75</v>
      </c>
      <c r="H7" s="33">
        <v>178.75</v>
      </c>
      <c r="I7" s="33">
        <v>178.75</v>
      </c>
      <c r="J7" s="33">
        <v>178.75</v>
      </c>
      <c r="K7" s="33">
        <v>3178.75</v>
      </c>
      <c r="L7" s="33">
        <v>4178.75</v>
      </c>
      <c r="M7" s="33">
        <v>178.75</v>
      </c>
      <c r="N7" s="33">
        <v>4178.75</v>
      </c>
      <c r="O7" s="33">
        <v>20178.75</v>
      </c>
      <c r="P7" s="33">
        <v>178.75</v>
      </c>
      <c r="Q7" s="32">
        <v>19178.75</v>
      </c>
    </row>
    <row r="8" spans="1:17" x14ac:dyDescent="0.25">
      <c r="A8" s="36" t="s">
        <v>17</v>
      </c>
      <c r="B8" s="36" t="s">
        <v>115</v>
      </c>
      <c r="C8" s="35" t="s">
        <v>118</v>
      </c>
      <c r="D8" s="48"/>
      <c r="E8" s="34">
        <f t="shared" si="0"/>
        <v>32641.1</v>
      </c>
      <c r="F8" s="33">
        <v>221.1</v>
      </c>
      <c r="G8" s="33">
        <v>220</v>
      </c>
      <c r="H8" s="33">
        <v>220</v>
      </c>
      <c r="I8" s="33">
        <v>220</v>
      </c>
      <c r="J8" s="33">
        <v>220</v>
      </c>
      <c r="K8" s="33">
        <v>3220</v>
      </c>
      <c r="L8" s="33">
        <v>4220</v>
      </c>
      <c r="M8" s="33">
        <v>220</v>
      </c>
      <c r="N8" s="33">
        <v>4220</v>
      </c>
      <c r="O8" s="33">
        <v>220</v>
      </c>
      <c r="P8" s="33">
        <v>220</v>
      </c>
      <c r="Q8" s="32">
        <v>19220</v>
      </c>
    </row>
    <row r="9" spans="1:17" x14ac:dyDescent="0.25">
      <c r="A9" s="36" t="s">
        <v>17</v>
      </c>
      <c r="B9" s="36" t="s">
        <v>97</v>
      </c>
      <c r="C9" s="35" t="s">
        <v>96</v>
      </c>
      <c r="D9" s="48"/>
      <c r="E9" s="34">
        <f t="shared" si="0"/>
        <v>5880.1900000000005</v>
      </c>
      <c r="F9" s="33">
        <v>490.19</v>
      </c>
      <c r="G9" s="33">
        <v>490</v>
      </c>
      <c r="H9" s="33">
        <v>490</v>
      </c>
      <c r="I9" s="33">
        <v>490</v>
      </c>
      <c r="J9" s="33">
        <v>490</v>
      </c>
      <c r="K9" s="33">
        <v>490</v>
      </c>
      <c r="L9" s="33">
        <v>490</v>
      </c>
      <c r="M9" s="33">
        <v>490</v>
      </c>
      <c r="N9" s="33">
        <v>490</v>
      </c>
      <c r="O9" s="33">
        <v>490</v>
      </c>
      <c r="P9" s="33">
        <v>490</v>
      </c>
      <c r="Q9" s="32">
        <v>490</v>
      </c>
    </row>
    <row r="10" spans="1:17" x14ac:dyDescent="0.25">
      <c r="A10" s="36" t="s">
        <v>17</v>
      </c>
      <c r="B10" s="36" t="s">
        <v>95</v>
      </c>
      <c r="C10" s="35" t="s">
        <v>94</v>
      </c>
      <c r="D10" s="48"/>
      <c r="E10" s="34">
        <f t="shared" si="0"/>
        <v>37528.030000000006</v>
      </c>
      <c r="F10" s="33">
        <v>3127.4</v>
      </c>
      <c r="G10" s="33">
        <v>3127.33</v>
      </c>
      <c r="H10" s="33">
        <v>3127.33</v>
      </c>
      <c r="I10" s="33">
        <v>3127.33</v>
      </c>
      <c r="J10" s="33">
        <v>3127.33</v>
      </c>
      <c r="K10" s="33">
        <v>3127.33</v>
      </c>
      <c r="L10" s="33">
        <v>3127.33</v>
      </c>
      <c r="M10" s="33">
        <v>3127.33</v>
      </c>
      <c r="N10" s="33">
        <v>3127.33</v>
      </c>
      <c r="O10" s="33">
        <v>3127.33</v>
      </c>
      <c r="P10" s="33">
        <v>3127.33</v>
      </c>
      <c r="Q10" s="32">
        <v>3127.33</v>
      </c>
    </row>
    <row r="11" spans="1:17" x14ac:dyDescent="0.25">
      <c r="A11" s="36" t="s">
        <v>17</v>
      </c>
      <c r="B11" s="36" t="s">
        <v>93</v>
      </c>
      <c r="C11" s="35" t="s">
        <v>92</v>
      </c>
      <c r="D11" s="48"/>
      <c r="E11" s="34">
        <f t="shared" si="0"/>
        <v>110.04</v>
      </c>
      <c r="F11" s="33">
        <v>9.17</v>
      </c>
      <c r="G11" s="33">
        <v>9.17</v>
      </c>
      <c r="H11" s="33">
        <v>9.17</v>
      </c>
      <c r="I11" s="33">
        <v>9.17</v>
      </c>
      <c r="J11" s="33">
        <v>9.17</v>
      </c>
      <c r="K11" s="33">
        <v>9.17</v>
      </c>
      <c r="L11" s="33">
        <v>9.17</v>
      </c>
      <c r="M11" s="33">
        <v>9.17</v>
      </c>
      <c r="N11" s="33">
        <v>9.17</v>
      </c>
      <c r="O11" s="33">
        <v>9.17</v>
      </c>
      <c r="P11" s="33">
        <v>9.17</v>
      </c>
      <c r="Q11" s="32">
        <v>9.17</v>
      </c>
    </row>
    <row r="12" spans="1:17" x14ac:dyDescent="0.25">
      <c r="A12" s="36" t="s">
        <v>17</v>
      </c>
      <c r="B12" s="36" t="s">
        <v>89</v>
      </c>
      <c r="C12" s="35" t="s">
        <v>88</v>
      </c>
      <c r="D12" s="48"/>
      <c r="E12" s="34">
        <f t="shared" si="0"/>
        <v>193016.39999999997</v>
      </c>
      <c r="F12" s="33">
        <v>6476.77</v>
      </c>
      <c r="G12" s="33">
        <v>8676.33</v>
      </c>
      <c r="H12" s="33">
        <v>20226.330000000002</v>
      </c>
      <c r="I12" s="33">
        <v>9976.33</v>
      </c>
      <c r="J12" s="33">
        <v>22176.33</v>
      </c>
      <c r="K12" s="33">
        <v>27726.33</v>
      </c>
      <c r="L12" s="33">
        <v>19476.330000000002</v>
      </c>
      <c r="M12" s="33">
        <v>26426.33</v>
      </c>
      <c r="N12" s="33">
        <v>14476.33</v>
      </c>
      <c r="O12" s="33">
        <v>19226.330000000002</v>
      </c>
      <c r="P12" s="33">
        <v>12676.33</v>
      </c>
      <c r="Q12" s="32">
        <v>5476.33</v>
      </c>
    </row>
    <row r="13" spans="1:17" x14ac:dyDescent="0.25">
      <c r="A13" s="36" t="s">
        <v>17</v>
      </c>
      <c r="B13" s="36" t="s">
        <v>87</v>
      </c>
      <c r="C13" s="35" t="s">
        <v>86</v>
      </c>
      <c r="D13" s="48"/>
      <c r="E13" s="34">
        <f t="shared" si="0"/>
        <v>7100.04</v>
      </c>
      <c r="F13" s="33">
        <v>591.66999999999996</v>
      </c>
      <c r="G13" s="33">
        <v>591.66999999999996</v>
      </c>
      <c r="H13" s="33">
        <v>591.66999999999996</v>
      </c>
      <c r="I13" s="33">
        <v>591.66999999999996</v>
      </c>
      <c r="J13" s="33">
        <v>591.66999999999996</v>
      </c>
      <c r="K13" s="33">
        <v>591.66999999999996</v>
      </c>
      <c r="L13" s="33">
        <v>591.66999999999996</v>
      </c>
      <c r="M13" s="33">
        <v>591.66999999999996</v>
      </c>
      <c r="N13" s="33">
        <v>591.66999999999996</v>
      </c>
      <c r="O13" s="33">
        <v>591.66999999999996</v>
      </c>
      <c r="P13" s="33">
        <v>591.66999999999996</v>
      </c>
      <c r="Q13" s="32">
        <v>591.66999999999996</v>
      </c>
    </row>
    <row r="14" spans="1:17" x14ac:dyDescent="0.25">
      <c r="A14" s="36" t="s">
        <v>17</v>
      </c>
      <c r="B14" s="36" t="s">
        <v>85</v>
      </c>
      <c r="C14" s="35" t="s">
        <v>84</v>
      </c>
      <c r="D14" s="48"/>
      <c r="E14" s="34">
        <f t="shared" si="0"/>
        <v>12755</v>
      </c>
      <c r="F14" s="33"/>
      <c r="G14" s="33">
        <v>8755</v>
      </c>
      <c r="H14" s="33"/>
      <c r="I14" s="33"/>
      <c r="J14" s="33"/>
      <c r="K14" s="33"/>
      <c r="L14" s="33"/>
      <c r="M14" s="33"/>
      <c r="N14" s="33"/>
      <c r="O14" s="33">
        <v>4000</v>
      </c>
      <c r="P14" s="33"/>
      <c r="Q14" s="32"/>
    </row>
    <row r="15" spans="1:17" x14ac:dyDescent="0.25">
      <c r="A15" s="36" t="s">
        <v>17</v>
      </c>
      <c r="B15" s="36" t="s">
        <v>83</v>
      </c>
      <c r="C15" s="35" t="s">
        <v>82</v>
      </c>
      <c r="D15" s="48"/>
      <c r="E15" s="34">
        <f t="shared" si="0"/>
        <v>4887</v>
      </c>
      <c r="F15" s="33"/>
      <c r="G15" s="33">
        <v>887</v>
      </c>
      <c r="H15" s="33"/>
      <c r="I15" s="33"/>
      <c r="J15" s="33"/>
      <c r="K15" s="33"/>
      <c r="L15" s="33"/>
      <c r="M15" s="33"/>
      <c r="N15" s="33"/>
      <c r="O15" s="33">
        <v>4000</v>
      </c>
      <c r="P15" s="33"/>
      <c r="Q15" s="32"/>
    </row>
    <row r="16" spans="1:17" x14ac:dyDescent="0.25">
      <c r="A16" s="36" t="s">
        <v>17</v>
      </c>
      <c r="B16" s="36" t="s">
        <v>127</v>
      </c>
      <c r="C16" s="35" t="s">
        <v>128</v>
      </c>
      <c r="D16" s="48"/>
      <c r="E16" s="34">
        <f t="shared" si="0"/>
        <v>25106</v>
      </c>
      <c r="F16" s="33"/>
      <c r="G16" s="33">
        <v>25106</v>
      </c>
      <c r="H16" s="33"/>
      <c r="I16" s="33"/>
      <c r="J16" s="33"/>
      <c r="K16" s="33"/>
      <c r="L16" s="33"/>
      <c r="M16" s="33"/>
      <c r="N16" s="33"/>
      <c r="O16" s="33"/>
      <c r="P16" s="33"/>
      <c r="Q16" s="32"/>
    </row>
    <row r="17" spans="1:17" x14ac:dyDescent="0.25">
      <c r="A17" s="36" t="s">
        <v>17</v>
      </c>
      <c r="B17" s="36" t="s">
        <v>81</v>
      </c>
      <c r="C17" s="35" t="s">
        <v>80</v>
      </c>
      <c r="D17" s="48"/>
      <c r="E17" s="34">
        <f t="shared" si="0"/>
        <v>14304</v>
      </c>
      <c r="F17" s="33"/>
      <c r="G17" s="33">
        <v>14304</v>
      </c>
      <c r="H17" s="33"/>
      <c r="I17" s="33"/>
      <c r="J17" s="33"/>
      <c r="K17" s="33"/>
      <c r="L17" s="33"/>
      <c r="M17" s="33"/>
      <c r="N17" s="33"/>
      <c r="O17" s="33"/>
      <c r="P17" s="33"/>
      <c r="Q17" s="32"/>
    </row>
    <row r="18" spans="1:17" x14ac:dyDescent="0.25">
      <c r="A18" s="36" t="s">
        <v>17</v>
      </c>
      <c r="B18" s="36" t="s">
        <v>79</v>
      </c>
      <c r="C18" s="35" t="s">
        <v>78</v>
      </c>
      <c r="D18" s="48"/>
      <c r="E18" s="34">
        <f t="shared" si="0"/>
        <v>40660</v>
      </c>
      <c r="F18" s="33"/>
      <c r="G18" s="33">
        <v>40660</v>
      </c>
      <c r="H18" s="33"/>
      <c r="I18" s="33"/>
      <c r="J18" s="33"/>
      <c r="K18" s="33"/>
      <c r="L18" s="33"/>
      <c r="M18" s="33"/>
      <c r="N18" s="33"/>
      <c r="O18" s="33"/>
      <c r="P18" s="33"/>
      <c r="Q18" s="32"/>
    </row>
    <row r="19" spans="1:17" x14ac:dyDescent="0.25">
      <c r="A19" s="36" t="s">
        <v>17</v>
      </c>
      <c r="B19" s="36" t="s">
        <v>77</v>
      </c>
      <c r="C19" s="35" t="s">
        <v>76</v>
      </c>
      <c r="D19" s="48"/>
      <c r="E19" s="34">
        <f t="shared" si="0"/>
        <v>33556</v>
      </c>
      <c r="F19" s="33"/>
      <c r="G19" s="33">
        <v>33556</v>
      </c>
      <c r="H19" s="33"/>
      <c r="I19" s="33"/>
      <c r="J19" s="33"/>
      <c r="K19" s="33"/>
      <c r="L19" s="33"/>
      <c r="M19" s="33"/>
      <c r="N19" s="33"/>
      <c r="O19" s="33"/>
      <c r="P19" s="33"/>
      <c r="Q19" s="32"/>
    </row>
    <row r="20" spans="1:17" x14ac:dyDescent="0.25">
      <c r="A20" s="36" t="s">
        <v>17</v>
      </c>
      <c r="B20" s="36" t="s">
        <v>71</v>
      </c>
      <c r="C20" s="35" t="s">
        <v>70</v>
      </c>
      <c r="D20" s="48"/>
      <c r="E20" s="34">
        <f t="shared" si="0"/>
        <v>42864</v>
      </c>
      <c r="F20" s="33"/>
      <c r="G20" s="33">
        <v>42864</v>
      </c>
      <c r="H20" s="33"/>
      <c r="I20" s="33"/>
      <c r="J20" s="33"/>
      <c r="K20" s="33"/>
      <c r="L20" s="33"/>
      <c r="M20" s="33"/>
      <c r="N20" s="33"/>
      <c r="O20" s="33"/>
      <c r="P20" s="33"/>
      <c r="Q20" s="32"/>
    </row>
    <row r="21" spans="1:17" x14ac:dyDescent="0.25">
      <c r="A21" s="36" t="s">
        <v>17</v>
      </c>
      <c r="B21" s="36" t="s">
        <v>69</v>
      </c>
      <c r="C21" s="35" t="s">
        <v>68</v>
      </c>
      <c r="D21" s="48"/>
      <c r="E21" s="34">
        <f t="shared" si="0"/>
        <v>93807</v>
      </c>
      <c r="F21" s="33"/>
      <c r="G21" s="33">
        <v>93807</v>
      </c>
      <c r="H21" s="33"/>
      <c r="I21" s="33"/>
      <c r="J21" s="33"/>
      <c r="K21" s="33"/>
      <c r="L21" s="33"/>
      <c r="M21" s="33"/>
      <c r="N21" s="33"/>
      <c r="O21" s="33"/>
      <c r="P21" s="33"/>
      <c r="Q21" s="32"/>
    </row>
    <row r="22" spans="1:17" x14ac:dyDescent="0.25">
      <c r="A22" s="36" t="s">
        <v>17</v>
      </c>
      <c r="B22" s="36" t="s">
        <v>67</v>
      </c>
      <c r="C22" s="35" t="s">
        <v>66</v>
      </c>
      <c r="D22" s="48"/>
      <c r="E22" s="34">
        <f t="shared" si="0"/>
        <v>21432</v>
      </c>
      <c r="F22" s="33"/>
      <c r="G22" s="33">
        <v>21432</v>
      </c>
      <c r="H22" s="33"/>
      <c r="I22" s="33"/>
      <c r="J22" s="33"/>
      <c r="K22" s="33"/>
      <c r="L22" s="33"/>
      <c r="M22" s="33"/>
      <c r="N22" s="33"/>
      <c r="O22" s="33"/>
      <c r="P22" s="33"/>
      <c r="Q22" s="32"/>
    </row>
    <row r="23" spans="1:17" x14ac:dyDescent="0.25">
      <c r="A23" s="36" t="s">
        <v>17</v>
      </c>
      <c r="B23" s="36" t="s">
        <v>65</v>
      </c>
      <c r="C23" s="35" t="s">
        <v>64</v>
      </c>
      <c r="D23" s="48"/>
      <c r="E23" s="34">
        <f t="shared" si="0"/>
        <v>116279</v>
      </c>
      <c r="F23" s="33"/>
      <c r="G23" s="33">
        <v>94279</v>
      </c>
      <c r="H23" s="33"/>
      <c r="I23" s="33"/>
      <c r="J23" s="33"/>
      <c r="K23" s="33"/>
      <c r="L23" s="33"/>
      <c r="M23" s="33"/>
      <c r="N23" s="33"/>
      <c r="O23" s="33">
        <v>22000</v>
      </c>
      <c r="P23" s="33"/>
      <c r="Q23" s="32"/>
    </row>
    <row r="24" spans="1:17" x14ac:dyDescent="0.25">
      <c r="A24" s="36" t="s">
        <v>17</v>
      </c>
      <c r="B24" s="36" t="s">
        <v>63</v>
      </c>
      <c r="C24" s="35" t="s">
        <v>62</v>
      </c>
      <c r="D24" s="48"/>
      <c r="E24" s="34">
        <f t="shared" si="0"/>
        <v>31700.039999999994</v>
      </c>
      <c r="F24" s="33">
        <v>2641.67</v>
      </c>
      <c r="G24" s="33">
        <v>2641.67</v>
      </c>
      <c r="H24" s="33">
        <v>2641.67</v>
      </c>
      <c r="I24" s="33">
        <v>2641.67</v>
      </c>
      <c r="J24" s="33">
        <v>2641.67</v>
      </c>
      <c r="K24" s="33">
        <v>2641.67</v>
      </c>
      <c r="L24" s="33">
        <v>2641.67</v>
      </c>
      <c r="M24" s="33">
        <v>2641.67</v>
      </c>
      <c r="N24" s="33">
        <v>2641.67</v>
      </c>
      <c r="O24" s="33">
        <v>2641.67</v>
      </c>
      <c r="P24" s="33">
        <v>2641.67</v>
      </c>
      <c r="Q24" s="32">
        <v>2641.67</v>
      </c>
    </row>
    <row r="25" spans="1:17" x14ac:dyDescent="0.25">
      <c r="A25" s="36" t="s">
        <v>17</v>
      </c>
      <c r="B25" s="36" t="s">
        <v>61</v>
      </c>
      <c r="C25" s="35" t="s">
        <v>60</v>
      </c>
      <c r="D25" s="48"/>
      <c r="E25" s="34">
        <f t="shared" si="0"/>
        <v>13952.639999999998</v>
      </c>
      <c r="F25" s="33">
        <v>1162.72</v>
      </c>
      <c r="G25" s="33">
        <v>1162.72</v>
      </c>
      <c r="H25" s="33">
        <v>1162.72</v>
      </c>
      <c r="I25" s="33">
        <v>1162.72</v>
      </c>
      <c r="J25" s="33">
        <v>1162.72</v>
      </c>
      <c r="K25" s="33">
        <v>1162.72</v>
      </c>
      <c r="L25" s="33">
        <v>1162.72</v>
      </c>
      <c r="M25" s="33">
        <v>1162.72</v>
      </c>
      <c r="N25" s="33">
        <v>1162.72</v>
      </c>
      <c r="O25" s="33">
        <v>1162.72</v>
      </c>
      <c r="P25" s="33">
        <v>1162.72</v>
      </c>
      <c r="Q25" s="32">
        <v>1162.72</v>
      </c>
    </row>
    <row r="26" spans="1:17" x14ac:dyDescent="0.25">
      <c r="A26" s="36" t="s">
        <v>17</v>
      </c>
      <c r="B26" s="36" t="s">
        <v>57</v>
      </c>
      <c r="C26" s="35" t="s">
        <v>56</v>
      </c>
      <c r="D26" s="48"/>
      <c r="E26" s="34">
        <f t="shared" si="0"/>
        <v>61085</v>
      </c>
      <c r="F26" s="33"/>
      <c r="G26" s="33">
        <v>11085</v>
      </c>
      <c r="H26" s="33"/>
      <c r="I26" s="33"/>
      <c r="J26" s="33"/>
      <c r="K26" s="33"/>
      <c r="L26" s="33"/>
      <c r="M26" s="33"/>
      <c r="N26" s="33"/>
      <c r="O26" s="33">
        <v>50000</v>
      </c>
      <c r="P26" s="33"/>
      <c r="Q26" s="32"/>
    </row>
    <row r="27" spans="1:17" x14ac:dyDescent="0.25">
      <c r="A27" s="36" t="s">
        <v>17</v>
      </c>
      <c r="B27" s="36" t="s">
        <v>53</v>
      </c>
      <c r="C27" s="35" t="s">
        <v>52</v>
      </c>
      <c r="D27" s="48"/>
      <c r="E27" s="34">
        <f t="shared" si="0"/>
        <v>5500.0800000000008</v>
      </c>
      <c r="F27" s="33">
        <v>458.34</v>
      </c>
      <c r="G27" s="33">
        <v>458.34</v>
      </c>
      <c r="H27" s="33">
        <v>458.34</v>
      </c>
      <c r="I27" s="33">
        <v>458.34</v>
      </c>
      <c r="J27" s="33">
        <v>458.34</v>
      </c>
      <c r="K27" s="33">
        <v>458.34</v>
      </c>
      <c r="L27" s="33">
        <v>458.34</v>
      </c>
      <c r="M27" s="33">
        <v>458.34</v>
      </c>
      <c r="N27" s="33">
        <v>458.34</v>
      </c>
      <c r="O27" s="33">
        <v>458.34</v>
      </c>
      <c r="P27" s="33">
        <v>458.34</v>
      </c>
      <c r="Q27" s="32">
        <v>458.34</v>
      </c>
    </row>
    <row r="28" spans="1:17" x14ac:dyDescent="0.25">
      <c r="A28" s="36" t="s">
        <v>17</v>
      </c>
      <c r="B28" s="36" t="s">
        <v>51</v>
      </c>
      <c r="C28" s="35" t="s">
        <v>50</v>
      </c>
      <c r="D28" s="48"/>
      <c r="E28" s="34">
        <f t="shared" si="0"/>
        <v>4030.0800000000004</v>
      </c>
      <c r="F28" s="33">
        <v>335.84</v>
      </c>
      <c r="G28" s="33">
        <v>335.84</v>
      </c>
      <c r="H28" s="33">
        <v>335.84</v>
      </c>
      <c r="I28" s="33">
        <v>335.84</v>
      </c>
      <c r="J28" s="33">
        <v>335.84</v>
      </c>
      <c r="K28" s="33">
        <v>335.84</v>
      </c>
      <c r="L28" s="33">
        <v>335.84</v>
      </c>
      <c r="M28" s="33">
        <v>335.84</v>
      </c>
      <c r="N28" s="33">
        <v>335.84</v>
      </c>
      <c r="O28" s="33">
        <v>335.84</v>
      </c>
      <c r="P28" s="33">
        <v>335.84</v>
      </c>
      <c r="Q28" s="32">
        <v>335.84</v>
      </c>
    </row>
    <row r="29" spans="1:17" x14ac:dyDescent="0.25">
      <c r="A29" s="36" t="s">
        <v>17</v>
      </c>
      <c r="B29" s="36" t="s">
        <v>49</v>
      </c>
      <c r="C29" s="35" t="s">
        <v>48</v>
      </c>
      <c r="D29" s="48"/>
      <c r="E29" s="34">
        <f t="shared" si="0"/>
        <v>4000.0800000000004</v>
      </c>
      <c r="F29" s="33">
        <v>333.34</v>
      </c>
      <c r="G29" s="33">
        <v>333.34</v>
      </c>
      <c r="H29" s="33">
        <v>333.34</v>
      </c>
      <c r="I29" s="33">
        <v>333.34</v>
      </c>
      <c r="J29" s="33">
        <v>333.34</v>
      </c>
      <c r="K29" s="33">
        <v>333.34</v>
      </c>
      <c r="L29" s="33">
        <v>333.34</v>
      </c>
      <c r="M29" s="33">
        <v>333.34</v>
      </c>
      <c r="N29" s="33">
        <v>333.34</v>
      </c>
      <c r="O29" s="33">
        <v>333.34</v>
      </c>
      <c r="P29" s="33">
        <v>333.34</v>
      </c>
      <c r="Q29" s="32">
        <v>333.34</v>
      </c>
    </row>
    <row r="30" spans="1:17" x14ac:dyDescent="0.25">
      <c r="A30" s="36" t="s">
        <v>17</v>
      </c>
      <c r="B30" s="36" t="s">
        <v>47</v>
      </c>
      <c r="C30" s="35" t="s">
        <v>46</v>
      </c>
      <c r="D30" s="48"/>
      <c r="E30" s="34">
        <f t="shared" si="0"/>
        <v>30140.739999999994</v>
      </c>
      <c r="F30" s="33">
        <v>984.81</v>
      </c>
      <c r="G30" s="33">
        <v>4309.63</v>
      </c>
      <c r="H30" s="33">
        <v>984.63</v>
      </c>
      <c r="I30" s="33">
        <v>984.63</v>
      </c>
      <c r="J30" s="33">
        <v>984.63</v>
      </c>
      <c r="K30" s="33">
        <v>984.63</v>
      </c>
      <c r="L30" s="33">
        <v>984.63</v>
      </c>
      <c r="M30" s="33">
        <v>984.63</v>
      </c>
      <c r="N30" s="33">
        <v>984.63</v>
      </c>
      <c r="O30" s="33">
        <v>984.63</v>
      </c>
      <c r="P30" s="33">
        <v>15984.63</v>
      </c>
      <c r="Q30" s="32">
        <v>984.63</v>
      </c>
    </row>
    <row r="31" spans="1:17" x14ac:dyDescent="0.25">
      <c r="A31" s="36" t="s">
        <v>17</v>
      </c>
      <c r="B31" s="36" t="s">
        <v>45</v>
      </c>
      <c r="C31" s="35" t="s">
        <v>44</v>
      </c>
      <c r="D31" s="48"/>
      <c r="E31" s="34">
        <f t="shared" si="0"/>
        <v>3077.7000000000003</v>
      </c>
      <c r="F31" s="33">
        <v>256.64</v>
      </c>
      <c r="G31" s="33">
        <v>256.45999999999998</v>
      </c>
      <c r="H31" s="33">
        <v>256.45999999999998</v>
      </c>
      <c r="I31" s="33">
        <v>256.45999999999998</v>
      </c>
      <c r="J31" s="33">
        <v>256.45999999999998</v>
      </c>
      <c r="K31" s="33">
        <v>256.45999999999998</v>
      </c>
      <c r="L31" s="33">
        <v>256.45999999999998</v>
      </c>
      <c r="M31" s="33">
        <v>256.45999999999998</v>
      </c>
      <c r="N31" s="33">
        <v>256.45999999999998</v>
      </c>
      <c r="O31" s="33">
        <v>256.45999999999998</v>
      </c>
      <c r="P31" s="33">
        <v>256.45999999999998</v>
      </c>
      <c r="Q31" s="32">
        <v>256.45999999999998</v>
      </c>
    </row>
    <row r="32" spans="1:17" x14ac:dyDescent="0.25">
      <c r="A32" s="36" t="s">
        <v>17</v>
      </c>
      <c r="B32" s="36" t="s">
        <v>43</v>
      </c>
      <c r="C32" s="35" t="s">
        <v>42</v>
      </c>
      <c r="D32" s="48"/>
      <c r="E32" s="34">
        <f t="shared" si="0"/>
        <v>3077.7000000000003</v>
      </c>
      <c r="F32" s="33">
        <v>256.64</v>
      </c>
      <c r="G32" s="33">
        <v>256.45999999999998</v>
      </c>
      <c r="H32" s="33">
        <v>256.45999999999998</v>
      </c>
      <c r="I32" s="33">
        <v>256.45999999999998</v>
      </c>
      <c r="J32" s="33">
        <v>256.45999999999998</v>
      </c>
      <c r="K32" s="33">
        <v>256.45999999999998</v>
      </c>
      <c r="L32" s="33">
        <v>256.45999999999998</v>
      </c>
      <c r="M32" s="33">
        <v>256.45999999999998</v>
      </c>
      <c r="N32" s="33">
        <v>256.45999999999998</v>
      </c>
      <c r="O32" s="33">
        <v>256.45999999999998</v>
      </c>
      <c r="P32" s="33">
        <v>256.45999999999998</v>
      </c>
      <c r="Q32" s="32">
        <v>256.45999999999998</v>
      </c>
    </row>
    <row r="33" spans="1:20" x14ac:dyDescent="0.25">
      <c r="A33" s="36" t="s">
        <v>17</v>
      </c>
      <c r="B33" s="36" t="s">
        <v>41</v>
      </c>
      <c r="C33" s="35" t="s">
        <v>40</v>
      </c>
      <c r="D33" s="48"/>
      <c r="E33" s="34">
        <f t="shared" si="0"/>
        <v>12217</v>
      </c>
      <c r="F33" s="33"/>
      <c r="G33" s="33">
        <v>2217</v>
      </c>
      <c r="H33" s="33"/>
      <c r="I33" s="33"/>
      <c r="J33" s="33"/>
      <c r="K33" s="33"/>
      <c r="L33" s="33"/>
      <c r="M33" s="33"/>
      <c r="N33" s="33"/>
      <c r="O33" s="33">
        <v>10000</v>
      </c>
      <c r="P33" s="33"/>
      <c r="Q33" s="32"/>
    </row>
    <row r="34" spans="1:20" x14ac:dyDescent="0.25">
      <c r="A34" s="36" t="s">
        <v>17</v>
      </c>
      <c r="B34" s="36" t="s">
        <v>31</v>
      </c>
      <c r="C34" s="35" t="s">
        <v>30</v>
      </c>
      <c r="D34" s="48"/>
      <c r="E34" s="34">
        <f t="shared" si="0"/>
        <v>5685.9599999999991</v>
      </c>
      <c r="F34" s="33">
        <v>23.83</v>
      </c>
      <c r="G34" s="33">
        <v>23.83</v>
      </c>
      <c r="H34" s="33">
        <v>23.83</v>
      </c>
      <c r="I34" s="33">
        <v>23.83</v>
      </c>
      <c r="J34" s="33">
        <v>2723.83</v>
      </c>
      <c r="K34" s="33">
        <v>23.83</v>
      </c>
      <c r="L34" s="33">
        <v>23.83</v>
      </c>
      <c r="M34" s="33">
        <v>23.83</v>
      </c>
      <c r="N34" s="33">
        <v>23.83</v>
      </c>
      <c r="O34" s="33">
        <v>23.83</v>
      </c>
      <c r="P34" s="33">
        <v>2723.83</v>
      </c>
      <c r="Q34" s="32">
        <v>23.83</v>
      </c>
    </row>
    <row r="35" spans="1:20" x14ac:dyDescent="0.25">
      <c r="A35" s="36" t="s">
        <v>17</v>
      </c>
      <c r="B35" s="36" t="s">
        <v>29</v>
      </c>
      <c r="C35" s="35" t="s">
        <v>28</v>
      </c>
      <c r="D35" s="48"/>
      <c r="E35" s="34">
        <f t="shared" si="0"/>
        <v>180177</v>
      </c>
      <c r="F35" s="33"/>
      <c r="G35" s="33">
        <v>35177</v>
      </c>
      <c r="H35" s="33"/>
      <c r="I35" s="33"/>
      <c r="J35" s="33"/>
      <c r="K35" s="33"/>
      <c r="L35" s="33"/>
      <c r="M35" s="33"/>
      <c r="N35" s="33"/>
      <c r="O35" s="33">
        <v>145000</v>
      </c>
      <c r="P35" s="33"/>
      <c r="Q35" s="32"/>
    </row>
    <row r="36" spans="1:20" x14ac:dyDescent="0.25">
      <c r="A36" s="36" t="s">
        <v>17</v>
      </c>
      <c r="B36" s="36" t="s">
        <v>27</v>
      </c>
      <c r="C36" s="35" t="s">
        <v>26</v>
      </c>
      <c r="D36" s="48"/>
      <c r="E36" s="34">
        <f t="shared" si="0"/>
        <v>884024.59999999986</v>
      </c>
      <c r="F36" s="33">
        <v>73707.69</v>
      </c>
      <c r="G36" s="33">
        <v>73649.23</v>
      </c>
      <c r="H36" s="33">
        <v>73707.69</v>
      </c>
      <c r="I36" s="33">
        <v>73649.23</v>
      </c>
      <c r="J36" s="33">
        <v>73707.69</v>
      </c>
      <c r="K36" s="33">
        <v>73649.23</v>
      </c>
      <c r="L36" s="33">
        <v>73707.69</v>
      </c>
      <c r="M36" s="33">
        <v>73649.23</v>
      </c>
      <c r="N36" s="33">
        <v>73649.23</v>
      </c>
      <c r="O36" s="33">
        <v>73649.23</v>
      </c>
      <c r="P36" s="33">
        <v>73649.23</v>
      </c>
      <c r="Q36" s="32">
        <v>73649.23</v>
      </c>
    </row>
    <row r="37" spans="1:20" x14ac:dyDescent="0.25">
      <c r="A37" s="36" t="s">
        <v>17</v>
      </c>
      <c r="B37" s="36" t="s">
        <v>25</v>
      </c>
      <c r="C37" s="35" t="s">
        <v>24</v>
      </c>
      <c r="D37" s="48"/>
      <c r="E37" s="34">
        <f t="shared" si="0"/>
        <v>24999.960000000006</v>
      </c>
      <c r="F37" s="33">
        <v>2083.33</v>
      </c>
      <c r="G37" s="33">
        <v>2083.33</v>
      </c>
      <c r="H37" s="33">
        <v>2083.33</v>
      </c>
      <c r="I37" s="33">
        <v>2083.33</v>
      </c>
      <c r="J37" s="33">
        <v>2083.33</v>
      </c>
      <c r="K37" s="33">
        <v>2083.33</v>
      </c>
      <c r="L37" s="33">
        <v>2083.33</v>
      </c>
      <c r="M37" s="33">
        <v>2083.33</v>
      </c>
      <c r="N37" s="33">
        <v>2083.33</v>
      </c>
      <c r="O37" s="33">
        <v>2083.33</v>
      </c>
      <c r="P37" s="33">
        <v>2083.33</v>
      </c>
      <c r="Q37" s="32">
        <v>2083.33</v>
      </c>
    </row>
    <row r="38" spans="1:20" x14ac:dyDescent="0.25">
      <c r="A38" s="36" t="s">
        <v>17</v>
      </c>
      <c r="B38" s="36" t="s">
        <v>23</v>
      </c>
      <c r="C38" s="35" t="s">
        <v>22</v>
      </c>
      <c r="D38" s="48"/>
      <c r="E38" s="34">
        <f t="shared" si="0"/>
        <v>722561.04</v>
      </c>
      <c r="F38" s="33">
        <v>60213.42</v>
      </c>
      <c r="G38" s="33">
        <v>60213.42</v>
      </c>
      <c r="H38" s="33">
        <v>60213.42</v>
      </c>
      <c r="I38" s="33">
        <v>60213.42</v>
      </c>
      <c r="J38" s="33">
        <v>60213.42</v>
      </c>
      <c r="K38" s="33">
        <v>60213.42</v>
      </c>
      <c r="L38" s="33">
        <v>60213.42</v>
      </c>
      <c r="M38" s="33">
        <v>60213.42</v>
      </c>
      <c r="N38" s="33">
        <v>60213.42</v>
      </c>
      <c r="O38" s="33">
        <v>60213.42</v>
      </c>
      <c r="P38" s="33">
        <v>60213.42</v>
      </c>
      <c r="Q38" s="32">
        <v>60213.42</v>
      </c>
    </row>
    <row r="39" spans="1:20" x14ac:dyDescent="0.25">
      <c r="A39" s="36" t="s">
        <v>17</v>
      </c>
      <c r="B39" s="36" t="s">
        <v>21</v>
      </c>
      <c r="C39" s="35" t="s">
        <v>20</v>
      </c>
      <c r="D39" s="48"/>
      <c r="E39" s="34">
        <f t="shared" si="0"/>
        <v>5000.04</v>
      </c>
      <c r="F39" s="33">
        <v>416.67</v>
      </c>
      <c r="G39" s="33">
        <v>416.67</v>
      </c>
      <c r="H39" s="33">
        <v>416.67</v>
      </c>
      <c r="I39" s="33">
        <v>416.67</v>
      </c>
      <c r="J39" s="33">
        <v>416.67</v>
      </c>
      <c r="K39" s="33">
        <v>416.67</v>
      </c>
      <c r="L39" s="33">
        <v>416.67</v>
      </c>
      <c r="M39" s="33">
        <v>416.67</v>
      </c>
      <c r="N39" s="33">
        <v>416.67</v>
      </c>
      <c r="O39" s="33">
        <v>416.67</v>
      </c>
      <c r="P39" s="33">
        <v>416.67</v>
      </c>
      <c r="Q39" s="32">
        <v>416.67</v>
      </c>
    </row>
    <row r="40" spans="1:20" x14ac:dyDescent="0.25">
      <c r="A40" s="36" t="s">
        <v>17</v>
      </c>
      <c r="B40" s="36" t="s">
        <v>117</v>
      </c>
      <c r="C40" s="35" t="s">
        <v>119</v>
      </c>
      <c r="D40" s="48"/>
      <c r="E40" s="34">
        <f t="shared" si="0"/>
        <v>9999.9600000000009</v>
      </c>
      <c r="F40" s="33">
        <v>833.33</v>
      </c>
      <c r="G40" s="33">
        <v>833.33</v>
      </c>
      <c r="H40" s="33">
        <v>833.33</v>
      </c>
      <c r="I40" s="33">
        <v>833.33</v>
      </c>
      <c r="J40" s="33">
        <v>833.33</v>
      </c>
      <c r="K40" s="33">
        <v>833.33</v>
      </c>
      <c r="L40" s="33">
        <v>833.33</v>
      </c>
      <c r="M40" s="33">
        <v>833.33</v>
      </c>
      <c r="N40" s="33">
        <v>833.33</v>
      </c>
      <c r="O40" s="33">
        <v>833.33</v>
      </c>
      <c r="P40" s="33">
        <v>833.33</v>
      </c>
      <c r="Q40" s="32">
        <v>833.33</v>
      </c>
    </row>
    <row r="41" spans="1:20" ht="13.5" thickBot="1" x14ac:dyDescent="0.35">
      <c r="D41" s="26" t="s">
        <v>161</v>
      </c>
      <c r="E41" s="31">
        <f t="shared" ref="E41:Q41" si="1">SUM(E3:E40)</f>
        <v>2956552.12</v>
      </c>
      <c r="F41" s="30">
        <f t="shared" si="1"/>
        <v>164061.77000000002</v>
      </c>
      <c r="G41" s="30">
        <f t="shared" si="1"/>
        <v>619153.77000000014</v>
      </c>
      <c r="H41" s="30">
        <f t="shared" si="1"/>
        <v>179589.72999999998</v>
      </c>
      <c r="I41" s="30">
        <f t="shared" si="1"/>
        <v>171320.77</v>
      </c>
      <c r="J41" s="30">
        <f t="shared" si="1"/>
        <v>199307.22999999998</v>
      </c>
      <c r="K41" s="30">
        <f t="shared" si="1"/>
        <v>192875.26999999996</v>
      </c>
      <c r="L41" s="30">
        <f t="shared" si="1"/>
        <v>177629.97999999998</v>
      </c>
      <c r="M41" s="30">
        <f t="shared" si="1"/>
        <v>176914.77</v>
      </c>
      <c r="N41" s="30">
        <f t="shared" si="1"/>
        <v>193407.76999999996</v>
      </c>
      <c r="O41" s="30">
        <f t="shared" si="1"/>
        <v>504320.76999999996</v>
      </c>
      <c r="P41" s="30">
        <f t="shared" si="1"/>
        <v>182599.52</v>
      </c>
      <c r="Q41" s="29">
        <f t="shared" si="1"/>
        <v>195370.76999999996</v>
      </c>
    </row>
    <row r="42" spans="1:20" x14ac:dyDescent="0.25">
      <c r="D42" s="28" t="s">
        <v>145</v>
      </c>
      <c r="E42" s="27">
        <f>'[81]Test Year Oct15_Sept16 (C)'!H3890</f>
        <v>2499721.8699999996</v>
      </c>
    </row>
    <row r="43" spans="1:20" ht="13.5" thickBot="1" x14ac:dyDescent="0.35">
      <c r="D43" s="26" t="s">
        <v>144</v>
      </c>
      <c r="E43" s="25">
        <f>E41-E42</f>
        <v>456830.25000000047</v>
      </c>
    </row>
    <row r="44" spans="1:20" ht="13" x14ac:dyDescent="0.3">
      <c r="E44" s="43"/>
      <c r="F44" s="44"/>
      <c r="G44" s="43"/>
      <c r="H44" s="43"/>
      <c r="I44" s="43"/>
      <c r="J44" s="43"/>
      <c r="K44" s="43"/>
      <c r="L44" s="43"/>
      <c r="M44" s="43"/>
      <c r="N44" s="43"/>
      <c r="O44" s="43"/>
      <c r="P44" s="43"/>
      <c r="Q44" s="43"/>
      <c r="R44" s="43"/>
      <c r="S44" s="43"/>
      <c r="T44" s="43"/>
    </row>
    <row r="45" spans="1:20" x14ac:dyDescent="0.25">
      <c r="F45" s="24" t="s">
        <v>134</v>
      </c>
    </row>
    <row r="46" spans="1:20" ht="13" thickBot="1" x14ac:dyDescent="0.3">
      <c r="F46" s="24"/>
    </row>
    <row r="47" spans="1:20" ht="23.5" thickBot="1" x14ac:dyDescent="0.3">
      <c r="A47" s="41" t="s">
        <v>17</v>
      </c>
      <c r="B47" s="41" t="s">
        <v>108</v>
      </c>
      <c r="C47" s="41" t="s">
        <v>160</v>
      </c>
      <c r="D47" s="11" t="s">
        <v>109</v>
      </c>
      <c r="E47" s="11" t="s">
        <v>110</v>
      </c>
      <c r="F47" s="11" t="s">
        <v>129</v>
      </c>
      <c r="G47" s="11" t="s">
        <v>113</v>
      </c>
      <c r="H47" s="11" t="s">
        <v>114</v>
      </c>
      <c r="I47" s="11" t="s">
        <v>129</v>
      </c>
      <c r="J47" s="11" t="s">
        <v>120</v>
      </c>
      <c r="K47" s="11" t="s">
        <v>121</v>
      </c>
      <c r="L47" s="11" t="s">
        <v>129</v>
      </c>
      <c r="M47" s="11" t="s">
        <v>122</v>
      </c>
      <c r="N47" s="11" t="s">
        <v>123</v>
      </c>
      <c r="O47" s="11" t="s">
        <v>129</v>
      </c>
      <c r="P47" s="11" t="s">
        <v>125</v>
      </c>
      <c r="Q47" s="11" t="s">
        <v>126</v>
      </c>
      <c r="R47" s="11" t="s">
        <v>129</v>
      </c>
    </row>
    <row r="48" spans="1:20" ht="13" thickBot="1" x14ac:dyDescent="0.3">
      <c r="A48" s="36" t="s">
        <v>17</v>
      </c>
      <c r="B48" s="36" t="s">
        <v>107</v>
      </c>
      <c r="C48" s="35" t="s">
        <v>106</v>
      </c>
      <c r="D48" s="12">
        <v>277169.90000000002</v>
      </c>
      <c r="E48" s="13">
        <v>263627.58</v>
      </c>
      <c r="F48" s="13">
        <f>D48-E48</f>
        <v>13542.320000000007</v>
      </c>
      <c r="G48" s="13">
        <v>286400.45</v>
      </c>
      <c r="H48" s="13">
        <v>217185.12</v>
      </c>
      <c r="I48" s="13">
        <f>G48-H48</f>
        <v>69215.330000000016</v>
      </c>
      <c r="J48" s="13">
        <v>78090.960000000006</v>
      </c>
      <c r="K48" s="13">
        <v>82252.740000000005</v>
      </c>
      <c r="L48" s="13">
        <f>J48-K48</f>
        <v>-4161.7799999999988</v>
      </c>
      <c r="M48" s="13">
        <v>78152.960000000006</v>
      </c>
      <c r="N48" s="13">
        <v>69263.62</v>
      </c>
      <c r="O48" s="13">
        <f>M48-N48</f>
        <v>8889.3400000000111</v>
      </c>
      <c r="P48" s="13">
        <v>79000.960000000006</v>
      </c>
      <c r="Q48" s="13">
        <v>70052.81</v>
      </c>
      <c r="R48" s="14">
        <f>P48-Q48</f>
        <v>8948.1500000000087</v>
      </c>
    </row>
    <row r="49" spans="1:18" ht="13" thickBot="1" x14ac:dyDescent="0.3">
      <c r="A49" s="36" t="s">
        <v>17</v>
      </c>
      <c r="B49" s="36" t="s">
        <v>105</v>
      </c>
      <c r="C49" s="35" t="s">
        <v>104</v>
      </c>
      <c r="D49" s="15">
        <v>18638</v>
      </c>
      <c r="E49" s="16">
        <v>8739.5</v>
      </c>
      <c r="F49" s="16">
        <f t="shared" ref="F49:F85" si="2">D49-E49</f>
        <v>9898.5</v>
      </c>
      <c r="G49" s="16">
        <v>3312</v>
      </c>
      <c r="H49" s="16">
        <v>4847.01</v>
      </c>
      <c r="I49" s="16">
        <f t="shared" ref="I49:I85" si="3">G49-H49</f>
        <v>-1535.0100000000002</v>
      </c>
      <c r="J49" s="16">
        <v>13312</v>
      </c>
      <c r="K49" s="16">
        <v>13607.15</v>
      </c>
      <c r="L49" s="16">
        <f t="shared" ref="L49:L85" si="4">J49-K49</f>
        <v>-295.14999999999964</v>
      </c>
      <c r="M49" s="16">
        <v>19712</v>
      </c>
      <c r="N49" s="16">
        <v>10600.2</v>
      </c>
      <c r="O49" s="16">
        <f t="shared" ref="O49:O85" si="5">M49-N49</f>
        <v>9111.7999999999993</v>
      </c>
      <c r="P49" s="16">
        <v>20012</v>
      </c>
      <c r="Q49" s="16">
        <v>8757.94</v>
      </c>
      <c r="R49" s="17">
        <f t="shared" ref="R49:R85" si="6">P49-Q49</f>
        <v>11254.06</v>
      </c>
    </row>
    <row r="50" spans="1:18" ht="13" thickBot="1" x14ac:dyDescent="0.3">
      <c r="A50" s="36" t="s">
        <v>17</v>
      </c>
      <c r="B50" s="36" t="s">
        <v>103</v>
      </c>
      <c r="C50" s="35" t="s">
        <v>102</v>
      </c>
      <c r="D50" s="15">
        <v>37722.28</v>
      </c>
      <c r="E50" s="16">
        <v>26141.759999999998</v>
      </c>
      <c r="F50" s="16">
        <f t="shared" si="2"/>
        <v>11580.52</v>
      </c>
      <c r="G50" s="16">
        <v>33194.6</v>
      </c>
      <c r="H50" s="16">
        <v>31475.74</v>
      </c>
      <c r="I50" s="16">
        <f t="shared" si="3"/>
        <v>1718.8599999999969</v>
      </c>
      <c r="J50" s="16">
        <v>90111</v>
      </c>
      <c r="K50" s="16">
        <v>22486</v>
      </c>
      <c r="L50" s="16">
        <f t="shared" si="4"/>
        <v>67625</v>
      </c>
      <c r="M50" s="16">
        <v>23367</v>
      </c>
      <c r="N50" s="16">
        <v>22834.639999999999</v>
      </c>
      <c r="O50" s="16">
        <f t="shared" si="5"/>
        <v>532.36000000000058</v>
      </c>
      <c r="P50" s="16">
        <v>26870</v>
      </c>
      <c r="Q50" s="16">
        <v>25685.16</v>
      </c>
      <c r="R50" s="17">
        <f t="shared" si="6"/>
        <v>1184.8400000000001</v>
      </c>
    </row>
    <row r="51" spans="1:18" ht="13" thickBot="1" x14ac:dyDescent="0.3">
      <c r="A51" s="36" t="s">
        <v>17</v>
      </c>
      <c r="B51" s="36" t="s">
        <v>101</v>
      </c>
      <c r="C51" s="35" t="s">
        <v>100</v>
      </c>
      <c r="D51" s="15">
        <v>59587.23</v>
      </c>
      <c r="E51" s="16">
        <v>59033.25</v>
      </c>
      <c r="F51" s="16">
        <f t="shared" si="2"/>
        <v>553.9800000000032</v>
      </c>
      <c r="G51" s="16">
        <v>54085.91</v>
      </c>
      <c r="H51" s="16">
        <v>46461.17</v>
      </c>
      <c r="I51" s="16">
        <f t="shared" si="3"/>
        <v>7624.7400000000052</v>
      </c>
      <c r="J51" s="16">
        <v>15413.5</v>
      </c>
      <c r="K51" s="16">
        <v>8866.56</v>
      </c>
      <c r="L51" s="16">
        <f t="shared" si="4"/>
        <v>6546.9400000000005</v>
      </c>
      <c r="M51" s="16">
        <v>20213.5</v>
      </c>
      <c r="N51" s="16">
        <v>18169.8</v>
      </c>
      <c r="O51" s="16">
        <f t="shared" si="5"/>
        <v>2043.7000000000007</v>
      </c>
      <c r="P51" s="16">
        <v>42913.5</v>
      </c>
      <c r="Q51" s="16">
        <v>30428.21</v>
      </c>
      <c r="R51" s="17">
        <f t="shared" si="6"/>
        <v>12485.29</v>
      </c>
    </row>
    <row r="52" spans="1:18" ht="13" thickBot="1" x14ac:dyDescent="0.3">
      <c r="A52" s="36" t="s">
        <v>17</v>
      </c>
      <c r="B52" s="36" t="s">
        <v>99</v>
      </c>
      <c r="C52" s="35" t="s">
        <v>98</v>
      </c>
      <c r="D52" s="15">
        <v>120771.15</v>
      </c>
      <c r="E52" s="16">
        <v>95181.57</v>
      </c>
      <c r="F52" s="16">
        <f t="shared" si="2"/>
        <v>25589.579999999987</v>
      </c>
      <c r="G52" s="16">
        <v>70125.98</v>
      </c>
      <c r="H52" s="16">
        <v>49143.92</v>
      </c>
      <c r="I52" s="16">
        <f t="shared" si="3"/>
        <v>20982.059999999998</v>
      </c>
      <c r="J52" s="16">
        <v>53173</v>
      </c>
      <c r="K52" s="16">
        <v>49702.1</v>
      </c>
      <c r="L52" s="16">
        <f t="shared" si="4"/>
        <v>3470.9000000000015</v>
      </c>
      <c r="M52" s="16">
        <v>55194</v>
      </c>
      <c r="N52" s="16">
        <v>46764.44</v>
      </c>
      <c r="O52" s="16">
        <f t="shared" si="5"/>
        <v>8429.5599999999977</v>
      </c>
      <c r="P52" s="16">
        <v>52740</v>
      </c>
      <c r="Q52" s="16">
        <v>63526.09</v>
      </c>
      <c r="R52" s="17">
        <f t="shared" si="6"/>
        <v>-10786.089999999997</v>
      </c>
    </row>
    <row r="53" spans="1:18" ht="13" thickBot="1" x14ac:dyDescent="0.3">
      <c r="A53" s="36" t="s">
        <v>17</v>
      </c>
      <c r="B53" s="36" t="s">
        <v>115</v>
      </c>
      <c r="C53" s="35" t="s">
        <v>118</v>
      </c>
      <c r="D53" s="15"/>
      <c r="E53" s="16"/>
      <c r="F53" s="16">
        <f t="shared" si="2"/>
        <v>0</v>
      </c>
      <c r="G53" s="16">
        <v>84646.9</v>
      </c>
      <c r="H53" s="16">
        <v>42686.34</v>
      </c>
      <c r="I53" s="16">
        <f t="shared" si="3"/>
        <v>41960.56</v>
      </c>
      <c r="J53" s="16">
        <v>195376</v>
      </c>
      <c r="K53" s="16">
        <v>216689.34</v>
      </c>
      <c r="L53" s="16">
        <f t="shared" si="4"/>
        <v>-21313.339999999997</v>
      </c>
      <c r="M53" s="16">
        <v>93376</v>
      </c>
      <c r="N53" s="16">
        <v>76769.14</v>
      </c>
      <c r="O53" s="16">
        <f t="shared" si="5"/>
        <v>16606.86</v>
      </c>
      <c r="P53" s="16">
        <v>28640</v>
      </c>
      <c r="Q53" s="16">
        <v>2819.78</v>
      </c>
      <c r="R53" s="17">
        <f t="shared" si="6"/>
        <v>25820.22</v>
      </c>
    </row>
    <row r="54" spans="1:18" ht="13" thickBot="1" x14ac:dyDescent="0.3">
      <c r="A54" s="36" t="s">
        <v>17</v>
      </c>
      <c r="B54" s="36" t="s">
        <v>97</v>
      </c>
      <c r="C54" s="35" t="s">
        <v>96</v>
      </c>
      <c r="D54" s="15">
        <v>56130.97</v>
      </c>
      <c r="E54" s="16">
        <v>34481.769999999997</v>
      </c>
      <c r="F54" s="16">
        <f t="shared" si="2"/>
        <v>21649.200000000004</v>
      </c>
      <c r="G54" s="16">
        <v>2244</v>
      </c>
      <c r="H54" s="16"/>
      <c r="I54" s="16">
        <f t="shared" si="3"/>
        <v>2244</v>
      </c>
      <c r="J54" s="16">
        <v>7277.08</v>
      </c>
      <c r="K54" s="16">
        <v>0</v>
      </c>
      <c r="L54" s="16">
        <f t="shared" si="4"/>
        <v>7277.08</v>
      </c>
      <c r="M54" s="16">
        <v>7277.04</v>
      </c>
      <c r="N54" s="16"/>
      <c r="O54" s="16">
        <f t="shared" si="5"/>
        <v>7277.04</v>
      </c>
      <c r="P54" s="16">
        <v>5877.84</v>
      </c>
      <c r="Q54" s="16"/>
      <c r="R54" s="17">
        <f t="shared" si="6"/>
        <v>5877.84</v>
      </c>
    </row>
    <row r="55" spans="1:18" ht="13" thickBot="1" x14ac:dyDescent="0.3">
      <c r="A55" s="36" t="s">
        <v>17</v>
      </c>
      <c r="B55" s="36" t="s">
        <v>95</v>
      </c>
      <c r="C55" s="35" t="s">
        <v>94</v>
      </c>
      <c r="D55" s="15">
        <v>36326.269999999997</v>
      </c>
      <c r="E55" s="16">
        <v>31306.87</v>
      </c>
      <c r="F55" s="16">
        <f t="shared" si="2"/>
        <v>5019.3999999999978</v>
      </c>
      <c r="G55" s="16">
        <v>46849.47</v>
      </c>
      <c r="H55" s="16">
        <v>43204.2</v>
      </c>
      <c r="I55" s="16">
        <f t="shared" si="3"/>
        <v>3645.2700000000041</v>
      </c>
      <c r="J55" s="16">
        <v>32660</v>
      </c>
      <c r="K55" s="16">
        <v>24141.68</v>
      </c>
      <c r="L55" s="16">
        <f t="shared" si="4"/>
        <v>8518.32</v>
      </c>
      <c r="M55" s="16">
        <v>57028</v>
      </c>
      <c r="N55" s="16">
        <v>34495.79</v>
      </c>
      <c r="O55" s="16">
        <f t="shared" si="5"/>
        <v>22532.21</v>
      </c>
      <c r="P55" s="16">
        <v>35528</v>
      </c>
      <c r="Q55" s="16">
        <v>32199.17</v>
      </c>
      <c r="R55" s="17">
        <f t="shared" si="6"/>
        <v>3328.8300000000017</v>
      </c>
    </row>
    <row r="56" spans="1:18" ht="13" thickBot="1" x14ac:dyDescent="0.3">
      <c r="A56" s="36" t="s">
        <v>17</v>
      </c>
      <c r="B56" s="36" t="s">
        <v>93</v>
      </c>
      <c r="C56" s="35" t="s">
        <v>92</v>
      </c>
      <c r="D56" s="15">
        <v>80091.53</v>
      </c>
      <c r="E56" s="16">
        <v>1733.9</v>
      </c>
      <c r="F56" s="16">
        <f t="shared" si="2"/>
        <v>78357.63</v>
      </c>
      <c r="G56" s="16">
        <v>40529.78</v>
      </c>
      <c r="H56" s="16">
        <v>22151.91</v>
      </c>
      <c r="I56" s="16">
        <f t="shared" si="3"/>
        <v>18377.87</v>
      </c>
      <c r="J56" s="16">
        <v>11200</v>
      </c>
      <c r="K56" s="16">
        <v>4861.62</v>
      </c>
      <c r="L56" s="16">
        <f t="shared" si="4"/>
        <v>6338.38</v>
      </c>
      <c r="M56" s="16">
        <v>200</v>
      </c>
      <c r="N56" s="16"/>
      <c r="O56" s="16">
        <f t="shared" si="5"/>
        <v>200</v>
      </c>
      <c r="P56" s="16">
        <v>110</v>
      </c>
      <c r="Q56" s="16">
        <v>97.2</v>
      </c>
      <c r="R56" s="17">
        <f t="shared" si="6"/>
        <v>12.799999999999997</v>
      </c>
    </row>
    <row r="57" spans="1:18" ht="13" thickBot="1" x14ac:dyDescent="0.3">
      <c r="A57" s="36" t="s">
        <v>17</v>
      </c>
      <c r="B57" s="36" t="s">
        <v>89</v>
      </c>
      <c r="C57" s="35" t="s">
        <v>88</v>
      </c>
      <c r="D57" s="15">
        <v>200561.52</v>
      </c>
      <c r="E57" s="16">
        <v>138006.91</v>
      </c>
      <c r="F57" s="16">
        <f t="shared" si="2"/>
        <v>62554.609999999986</v>
      </c>
      <c r="G57" s="16">
        <v>189944.53</v>
      </c>
      <c r="H57" s="16">
        <v>186424.15</v>
      </c>
      <c r="I57" s="16">
        <f t="shared" si="3"/>
        <v>3520.3800000000047</v>
      </c>
      <c r="J57" s="16">
        <v>96716.04</v>
      </c>
      <c r="K57" s="16">
        <v>86451.51</v>
      </c>
      <c r="L57" s="16">
        <f t="shared" si="4"/>
        <v>10264.529999999999</v>
      </c>
      <c r="M57" s="16">
        <v>117716.04</v>
      </c>
      <c r="N57" s="16">
        <v>82518.820000000007</v>
      </c>
      <c r="O57" s="16">
        <f t="shared" si="5"/>
        <v>35197.219999999987</v>
      </c>
      <c r="P57" s="16">
        <v>68264.960000000006</v>
      </c>
      <c r="Q57" s="16">
        <v>47362.77</v>
      </c>
      <c r="R57" s="17">
        <f t="shared" si="6"/>
        <v>20902.19000000001</v>
      </c>
    </row>
    <row r="58" spans="1:18" ht="13" thickBot="1" x14ac:dyDescent="0.3">
      <c r="A58" s="36" t="s">
        <v>17</v>
      </c>
      <c r="B58" s="36" t="s">
        <v>87</v>
      </c>
      <c r="C58" s="35" t="s">
        <v>86</v>
      </c>
      <c r="D58" s="15">
        <v>8805.4</v>
      </c>
      <c r="E58" s="16">
        <v>4876.33</v>
      </c>
      <c r="F58" s="16">
        <f t="shared" si="2"/>
        <v>3929.0699999999997</v>
      </c>
      <c r="G58" s="16"/>
      <c r="H58" s="16">
        <v>6485.47</v>
      </c>
      <c r="I58" s="16">
        <f t="shared" si="3"/>
        <v>-6485.47</v>
      </c>
      <c r="J58" s="16">
        <v>4175</v>
      </c>
      <c r="K58" s="16">
        <v>6003.52</v>
      </c>
      <c r="L58" s="16">
        <f t="shared" si="4"/>
        <v>-1828.5200000000004</v>
      </c>
      <c r="M58" s="16">
        <v>6100</v>
      </c>
      <c r="N58" s="16">
        <v>7769</v>
      </c>
      <c r="O58" s="16">
        <f t="shared" si="5"/>
        <v>-1669</v>
      </c>
      <c r="P58" s="16">
        <v>7100.04</v>
      </c>
      <c r="Q58" s="16">
        <v>4640.74</v>
      </c>
      <c r="R58" s="17">
        <f t="shared" si="6"/>
        <v>2459.3000000000002</v>
      </c>
    </row>
    <row r="59" spans="1:18" ht="13" thickBot="1" x14ac:dyDescent="0.3">
      <c r="A59" s="36" t="s">
        <v>17</v>
      </c>
      <c r="B59" s="36" t="s">
        <v>85</v>
      </c>
      <c r="C59" s="35" t="s">
        <v>84</v>
      </c>
      <c r="D59" s="15">
        <v>26862</v>
      </c>
      <c r="E59" s="16">
        <v>26380.04</v>
      </c>
      <c r="F59" s="16">
        <f t="shared" si="2"/>
        <v>481.95999999999913</v>
      </c>
      <c r="G59" s="16">
        <v>27668</v>
      </c>
      <c r="H59" s="16">
        <v>128190.96</v>
      </c>
      <c r="I59" s="16">
        <f t="shared" si="3"/>
        <v>-100522.96</v>
      </c>
      <c r="J59" s="16">
        <v>49824</v>
      </c>
      <c r="K59" s="16">
        <v>16885</v>
      </c>
      <c r="L59" s="16">
        <f t="shared" si="4"/>
        <v>32939</v>
      </c>
      <c r="M59" s="16">
        <v>4564</v>
      </c>
      <c r="N59" s="16">
        <v>5895.27</v>
      </c>
      <c r="O59" s="16">
        <f t="shared" si="5"/>
        <v>-1331.2700000000004</v>
      </c>
      <c r="P59" s="16">
        <v>4620</v>
      </c>
      <c r="Q59" s="16">
        <v>4950.43</v>
      </c>
      <c r="R59" s="17">
        <f t="shared" si="6"/>
        <v>-330.43000000000029</v>
      </c>
    </row>
    <row r="60" spans="1:18" ht="13" thickBot="1" x14ac:dyDescent="0.3">
      <c r="A60" s="36" t="s">
        <v>17</v>
      </c>
      <c r="B60" s="36" t="s">
        <v>83</v>
      </c>
      <c r="C60" s="35" t="s">
        <v>82</v>
      </c>
      <c r="D60" s="15">
        <v>4428.96</v>
      </c>
      <c r="E60" s="16">
        <v>6856.57</v>
      </c>
      <c r="F60" s="16">
        <f t="shared" si="2"/>
        <v>-2427.6099999999997</v>
      </c>
      <c r="G60" s="16">
        <v>4611</v>
      </c>
      <c r="H60" s="16">
        <v>13210.21</v>
      </c>
      <c r="I60" s="16">
        <f t="shared" si="3"/>
        <v>-8599.2099999999991</v>
      </c>
      <c r="J60" s="16">
        <v>8559</v>
      </c>
      <c r="K60" s="16">
        <v>16156.26</v>
      </c>
      <c r="L60" s="16">
        <f t="shared" si="4"/>
        <v>-7597.26</v>
      </c>
      <c r="M60" s="16">
        <v>5347</v>
      </c>
      <c r="N60" s="16">
        <v>7276.2</v>
      </c>
      <c r="O60" s="16">
        <f t="shared" si="5"/>
        <v>-1929.1999999999998</v>
      </c>
      <c r="P60" s="16">
        <v>4620</v>
      </c>
      <c r="Q60" s="16">
        <v>5966.4</v>
      </c>
      <c r="R60" s="17">
        <f t="shared" si="6"/>
        <v>-1346.3999999999996</v>
      </c>
    </row>
    <row r="61" spans="1:18" ht="13" thickBot="1" x14ac:dyDescent="0.3">
      <c r="A61" s="36" t="s">
        <v>17</v>
      </c>
      <c r="B61" s="36" t="s">
        <v>127</v>
      </c>
      <c r="C61" s="35" t="s">
        <v>128</v>
      </c>
      <c r="D61" s="15"/>
      <c r="E61" s="16"/>
      <c r="F61" s="16">
        <f t="shared" si="2"/>
        <v>0</v>
      </c>
      <c r="G61" s="16"/>
      <c r="H61" s="16"/>
      <c r="I61" s="16">
        <f t="shared" si="3"/>
        <v>0</v>
      </c>
      <c r="J61" s="16"/>
      <c r="K61" s="16"/>
      <c r="L61" s="16">
        <f t="shared" si="4"/>
        <v>0</v>
      </c>
      <c r="M61" s="16"/>
      <c r="N61" s="16"/>
      <c r="O61" s="16">
        <f t="shared" si="5"/>
        <v>0</v>
      </c>
      <c r="P61" s="16"/>
      <c r="Q61" s="16"/>
      <c r="R61" s="17">
        <f t="shared" si="6"/>
        <v>0</v>
      </c>
    </row>
    <row r="62" spans="1:18" ht="13" thickBot="1" x14ac:dyDescent="0.3">
      <c r="A62" s="36" t="s">
        <v>17</v>
      </c>
      <c r="B62" s="36" t="s">
        <v>81</v>
      </c>
      <c r="C62" s="35" t="s">
        <v>80</v>
      </c>
      <c r="D62" s="15">
        <v>2798</v>
      </c>
      <c r="E62" s="16">
        <v>2734</v>
      </c>
      <c r="F62" s="16">
        <f t="shared" si="2"/>
        <v>64</v>
      </c>
      <c r="G62" s="16">
        <v>2882</v>
      </c>
      <c r="H62" s="16">
        <v>2780</v>
      </c>
      <c r="I62" s="16">
        <f t="shared" si="3"/>
        <v>102</v>
      </c>
      <c r="J62" s="16">
        <v>368388</v>
      </c>
      <c r="K62" s="16">
        <v>356993</v>
      </c>
      <c r="L62" s="16">
        <f t="shared" si="4"/>
        <v>11395</v>
      </c>
      <c r="M62" s="16">
        <v>13335</v>
      </c>
      <c r="N62" s="16">
        <v>13124</v>
      </c>
      <c r="O62" s="16">
        <f t="shared" si="5"/>
        <v>211</v>
      </c>
      <c r="P62" s="16">
        <v>13260</v>
      </c>
      <c r="Q62" s="16">
        <v>13294</v>
      </c>
      <c r="R62" s="17">
        <f t="shared" si="6"/>
        <v>-34</v>
      </c>
    </row>
    <row r="63" spans="1:18" ht="13" thickBot="1" x14ac:dyDescent="0.3">
      <c r="A63" s="36" t="s">
        <v>17</v>
      </c>
      <c r="B63" s="36" t="s">
        <v>79</v>
      </c>
      <c r="C63" s="35" t="s">
        <v>78</v>
      </c>
      <c r="D63" s="15">
        <v>30444</v>
      </c>
      <c r="E63" s="16">
        <v>29748</v>
      </c>
      <c r="F63" s="16">
        <f t="shared" si="2"/>
        <v>696</v>
      </c>
      <c r="G63" s="16">
        <v>31357</v>
      </c>
      <c r="H63" s="16">
        <v>30248</v>
      </c>
      <c r="I63" s="16">
        <f t="shared" si="3"/>
        <v>1109</v>
      </c>
      <c r="J63" s="16">
        <v>31004</v>
      </c>
      <c r="K63" s="16">
        <v>30045</v>
      </c>
      <c r="L63" s="16">
        <f t="shared" si="4"/>
        <v>959</v>
      </c>
      <c r="M63" s="16">
        <v>31054</v>
      </c>
      <c r="N63" s="16">
        <v>30564</v>
      </c>
      <c r="O63" s="16">
        <f t="shared" si="5"/>
        <v>490</v>
      </c>
      <c r="P63" s="16">
        <v>30879</v>
      </c>
      <c r="Q63" s="16">
        <v>30958</v>
      </c>
      <c r="R63" s="17">
        <f t="shared" si="6"/>
        <v>-79</v>
      </c>
    </row>
    <row r="64" spans="1:18" ht="13" thickBot="1" x14ac:dyDescent="0.3">
      <c r="A64" s="36" t="s">
        <v>17</v>
      </c>
      <c r="B64" s="36" t="s">
        <v>77</v>
      </c>
      <c r="C64" s="35" t="s">
        <v>76</v>
      </c>
      <c r="D64" s="15">
        <v>29208</v>
      </c>
      <c r="E64" s="16">
        <v>29967</v>
      </c>
      <c r="F64" s="16">
        <f t="shared" si="2"/>
        <v>-759</v>
      </c>
      <c r="G64" s="16">
        <v>31587</v>
      </c>
      <c r="H64" s="16">
        <v>30470</v>
      </c>
      <c r="I64" s="16">
        <f t="shared" si="3"/>
        <v>1117</v>
      </c>
      <c r="J64" s="16">
        <v>31232</v>
      </c>
      <c r="K64" s="16">
        <v>30266</v>
      </c>
      <c r="L64" s="16">
        <f t="shared" si="4"/>
        <v>966</v>
      </c>
      <c r="M64" s="16">
        <v>31282</v>
      </c>
      <c r="N64" s="16">
        <v>30789</v>
      </c>
      <c r="O64" s="16">
        <f t="shared" si="5"/>
        <v>493</v>
      </c>
      <c r="P64" s="16">
        <v>31106</v>
      </c>
      <c r="Q64" s="16">
        <v>31185</v>
      </c>
      <c r="R64" s="17">
        <f t="shared" si="6"/>
        <v>-79</v>
      </c>
    </row>
    <row r="65" spans="1:18" ht="13" thickBot="1" x14ac:dyDescent="0.3">
      <c r="A65" s="36" t="s">
        <v>17</v>
      </c>
      <c r="B65" s="36" t="s">
        <v>71</v>
      </c>
      <c r="C65" s="35" t="s">
        <v>70</v>
      </c>
      <c r="D65" s="15">
        <v>91778</v>
      </c>
      <c r="E65" s="16">
        <v>89682</v>
      </c>
      <c r="F65" s="16">
        <f t="shared" si="2"/>
        <v>2096</v>
      </c>
      <c r="G65" s="16">
        <v>170618</v>
      </c>
      <c r="H65" s="16">
        <v>164583</v>
      </c>
      <c r="I65" s="16">
        <f t="shared" si="3"/>
        <v>6035</v>
      </c>
      <c r="J65" s="16">
        <v>137124</v>
      </c>
      <c r="K65" s="16">
        <v>132882</v>
      </c>
      <c r="L65" s="16">
        <f t="shared" si="4"/>
        <v>4242</v>
      </c>
      <c r="M65" s="16">
        <v>39959</v>
      </c>
      <c r="N65" s="16">
        <v>39328</v>
      </c>
      <c r="O65" s="16">
        <f t="shared" si="5"/>
        <v>631</v>
      </c>
      <c r="P65" s="16">
        <v>39734</v>
      </c>
      <c r="Q65" s="16">
        <v>0</v>
      </c>
      <c r="R65" s="17">
        <f t="shared" si="6"/>
        <v>39734</v>
      </c>
    </row>
    <row r="66" spans="1:18" ht="13" thickBot="1" x14ac:dyDescent="0.3">
      <c r="A66" s="36" t="s">
        <v>17</v>
      </c>
      <c r="B66" s="36" t="s">
        <v>69</v>
      </c>
      <c r="C66" s="35" t="s">
        <v>68</v>
      </c>
      <c r="D66" s="15">
        <v>85731</v>
      </c>
      <c r="E66" s="16">
        <v>83773</v>
      </c>
      <c r="F66" s="16">
        <f t="shared" si="2"/>
        <v>1958</v>
      </c>
      <c r="G66" s="16">
        <v>88303</v>
      </c>
      <c r="H66" s="16">
        <v>85180</v>
      </c>
      <c r="I66" s="16">
        <f t="shared" si="3"/>
        <v>3123</v>
      </c>
      <c r="J66" s="16">
        <v>87309</v>
      </c>
      <c r="K66" s="16">
        <v>84608</v>
      </c>
      <c r="L66" s="16">
        <f t="shared" si="4"/>
        <v>2701</v>
      </c>
      <c r="M66" s="16">
        <v>87450</v>
      </c>
      <c r="N66" s="16">
        <v>86070</v>
      </c>
      <c r="O66" s="16">
        <f t="shared" si="5"/>
        <v>1380</v>
      </c>
      <c r="P66" s="16">
        <v>86958</v>
      </c>
      <c r="Q66" s="16">
        <v>39835</v>
      </c>
      <c r="R66" s="17">
        <f t="shared" si="6"/>
        <v>47123</v>
      </c>
    </row>
    <row r="67" spans="1:18" ht="13" thickBot="1" x14ac:dyDescent="0.3">
      <c r="A67" s="36" t="s">
        <v>17</v>
      </c>
      <c r="B67" s="36" t="s">
        <v>67</v>
      </c>
      <c r="C67" s="35" t="s">
        <v>66</v>
      </c>
      <c r="D67" s="15">
        <v>19587</v>
      </c>
      <c r="E67" s="16">
        <v>19139</v>
      </c>
      <c r="F67" s="16">
        <f t="shared" si="2"/>
        <v>448</v>
      </c>
      <c r="G67" s="16">
        <v>20174</v>
      </c>
      <c r="H67" s="16">
        <v>19461</v>
      </c>
      <c r="I67" s="16">
        <f t="shared" si="3"/>
        <v>713</v>
      </c>
      <c r="J67" s="16">
        <v>19947</v>
      </c>
      <c r="K67" s="16">
        <v>19330</v>
      </c>
      <c r="L67" s="16">
        <f t="shared" si="4"/>
        <v>617</v>
      </c>
      <c r="M67" s="16">
        <v>19980</v>
      </c>
      <c r="N67" s="16">
        <v>19664</v>
      </c>
      <c r="O67" s="16">
        <f t="shared" si="5"/>
        <v>316</v>
      </c>
      <c r="P67" s="16">
        <v>19867</v>
      </c>
      <c r="Q67" s="16">
        <v>87179</v>
      </c>
      <c r="R67" s="17">
        <f t="shared" si="6"/>
        <v>-67312</v>
      </c>
    </row>
    <row r="68" spans="1:18" ht="13" thickBot="1" x14ac:dyDescent="0.3">
      <c r="A68" s="36" t="s">
        <v>17</v>
      </c>
      <c r="B68" s="36" t="s">
        <v>65</v>
      </c>
      <c r="C68" s="35" t="s">
        <v>64</v>
      </c>
      <c r="D68" s="15">
        <v>106328</v>
      </c>
      <c r="E68" s="16">
        <v>109857.03</v>
      </c>
      <c r="F68" s="16">
        <f t="shared" si="2"/>
        <v>-3529.0299999999988</v>
      </c>
      <c r="G68" s="16">
        <v>109518</v>
      </c>
      <c r="H68" s="16">
        <v>169068.16</v>
      </c>
      <c r="I68" s="16">
        <f t="shared" si="3"/>
        <v>-59550.16</v>
      </c>
      <c r="J68" s="16">
        <v>111286</v>
      </c>
      <c r="K68" s="16">
        <v>108322</v>
      </c>
      <c r="L68" s="16">
        <f t="shared" si="4"/>
        <v>2964</v>
      </c>
      <c r="M68" s="16">
        <v>109552</v>
      </c>
      <c r="N68" s="16">
        <v>107525.56</v>
      </c>
      <c r="O68" s="16">
        <f t="shared" si="5"/>
        <v>2026.4400000000023</v>
      </c>
      <c r="P68" s="16">
        <v>108284</v>
      </c>
      <c r="Q68" s="16">
        <v>128595.31</v>
      </c>
      <c r="R68" s="17">
        <f t="shared" si="6"/>
        <v>-20311.309999999998</v>
      </c>
    </row>
    <row r="69" spans="1:18" ht="13" thickBot="1" x14ac:dyDescent="0.3">
      <c r="A69" s="36" t="s">
        <v>17</v>
      </c>
      <c r="B69" s="36" t="s">
        <v>63</v>
      </c>
      <c r="C69" s="35" t="s">
        <v>62</v>
      </c>
      <c r="D69" s="15">
        <v>91978.68</v>
      </c>
      <c r="E69" s="16">
        <v>68167.03</v>
      </c>
      <c r="F69" s="16">
        <f t="shared" si="2"/>
        <v>23811.649999999994</v>
      </c>
      <c r="G69" s="16">
        <v>46405.66</v>
      </c>
      <c r="H69" s="16">
        <v>18964.59</v>
      </c>
      <c r="I69" s="16">
        <f t="shared" si="3"/>
        <v>27441.070000000003</v>
      </c>
      <c r="J69" s="16">
        <v>41693.33</v>
      </c>
      <c r="K69" s="16">
        <v>2820.44</v>
      </c>
      <c r="L69" s="16">
        <f t="shared" si="4"/>
        <v>38872.89</v>
      </c>
      <c r="M69" s="16">
        <v>32007.040000000001</v>
      </c>
      <c r="N69" s="16">
        <v>7240.17</v>
      </c>
      <c r="O69" s="16">
        <f t="shared" si="5"/>
        <v>24766.870000000003</v>
      </c>
      <c r="P69" s="16">
        <v>31700.04</v>
      </c>
      <c r="Q69" s="16">
        <v>4144.1000000000004</v>
      </c>
      <c r="R69" s="17">
        <f t="shared" si="6"/>
        <v>27555.940000000002</v>
      </c>
    </row>
    <row r="70" spans="1:18" ht="13" thickBot="1" x14ac:dyDescent="0.3">
      <c r="A70" s="36" t="s">
        <v>17</v>
      </c>
      <c r="B70" s="36" t="s">
        <v>61</v>
      </c>
      <c r="C70" s="35" t="s">
        <v>60</v>
      </c>
      <c r="D70" s="15">
        <v>25994.3</v>
      </c>
      <c r="E70" s="16">
        <v>10340.36</v>
      </c>
      <c r="F70" s="16">
        <f t="shared" si="2"/>
        <v>15653.939999999999</v>
      </c>
      <c r="G70" s="16">
        <v>6129</v>
      </c>
      <c r="H70" s="16">
        <v>5627.53</v>
      </c>
      <c r="I70" s="16">
        <f t="shared" si="3"/>
        <v>501.47000000000025</v>
      </c>
      <c r="J70" s="16">
        <v>12394.2</v>
      </c>
      <c r="K70" s="16">
        <v>10693.34</v>
      </c>
      <c r="L70" s="16">
        <f t="shared" si="4"/>
        <v>1700.8600000000006</v>
      </c>
      <c r="M70" s="16">
        <v>12579.08</v>
      </c>
      <c r="N70" s="16">
        <v>13585.03</v>
      </c>
      <c r="O70" s="16">
        <f t="shared" si="5"/>
        <v>-1005.9500000000007</v>
      </c>
      <c r="P70" s="16">
        <v>13746.68</v>
      </c>
      <c r="Q70" s="16">
        <v>16931.490000000002</v>
      </c>
      <c r="R70" s="17">
        <f t="shared" si="6"/>
        <v>-3184.8100000000013</v>
      </c>
    </row>
    <row r="71" spans="1:18" ht="13" thickBot="1" x14ac:dyDescent="0.3">
      <c r="A71" s="36" t="s">
        <v>17</v>
      </c>
      <c r="B71" s="36" t="s">
        <v>57</v>
      </c>
      <c r="C71" s="35" t="s">
        <v>56</v>
      </c>
      <c r="D71" s="15">
        <v>57641</v>
      </c>
      <c r="E71" s="16">
        <v>56419.55</v>
      </c>
      <c r="F71" s="16">
        <f t="shared" si="2"/>
        <v>1221.4499999999971</v>
      </c>
      <c r="G71" s="16">
        <v>61371</v>
      </c>
      <c r="H71" s="16">
        <v>47821.46</v>
      </c>
      <c r="I71" s="16">
        <f t="shared" si="3"/>
        <v>13549.54</v>
      </c>
      <c r="J71" s="16">
        <v>56993</v>
      </c>
      <c r="K71" s="16">
        <v>56073</v>
      </c>
      <c r="L71" s="16">
        <f t="shared" si="4"/>
        <v>920</v>
      </c>
      <c r="M71" s="16">
        <v>57044</v>
      </c>
      <c r="N71" s="16">
        <v>57218.400000000001</v>
      </c>
      <c r="O71" s="16">
        <f t="shared" si="5"/>
        <v>-174.40000000000146</v>
      </c>
      <c r="P71" s="16">
        <v>57751</v>
      </c>
      <c r="Q71" s="16">
        <v>58652.62</v>
      </c>
      <c r="R71" s="17">
        <f t="shared" si="6"/>
        <v>-901.62000000000262</v>
      </c>
    </row>
    <row r="72" spans="1:18" ht="13" thickBot="1" x14ac:dyDescent="0.3">
      <c r="A72" s="36" t="s">
        <v>17</v>
      </c>
      <c r="B72" s="36" t="s">
        <v>53</v>
      </c>
      <c r="C72" s="35" t="s">
        <v>52</v>
      </c>
      <c r="D72" s="15">
        <v>57641</v>
      </c>
      <c r="E72" s="16">
        <v>58652.22</v>
      </c>
      <c r="F72" s="16">
        <f t="shared" si="2"/>
        <v>-1011.2200000000012</v>
      </c>
      <c r="G72" s="16">
        <v>59371</v>
      </c>
      <c r="H72" s="16">
        <v>-265540.21000000002</v>
      </c>
      <c r="I72" s="16">
        <f t="shared" si="3"/>
        <v>324911.21000000002</v>
      </c>
      <c r="J72" s="16">
        <v>10743</v>
      </c>
      <c r="K72" s="16">
        <v>9791.91</v>
      </c>
      <c r="L72" s="16">
        <f t="shared" si="4"/>
        <v>951.09000000000015</v>
      </c>
      <c r="M72" s="16">
        <v>3750</v>
      </c>
      <c r="N72" s="16">
        <v>9459.27</v>
      </c>
      <c r="O72" s="16">
        <f t="shared" si="5"/>
        <v>-5709.27</v>
      </c>
      <c r="P72" s="16">
        <v>5500</v>
      </c>
      <c r="Q72" s="16">
        <v>22833.77</v>
      </c>
      <c r="R72" s="17">
        <f t="shared" si="6"/>
        <v>-17333.77</v>
      </c>
    </row>
    <row r="73" spans="1:18" ht="13" thickBot="1" x14ac:dyDescent="0.3">
      <c r="A73" s="36" t="s">
        <v>17</v>
      </c>
      <c r="B73" s="36" t="s">
        <v>51</v>
      </c>
      <c r="C73" s="35" t="s">
        <v>50</v>
      </c>
      <c r="D73" s="15">
        <v>5246</v>
      </c>
      <c r="E73" s="16">
        <v>3341.78</v>
      </c>
      <c r="F73" s="16">
        <f t="shared" si="2"/>
        <v>1904.2199999999998</v>
      </c>
      <c r="G73" s="16">
        <v>7244.64</v>
      </c>
      <c r="H73" s="16"/>
      <c r="I73" s="16">
        <f t="shared" si="3"/>
        <v>7244.64</v>
      </c>
      <c r="J73" s="16">
        <v>4330</v>
      </c>
      <c r="K73" s="16">
        <v>2836.9</v>
      </c>
      <c r="L73" s="16">
        <f t="shared" si="4"/>
        <v>1493.1</v>
      </c>
      <c r="M73" s="16">
        <v>4930</v>
      </c>
      <c r="N73" s="16">
        <v>9642.57</v>
      </c>
      <c r="O73" s="16">
        <f t="shared" si="5"/>
        <v>-4712.57</v>
      </c>
      <c r="P73" s="16">
        <v>3830</v>
      </c>
      <c r="Q73" s="16">
        <v>15777.17</v>
      </c>
      <c r="R73" s="17">
        <f t="shared" si="6"/>
        <v>-11947.17</v>
      </c>
    </row>
    <row r="74" spans="1:18" ht="13" thickBot="1" x14ac:dyDescent="0.3">
      <c r="A74" s="36" t="s">
        <v>17</v>
      </c>
      <c r="B74" s="36" t="s">
        <v>49</v>
      </c>
      <c r="C74" s="35" t="s">
        <v>48</v>
      </c>
      <c r="D74" s="15">
        <v>5816.96</v>
      </c>
      <c r="E74" s="16">
        <v>1901.48</v>
      </c>
      <c r="F74" s="16">
        <f t="shared" si="2"/>
        <v>3915.48</v>
      </c>
      <c r="G74" s="16">
        <v>5821.17</v>
      </c>
      <c r="H74" s="16">
        <v>10105.48</v>
      </c>
      <c r="I74" s="16">
        <f t="shared" si="3"/>
        <v>-4284.3099999999995</v>
      </c>
      <c r="J74" s="16">
        <v>1158.3699999999999</v>
      </c>
      <c r="K74" s="16">
        <v>4234.3500000000004</v>
      </c>
      <c r="L74" s="16">
        <f t="shared" si="4"/>
        <v>-3075.9800000000005</v>
      </c>
      <c r="M74" s="16">
        <v>1360.24</v>
      </c>
      <c r="N74" s="16">
        <v>1471.57</v>
      </c>
      <c r="O74" s="16">
        <f t="shared" si="5"/>
        <v>-111.32999999999993</v>
      </c>
      <c r="P74" s="16">
        <v>5158.68</v>
      </c>
      <c r="Q74" s="16">
        <v>2624.17</v>
      </c>
      <c r="R74" s="17">
        <f t="shared" si="6"/>
        <v>2534.5100000000002</v>
      </c>
    </row>
    <row r="75" spans="1:18" ht="13" thickBot="1" x14ac:dyDescent="0.3">
      <c r="A75" s="36" t="s">
        <v>17</v>
      </c>
      <c r="B75" s="36" t="s">
        <v>47</v>
      </c>
      <c r="C75" s="35" t="s">
        <v>46</v>
      </c>
      <c r="D75" s="15">
        <v>44147.43</v>
      </c>
      <c r="E75" s="16">
        <v>43016.66</v>
      </c>
      <c r="F75" s="16">
        <f t="shared" si="2"/>
        <v>1130.7699999999968</v>
      </c>
      <c r="G75" s="16">
        <v>37055.14</v>
      </c>
      <c r="H75" s="16">
        <v>10070.950000000001</v>
      </c>
      <c r="I75" s="16">
        <f t="shared" si="3"/>
        <v>26984.19</v>
      </c>
      <c r="J75" s="16">
        <v>28913.86</v>
      </c>
      <c r="K75" s="16">
        <v>20236.55</v>
      </c>
      <c r="L75" s="16">
        <f t="shared" si="4"/>
        <v>8677.3100000000013</v>
      </c>
      <c r="M75" s="16">
        <v>28928.86</v>
      </c>
      <c r="N75" s="16">
        <v>18443.310000000001</v>
      </c>
      <c r="O75" s="16">
        <f t="shared" si="5"/>
        <v>10485.549999999999</v>
      </c>
      <c r="P75" s="16">
        <v>29140.639999999999</v>
      </c>
      <c r="Q75" s="16">
        <v>26328.11</v>
      </c>
      <c r="R75" s="17">
        <f t="shared" si="6"/>
        <v>2812.5299999999988</v>
      </c>
    </row>
    <row r="76" spans="1:18" ht="13" thickBot="1" x14ac:dyDescent="0.3">
      <c r="A76" s="36" t="s">
        <v>17</v>
      </c>
      <c r="B76" s="36" t="s">
        <v>45</v>
      </c>
      <c r="C76" s="35" t="s">
        <v>44</v>
      </c>
      <c r="D76" s="15">
        <v>4797.58</v>
      </c>
      <c r="E76" s="16">
        <v>1052.4000000000001</v>
      </c>
      <c r="F76" s="16">
        <f t="shared" si="2"/>
        <v>3745.18</v>
      </c>
      <c r="G76" s="16">
        <v>3553.68</v>
      </c>
      <c r="H76" s="16">
        <v>2696.89</v>
      </c>
      <c r="I76" s="16">
        <f t="shared" si="3"/>
        <v>856.79</v>
      </c>
      <c r="J76" s="16">
        <v>3077.56</v>
      </c>
      <c r="K76" s="16">
        <v>1760</v>
      </c>
      <c r="L76" s="16">
        <f t="shared" si="4"/>
        <v>1317.56</v>
      </c>
      <c r="M76" s="16">
        <v>3077.56</v>
      </c>
      <c r="N76" s="16"/>
      <c r="O76" s="16">
        <f t="shared" si="5"/>
        <v>3077.56</v>
      </c>
      <c r="P76" s="16">
        <v>4577.5600000000004</v>
      </c>
      <c r="Q76" s="16">
        <v>7561.84</v>
      </c>
      <c r="R76" s="17">
        <f t="shared" si="6"/>
        <v>-2984.2799999999997</v>
      </c>
    </row>
    <row r="77" spans="1:18" ht="13" thickBot="1" x14ac:dyDescent="0.3">
      <c r="A77" s="36" t="s">
        <v>17</v>
      </c>
      <c r="B77" s="36" t="s">
        <v>43</v>
      </c>
      <c r="C77" s="35" t="s">
        <v>42</v>
      </c>
      <c r="D77" s="15">
        <v>7887.7</v>
      </c>
      <c r="E77" s="16">
        <v>1209.52</v>
      </c>
      <c r="F77" s="16">
        <f t="shared" si="2"/>
        <v>6678.18</v>
      </c>
      <c r="G77" s="16">
        <v>25185.72</v>
      </c>
      <c r="H77" s="16">
        <v>21462.33</v>
      </c>
      <c r="I77" s="16">
        <f t="shared" si="3"/>
        <v>3723.3899999999994</v>
      </c>
      <c r="J77" s="16">
        <v>4077.56</v>
      </c>
      <c r="K77" s="16">
        <v>-1500</v>
      </c>
      <c r="L77" s="16">
        <f t="shared" si="4"/>
        <v>5577.5599999999995</v>
      </c>
      <c r="M77" s="16">
        <v>26577.56</v>
      </c>
      <c r="N77" s="16">
        <v>22895.85</v>
      </c>
      <c r="O77" s="16">
        <f t="shared" si="5"/>
        <v>3681.7100000000028</v>
      </c>
      <c r="P77" s="16">
        <v>3077.52</v>
      </c>
      <c r="Q77" s="16">
        <v>354.37</v>
      </c>
      <c r="R77" s="17">
        <f t="shared" si="6"/>
        <v>2723.15</v>
      </c>
    </row>
    <row r="78" spans="1:18" ht="13" thickBot="1" x14ac:dyDescent="0.3">
      <c r="A78" s="36" t="s">
        <v>17</v>
      </c>
      <c r="B78" s="36" t="s">
        <v>41</v>
      </c>
      <c r="C78" s="35" t="s">
        <v>40</v>
      </c>
      <c r="D78" s="15">
        <v>11528</v>
      </c>
      <c r="E78" s="16">
        <v>11406.12</v>
      </c>
      <c r="F78" s="16">
        <f t="shared" si="2"/>
        <v>121.8799999999992</v>
      </c>
      <c r="G78" s="16">
        <v>14320.2</v>
      </c>
      <c r="H78" s="16">
        <v>-17674.939999999999</v>
      </c>
      <c r="I78" s="16">
        <f t="shared" si="3"/>
        <v>31995.14</v>
      </c>
      <c r="J78" s="16">
        <v>13835.72</v>
      </c>
      <c r="K78" s="16">
        <v>11576.55</v>
      </c>
      <c r="L78" s="16">
        <f t="shared" si="4"/>
        <v>2259.17</v>
      </c>
      <c r="M78" s="16">
        <v>13888.44</v>
      </c>
      <c r="N78" s="16">
        <v>12877.98</v>
      </c>
      <c r="O78" s="16">
        <f t="shared" si="5"/>
        <v>1010.4600000000009</v>
      </c>
      <c r="P78" s="16">
        <v>14010.96</v>
      </c>
      <c r="Q78" s="16">
        <v>11995.77</v>
      </c>
      <c r="R78" s="17">
        <f t="shared" si="6"/>
        <v>2015.1899999999987</v>
      </c>
    </row>
    <row r="79" spans="1:18" ht="13" thickBot="1" x14ac:dyDescent="0.3">
      <c r="A79" s="36" t="s">
        <v>17</v>
      </c>
      <c r="B79" s="36" t="s">
        <v>31</v>
      </c>
      <c r="C79" s="35" t="s">
        <v>30</v>
      </c>
      <c r="D79" s="15">
        <v>8500</v>
      </c>
      <c r="E79" s="16">
        <v>1114.43</v>
      </c>
      <c r="F79" s="16">
        <f t="shared" si="2"/>
        <v>7385.57</v>
      </c>
      <c r="G79" s="16">
        <v>4000.08</v>
      </c>
      <c r="H79" s="16">
        <v>3842.33</v>
      </c>
      <c r="I79" s="16">
        <f t="shared" si="3"/>
        <v>157.75</v>
      </c>
      <c r="J79" s="16">
        <v>5686</v>
      </c>
      <c r="K79" s="16">
        <v>3939.31</v>
      </c>
      <c r="L79" s="16">
        <f t="shared" si="4"/>
        <v>1746.69</v>
      </c>
      <c r="M79" s="16">
        <v>5686</v>
      </c>
      <c r="N79" s="16">
        <v>2288.16</v>
      </c>
      <c r="O79" s="16">
        <f t="shared" si="5"/>
        <v>3397.84</v>
      </c>
      <c r="P79" s="16">
        <v>3286</v>
      </c>
      <c r="Q79" s="16">
        <v>2568.2399999999998</v>
      </c>
      <c r="R79" s="17">
        <f t="shared" si="6"/>
        <v>717.76000000000022</v>
      </c>
    </row>
    <row r="80" spans="1:18" ht="13" thickBot="1" x14ac:dyDescent="0.3">
      <c r="A80" s="36" t="s">
        <v>17</v>
      </c>
      <c r="B80" s="36" t="s">
        <v>29</v>
      </c>
      <c r="C80" s="35" t="s">
        <v>28</v>
      </c>
      <c r="D80" s="15">
        <v>57641</v>
      </c>
      <c r="E80" s="16">
        <v>56580.56</v>
      </c>
      <c r="F80" s="16">
        <f t="shared" si="2"/>
        <v>1060.4400000000023</v>
      </c>
      <c r="G80" s="16">
        <v>59371</v>
      </c>
      <c r="H80" s="16">
        <v>-8051.13</v>
      </c>
      <c r="I80" s="16">
        <f t="shared" si="3"/>
        <v>67422.13</v>
      </c>
      <c r="J80" s="16">
        <v>56993</v>
      </c>
      <c r="K80" s="16">
        <v>56152</v>
      </c>
      <c r="L80" s="16">
        <f t="shared" si="4"/>
        <v>841</v>
      </c>
      <c r="M80" s="16">
        <v>57044</v>
      </c>
      <c r="N80" s="16">
        <v>57020.23</v>
      </c>
      <c r="O80" s="16">
        <f t="shared" si="5"/>
        <v>23.769999999996799</v>
      </c>
      <c r="P80" s="16">
        <v>57751</v>
      </c>
      <c r="Q80" s="16">
        <v>58043.06</v>
      </c>
      <c r="R80" s="17">
        <f t="shared" si="6"/>
        <v>-292.05999999999767</v>
      </c>
    </row>
    <row r="81" spans="1:18" ht="13" thickBot="1" x14ac:dyDescent="0.3">
      <c r="A81" s="36" t="s">
        <v>17</v>
      </c>
      <c r="B81" s="36" t="s">
        <v>27</v>
      </c>
      <c r="C81" s="35" t="s">
        <v>26</v>
      </c>
      <c r="D81" s="15">
        <v>585462.6</v>
      </c>
      <c r="E81" s="16">
        <v>744337.83</v>
      </c>
      <c r="F81" s="16">
        <f t="shared" si="2"/>
        <v>-158875.22999999998</v>
      </c>
      <c r="G81" s="16">
        <v>712354.32</v>
      </c>
      <c r="H81" s="16">
        <v>677077.72</v>
      </c>
      <c r="I81" s="16">
        <f t="shared" si="3"/>
        <v>35276.599999999977</v>
      </c>
      <c r="J81" s="16">
        <v>661385.16</v>
      </c>
      <c r="K81" s="16">
        <v>671215.72</v>
      </c>
      <c r="L81" s="16">
        <f t="shared" si="4"/>
        <v>-9830.5599999999395</v>
      </c>
      <c r="M81" s="16">
        <v>795127.92</v>
      </c>
      <c r="N81" s="16">
        <v>763654.21</v>
      </c>
      <c r="O81" s="16">
        <f t="shared" si="5"/>
        <v>31473.710000000079</v>
      </c>
      <c r="P81" s="16">
        <v>802832.09</v>
      </c>
      <c r="Q81" s="16">
        <v>841059.1</v>
      </c>
      <c r="R81" s="17">
        <f t="shared" si="6"/>
        <v>-38227.010000000009</v>
      </c>
    </row>
    <row r="82" spans="1:18" ht="13" thickBot="1" x14ac:dyDescent="0.3">
      <c r="A82" s="36" t="s">
        <v>17</v>
      </c>
      <c r="B82" s="36" t="s">
        <v>25</v>
      </c>
      <c r="C82" s="35" t="s">
        <v>24</v>
      </c>
      <c r="D82" s="15">
        <v>45999.96</v>
      </c>
      <c r="E82" s="16">
        <v>27000</v>
      </c>
      <c r="F82" s="16">
        <f t="shared" si="2"/>
        <v>18999.96</v>
      </c>
      <c r="G82" s="16">
        <v>47000.04</v>
      </c>
      <c r="H82" s="16">
        <v>27000</v>
      </c>
      <c r="I82" s="16">
        <f t="shared" si="3"/>
        <v>20000.04</v>
      </c>
      <c r="J82" s="16">
        <v>24999.96</v>
      </c>
      <c r="K82" s="16">
        <v>27000</v>
      </c>
      <c r="L82" s="16">
        <f t="shared" si="4"/>
        <v>-2000.0400000000009</v>
      </c>
      <c r="M82" s="16">
        <v>24999.96</v>
      </c>
      <c r="N82" s="16">
        <v>27000</v>
      </c>
      <c r="O82" s="16">
        <f t="shared" si="5"/>
        <v>-2000.0400000000009</v>
      </c>
      <c r="P82" s="16">
        <v>24999.96</v>
      </c>
      <c r="Q82" s="16">
        <v>27000</v>
      </c>
      <c r="R82" s="17">
        <f t="shared" si="6"/>
        <v>-2000.0400000000009</v>
      </c>
    </row>
    <row r="83" spans="1:18" ht="13" thickBot="1" x14ac:dyDescent="0.3">
      <c r="A83" s="36" t="s">
        <v>17</v>
      </c>
      <c r="B83" s="36" t="s">
        <v>23</v>
      </c>
      <c r="C83" s="35" t="s">
        <v>22</v>
      </c>
      <c r="D83" s="15">
        <v>651999.96</v>
      </c>
      <c r="E83" s="16">
        <v>618748.34</v>
      </c>
      <c r="F83" s="16">
        <f t="shared" si="2"/>
        <v>33251.619999999995</v>
      </c>
      <c r="G83" s="16">
        <v>654999.96</v>
      </c>
      <c r="H83" s="16">
        <v>637310.76</v>
      </c>
      <c r="I83" s="16">
        <f t="shared" si="3"/>
        <v>17689.199999999953</v>
      </c>
      <c r="J83" s="16">
        <v>641985</v>
      </c>
      <c r="K83" s="16">
        <v>656430.01</v>
      </c>
      <c r="L83" s="16">
        <f t="shared" si="4"/>
        <v>-14445.010000000009</v>
      </c>
      <c r="M83" s="16">
        <v>661248</v>
      </c>
      <c r="N83" s="16">
        <v>676122.93</v>
      </c>
      <c r="O83" s="16">
        <f t="shared" si="5"/>
        <v>-14874.930000000051</v>
      </c>
      <c r="P83" s="16">
        <v>681081.96</v>
      </c>
      <c r="Q83" s="16">
        <v>696406.59</v>
      </c>
      <c r="R83" s="17">
        <f t="shared" si="6"/>
        <v>-15324.630000000005</v>
      </c>
    </row>
    <row r="84" spans="1:18" ht="13" thickBot="1" x14ac:dyDescent="0.3">
      <c r="A84" s="36" t="s">
        <v>17</v>
      </c>
      <c r="B84" s="36" t="s">
        <v>21</v>
      </c>
      <c r="C84" s="35" t="s">
        <v>20</v>
      </c>
      <c r="D84" s="15"/>
      <c r="E84" s="16">
        <v>1188.03</v>
      </c>
      <c r="F84" s="16">
        <f t="shared" si="2"/>
        <v>-1188.03</v>
      </c>
      <c r="G84" s="16">
        <v>11373.96</v>
      </c>
      <c r="H84" s="16">
        <v>4174.3599999999997</v>
      </c>
      <c r="I84" s="16">
        <f t="shared" si="3"/>
        <v>7199.5999999999995</v>
      </c>
      <c r="J84" s="16">
        <v>15000</v>
      </c>
      <c r="K84" s="16">
        <v>1183.02</v>
      </c>
      <c r="L84" s="16">
        <f t="shared" si="4"/>
        <v>13816.98</v>
      </c>
      <c r="M84" s="16">
        <v>10000</v>
      </c>
      <c r="N84" s="16">
        <v>8549.7900000000009</v>
      </c>
      <c r="O84" s="16">
        <f t="shared" si="5"/>
        <v>1450.2099999999991</v>
      </c>
      <c r="P84" s="16">
        <v>5000</v>
      </c>
      <c r="Q84" s="16">
        <v>5713.77</v>
      </c>
      <c r="R84" s="17">
        <f t="shared" si="6"/>
        <v>-713.77000000000044</v>
      </c>
    </row>
    <row r="85" spans="1:18" ht="13" thickBot="1" x14ac:dyDescent="0.3">
      <c r="A85" s="36" t="s">
        <v>17</v>
      </c>
      <c r="B85" s="36" t="s">
        <v>117</v>
      </c>
      <c r="C85" s="35" t="s">
        <v>119</v>
      </c>
      <c r="D85" s="15"/>
      <c r="E85" s="16"/>
      <c r="F85" s="16">
        <f t="shared" si="2"/>
        <v>0</v>
      </c>
      <c r="G85" s="16"/>
      <c r="H85" s="16">
        <v>66677.679999999993</v>
      </c>
      <c r="I85" s="16">
        <f t="shared" si="3"/>
        <v>-66677.679999999993</v>
      </c>
      <c r="J85" s="16">
        <v>15000</v>
      </c>
      <c r="K85" s="16">
        <v>6774.29</v>
      </c>
      <c r="L85" s="16">
        <f t="shared" si="4"/>
        <v>8225.7099999999991</v>
      </c>
      <c r="M85" s="16">
        <v>15000</v>
      </c>
      <c r="N85" s="16">
        <v>21545.1</v>
      </c>
      <c r="O85" s="16">
        <f t="shared" si="5"/>
        <v>-6545.0999999999985</v>
      </c>
      <c r="P85" s="16">
        <v>9999.99</v>
      </c>
      <c r="Q85" s="16">
        <v>44576.85</v>
      </c>
      <c r="R85" s="17">
        <f t="shared" si="6"/>
        <v>-34576.86</v>
      </c>
    </row>
    <row r="86" spans="1:18" ht="13.5" thickBot="1" x14ac:dyDescent="0.35">
      <c r="B86" s="5"/>
      <c r="C86" s="7" t="s">
        <v>132</v>
      </c>
      <c r="D86" s="18">
        <f t="shared" ref="D86:R86" si="7">SUM(D48:D85)</f>
        <v>2955251.38</v>
      </c>
      <c r="E86" s="19">
        <f t="shared" si="7"/>
        <v>2765742.3899999997</v>
      </c>
      <c r="F86" s="19">
        <f t="shared" si="7"/>
        <v>189508.98999999993</v>
      </c>
      <c r="G86" s="19">
        <f t="shared" si="7"/>
        <v>3053608.1899999995</v>
      </c>
      <c r="H86" s="19">
        <f t="shared" si="7"/>
        <v>2534822.16</v>
      </c>
      <c r="I86" s="19">
        <f t="shared" si="7"/>
        <v>518786.03000000009</v>
      </c>
      <c r="J86" s="19">
        <f t="shared" si="7"/>
        <v>3040443.3000000003</v>
      </c>
      <c r="K86" s="19">
        <f t="shared" si="7"/>
        <v>2851766.8699999996</v>
      </c>
      <c r="L86" s="19">
        <f t="shared" si="7"/>
        <v>188676.43000000002</v>
      </c>
      <c r="M86" s="19">
        <f t="shared" si="7"/>
        <v>2574108.2000000002</v>
      </c>
      <c r="N86" s="19">
        <f t="shared" si="7"/>
        <v>2418436.0500000003</v>
      </c>
      <c r="O86" s="19">
        <f t="shared" si="7"/>
        <v>155672.14999999997</v>
      </c>
      <c r="P86" s="19">
        <f t="shared" si="7"/>
        <v>2459829.3800000004</v>
      </c>
      <c r="Q86" s="19">
        <f t="shared" si="7"/>
        <v>2470104.0299999998</v>
      </c>
      <c r="R86" s="20">
        <f t="shared" si="7"/>
        <v>-10274.649999999983</v>
      </c>
    </row>
    <row r="87" spans="1:18" ht="13" thickBot="1" x14ac:dyDescent="0.3">
      <c r="F87" s="24"/>
    </row>
    <row r="88" spans="1:18" ht="15.5" thickTop="1" thickBot="1" x14ac:dyDescent="0.4">
      <c r="D88" s="68" t="s">
        <v>170</v>
      </c>
      <c r="E88" s="69"/>
      <c r="F88" s="69"/>
      <c r="G88" s="69"/>
      <c r="H88" s="69"/>
      <c r="I88" s="70"/>
    </row>
    <row r="89" spans="1:18" ht="13" thickTop="1" x14ac:dyDescent="0.25">
      <c r="A89" s="41" t="s">
        <v>17</v>
      </c>
      <c r="B89" s="41" t="s">
        <v>108</v>
      </c>
      <c r="C89" s="66" t="s">
        <v>160</v>
      </c>
      <c r="D89" s="51">
        <v>2012</v>
      </c>
      <c r="E89" s="52">
        <v>2013</v>
      </c>
      <c r="F89" s="52">
        <v>2014</v>
      </c>
      <c r="G89" s="52">
        <v>2015</v>
      </c>
      <c r="H89" s="52">
        <v>2016</v>
      </c>
      <c r="I89" s="53" t="s">
        <v>163</v>
      </c>
    </row>
    <row r="90" spans="1:18" x14ac:dyDescent="0.25">
      <c r="A90" s="36" t="s">
        <v>17</v>
      </c>
      <c r="B90" s="36" t="s">
        <v>107</v>
      </c>
      <c r="C90" s="35" t="s">
        <v>106</v>
      </c>
      <c r="D90" s="58">
        <f>1-F48/D48</f>
        <v>0.95114072631984925</v>
      </c>
      <c r="E90" s="59">
        <f>1-I48/G48</f>
        <v>0.75832674145588808</v>
      </c>
      <c r="F90" s="59">
        <f>1-L48/J48</f>
        <v>1.0532940048374357</v>
      </c>
      <c r="G90" s="59">
        <f>1-O48/M48</f>
        <v>0.88625715519923998</v>
      </c>
      <c r="H90" s="59">
        <f>1-R48/P48</f>
        <v>0.88673365488216838</v>
      </c>
      <c r="I90" s="60">
        <f>AVERAGE(D90:H90)</f>
        <v>0.90715045653891624</v>
      </c>
      <c r="J90" s="46"/>
    </row>
    <row r="91" spans="1:18" x14ac:dyDescent="0.25">
      <c r="A91" s="36" t="s">
        <v>17</v>
      </c>
      <c r="B91" s="36" t="s">
        <v>105</v>
      </c>
      <c r="C91" s="35" t="s">
        <v>104</v>
      </c>
      <c r="D91" s="58">
        <f>1-F49/D49</f>
        <v>0.46890760811245846</v>
      </c>
      <c r="E91" s="59">
        <f t="shared" ref="E91:E126" si="8">1-I49/G49</f>
        <v>1.4634692028985508</v>
      </c>
      <c r="F91" s="59">
        <f t="shared" ref="F91:F126" si="9">1-L49/J49</f>
        <v>1.0221717247596154</v>
      </c>
      <c r="G91" s="59">
        <f t="shared" ref="G91:G127" si="10">1-O49/M49</f>
        <v>0.53775365259740271</v>
      </c>
      <c r="H91" s="59">
        <f t="shared" ref="H91:H127" si="11">1-R49/P49</f>
        <v>0.43763441934839098</v>
      </c>
      <c r="I91" s="60">
        <f t="shared" ref="I91:I127" si="12">AVERAGE(D91:H91)</f>
        <v>0.78598732154328366</v>
      </c>
    </row>
    <row r="92" spans="1:18" x14ac:dyDescent="0.25">
      <c r="A92" s="36" t="s">
        <v>17</v>
      </c>
      <c r="B92" s="36" t="s">
        <v>103</v>
      </c>
      <c r="C92" s="35" t="s">
        <v>102</v>
      </c>
      <c r="D92" s="58">
        <f t="shared" ref="D92:D125" si="13">1-F50/D50</f>
        <v>0.6930058310367242</v>
      </c>
      <c r="E92" s="59">
        <f t="shared" si="8"/>
        <v>0.94821868617184735</v>
      </c>
      <c r="F92" s="59">
        <f t="shared" si="9"/>
        <v>0.24953668253598338</v>
      </c>
      <c r="G92" s="59">
        <f t="shared" si="10"/>
        <v>0.9772174434030898</v>
      </c>
      <c r="H92" s="59">
        <f t="shared" si="11"/>
        <v>0.95590472646073688</v>
      </c>
      <c r="I92" s="60">
        <f t="shared" si="12"/>
        <v>0.76477667392167636</v>
      </c>
    </row>
    <row r="93" spans="1:18" x14ac:dyDescent="0.25">
      <c r="A93" s="36" t="s">
        <v>17</v>
      </c>
      <c r="B93" s="36" t="s">
        <v>101</v>
      </c>
      <c r="C93" s="35" t="s">
        <v>100</v>
      </c>
      <c r="D93" s="58">
        <f t="shared" si="13"/>
        <v>0.99070304157451183</v>
      </c>
      <c r="E93" s="59">
        <f t="shared" si="8"/>
        <v>0.85902539127103517</v>
      </c>
      <c r="F93" s="59">
        <f t="shared" si="9"/>
        <v>0.5752463749310669</v>
      </c>
      <c r="G93" s="59">
        <f t="shared" si="10"/>
        <v>0.89889430331214282</v>
      </c>
      <c r="H93" s="59">
        <f t="shared" si="11"/>
        <v>0.7090591538793154</v>
      </c>
      <c r="I93" s="60">
        <f t="shared" si="12"/>
        <v>0.80658565299361451</v>
      </c>
    </row>
    <row r="94" spans="1:18" x14ac:dyDescent="0.25">
      <c r="A94" s="36" t="s">
        <v>17</v>
      </c>
      <c r="B94" s="36" t="s">
        <v>99</v>
      </c>
      <c r="C94" s="35" t="s">
        <v>98</v>
      </c>
      <c r="D94" s="58">
        <f t="shared" si="13"/>
        <v>0.78811512517683247</v>
      </c>
      <c r="E94" s="59">
        <f t="shared" si="8"/>
        <v>0.70079476964172194</v>
      </c>
      <c r="F94" s="59">
        <f t="shared" si="9"/>
        <v>0.93472439019803277</v>
      </c>
      <c r="G94" s="59">
        <f t="shared" si="10"/>
        <v>0.84727397905569446</v>
      </c>
      <c r="H94" s="59">
        <f t="shared" si="11"/>
        <v>1.2045144103147516</v>
      </c>
      <c r="I94" s="60">
        <f t="shared" si="12"/>
        <v>0.89508453487740669</v>
      </c>
    </row>
    <row r="95" spans="1:18" x14ac:dyDescent="0.25">
      <c r="A95" s="36" t="s">
        <v>17</v>
      </c>
      <c r="B95" s="36" t="s">
        <v>115</v>
      </c>
      <c r="C95" s="35" t="s">
        <v>118</v>
      </c>
      <c r="D95" s="58">
        <v>0</v>
      </c>
      <c r="E95" s="59">
        <f t="shared" si="8"/>
        <v>0.50428710324890813</v>
      </c>
      <c r="F95" s="59">
        <f t="shared" si="9"/>
        <v>1.1090888338383424</v>
      </c>
      <c r="G95" s="59">
        <f t="shared" si="10"/>
        <v>0.8221506596984236</v>
      </c>
      <c r="H95" s="59">
        <f t="shared" si="11"/>
        <v>9.8456005586592177E-2</v>
      </c>
      <c r="I95" s="60">
        <f t="shared" si="12"/>
        <v>0.50679652047445323</v>
      </c>
    </row>
    <row r="96" spans="1:18" x14ac:dyDescent="0.25">
      <c r="A96" s="36" t="s">
        <v>17</v>
      </c>
      <c r="B96" s="36" t="s">
        <v>97</v>
      </c>
      <c r="C96" s="35" t="s">
        <v>96</v>
      </c>
      <c r="D96" s="58">
        <f t="shared" si="13"/>
        <v>0.61430917726880541</v>
      </c>
      <c r="E96" s="59">
        <f t="shared" si="8"/>
        <v>0</v>
      </c>
      <c r="F96" s="59">
        <f t="shared" si="9"/>
        <v>0</v>
      </c>
      <c r="G96" s="59">
        <f t="shared" si="10"/>
        <v>0</v>
      </c>
      <c r="H96" s="59">
        <f t="shared" si="11"/>
        <v>0</v>
      </c>
      <c r="I96" s="60">
        <f t="shared" si="12"/>
        <v>0.12286183545376109</v>
      </c>
    </row>
    <row r="97" spans="1:9" x14ac:dyDescent="0.25">
      <c r="A97" s="36" t="s">
        <v>17</v>
      </c>
      <c r="B97" s="36" t="s">
        <v>95</v>
      </c>
      <c r="C97" s="35" t="s">
        <v>94</v>
      </c>
      <c r="D97" s="58">
        <f t="shared" si="13"/>
        <v>0.86182451432530782</v>
      </c>
      <c r="E97" s="59">
        <f t="shared" si="8"/>
        <v>0.92219186257603336</v>
      </c>
      <c r="F97" s="59">
        <f t="shared" si="9"/>
        <v>0.73918187385180656</v>
      </c>
      <c r="G97" s="59">
        <f t="shared" si="10"/>
        <v>0.60489215823805853</v>
      </c>
      <c r="H97" s="59">
        <f t="shared" si="11"/>
        <v>0.90630404188245883</v>
      </c>
      <c r="I97" s="60">
        <f t="shared" si="12"/>
        <v>0.80687889017473302</v>
      </c>
    </row>
    <row r="98" spans="1:9" x14ac:dyDescent="0.25">
      <c r="A98" s="36" t="s">
        <v>17</v>
      </c>
      <c r="B98" s="36" t="s">
        <v>93</v>
      </c>
      <c r="C98" s="35" t="s">
        <v>92</v>
      </c>
      <c r="D98" s="58">
        <f t="shared" si="13"/>
        <v>2.1648980859773737E-2</v>
      </c>
      <c r="E98" s="59">
        <f t="shared" si="8"/>
        <v>0.54655885129403614</v>
      </c>
      <c r="F98" s="59">
        <f t="shared" si="9"/>
        <v>0.43407321428571433</v>
      </c>
      <c r="G98" s="59">
        <f t="shared" si="10"/>
        <v>0</v>
      </c>
      <c r="H98" s="59">
        <f t="shared" si="11"/>
        <v>0.88363636363636366</v>
      </c>
      <c r="I98" s="60">
        <f t="shared" si="12"/>
        <v>0.3771834820151776</v>
      </c>
    </row>
    <row r="99" spans="1:9" x14ac:dyDescent="0.25">
      <c r="A99" s="36" t="s">
        <v>17</v>
      </c>
      <c r="B99" s="36" t="s">
        <v>89</v>
      </c>
      <c r="C99" s="35" t="s">
        <v>88</v>
      </c>
      <c r="D99" s="58">
        <f t="shared" si="13"/>
        <v>0.688102633047456</v>
      </c>
      <c r="E99" s="59">
        <f t="shared" si="8"/>
        <v>0.98146627333780023</v>
      </c>
      <c r="F99" s="59">
        <f t="shared" si="9"/>
        <v>0.89386941400826581</v>
      </c>
      <c r="G99" s="59">
        <f t="shared" si="10"/>
        <v>0.70099894627783954</v>
      </c>
      <c r="H99" s="59">
        <f t="shared" si="11"/>
        <v>0.6938079213699091</v>
      </c>
      <c r="I99" s="60">
        <f t="shared" si="12"/>
        <v>0.79164903760825411</v>
      </c>
    </row>
    <row r="100" spans="1:9" x14ac:dyDescent="0.25">
      <c r="A100" s="36" t="s">
        <v>17</v>
      </c>
      <c r="B100" s="36" t="s">
        <v>87</v>
      </c>
      <c r="C100" s="35" t="s">
        <v>86</v>
      </c>
      <c r="D100" s="58">
        <f t="shared" si="13"/>
        <v>0.55378858427782951</v>
      </c>
      <c r="E100" s="59">
        <v>0</v>
      </c>
      <c r="F100" s="59">
        <f t="shared" si="9"/>
        <v>1.4379688622754492</v>
      </c>
      <c r="G100" s="59">
        <f t="shared" si="10"/>
        <v>1.2736065573770492</v>
      </c>
      <c r="H100" s="59">
        <f t="shared" si="11"/>
        <v>0.65362166973707181</v>
      </c>
      <c r="I100" s="60">
        <f t="shared" si="12"/>
        <v>0.78379713473348001</v>
      </c>
    </row>
    <row r="101" spans="1:9" x14ac:dyDescent="0.25">
      <c r="A101" s="36" t="s">
        <v>17</v>
      </c>
      <c r="B101" s="36" t="s">
        <v>85</v>
      </c>
      <c r="C101" s="35" t="s">
        <v>84</v>
      </c>
      <c r="D101" s="58">
        <f t="shared" si="13"/>
        <v>0.9820579256942894</v>
      </c>
      <c r="E101" s="65">
        <f t="shared" si="8"/>
        <v>4.6331849067514819</v>
      </c>
      <c r="F101" s="59">
        <f t="shared" si="9"/>
        <v>0.33889290301862551</v>
      </c>
      <c r="G101" s="59">
        <f t="shared" si="10"/>
        <v>1.2916893076248905</v>
      </c>
      <c r="H101" s="59">
        <f t="shared" si="11"/>
        <v>1.0715216450216452</v>
      </c>
      <c r="I101" s="60">
        <f t="shared" si="12"/>
        <v>1.6634693376221865</v>
      </c>
    </row>
    <row r="102" spans="1:9" x14ac:dyDescent="0.25">
      <c r="A102" s="36" t="s">
        <v>17</v>
      </c>
      <c r="B102" s="36" t="s">
        <v>83</v>
      </c>
      <c r="C102" s="35" t="s">
        <v>82</v>
      </c>
      <c r="D102" s="58">
        <f t="shared" si="13"/>
        <v>1.548121906723023</v>
      </c>
      <c r="E102" s="59">
        <f t="shared" si="8"/>
        <v>2.8649338538278029</v>
      </c>
      <c r="F102" s="59">
        <f t="shared" si="9"/>
        <v>1.8876340694006308</v>
      </c>
      <c r="G102" s="59">
        <f t="shared" si="10"/>
        <v>1.3608004488498224</v>
      </c>
      <c r="H102" s="59">
        <f t="shared" si="11"/>
        <v>1.2914285714285714</v>
      </c>
      <c r="I102" s="60">
        <f t="shared" si="12"/>
        <v>1.7905837700459704</v>
      </c>
    </row>
    <row r="103" spans="1:9" x14ac:dyDescent="0.25">
      <c r="A103" s="36" t="s">
        <v>17</v>
      </c>
      <c r="B103" s="36" t="s">
        <v>127</v>
      </c>
      <c r="C103" s="35" t="s">
        <v>128</v>
      </c>
      <c r="D103" s="58">
        <v>0</v>
      </c>
      <c r="E103" s="59">
        <v>0</v>
      </c>
      <c r="F103" s="59">
        <v>0</v>
      </c>
      <c r="G103" s="59">
        <v>0</v>
      </c>
      <c r="H103" s="59">
        <v>0</v>
      </c>
      <c r="I103" s="60">
        <f t="shared" si="12"/>
        <v>0</v>
      </c>
    </row>
    <row r="104" spans="1:9" x14ac:dyDescent="0.25">
      <c r="A104" s="36" t="s">
        <v>17</v>
      </c>
      <c r="B104" s="36" t="s">
        <v>81</v>
      </c>
      <c r="C104" s="35" t="s">
        <v>80</v>
      </c>
      <c r="D104" s="58">
        <f t="shared" si="13"/>
        <v>0.97712651894210145</v>
      </c>
      <c r="E104" s="59">
        <f t="shared" si="8"/>
        <v>0.96460791117279665</v>
      </c>
      <c r="F104" s="59">
        <f t="shared" si="9"/>
        <v>0.96906793923797729</v>
      </c>
      <c r="G104" s="59">
        <f t="shared" si="10"/>
        <v>0.98417697787776526</v>
      </c>
      <c r="H104" s="59">
        <f t="shared" si="11"/>
        <v>1.0025641025641026</v>
      </c>
      <c r="I104" s="60">
        <f t="shared" si="12"/>
        <v>0.97950868995894869</v>
      </c>
    </row>
    <row r="105" spans="1:9" x14ac:dyDescent="0.25">
      <c r="A105" s="36" t="s">
        <v>17</v>
      </c>
      <c r="B105" s="36" t="s">
        <v>79</v>
      </c>
      <c r="C105" s="35" t="s">
        <v>78</v>
      </c>
      <c r="D105" s="58">
        <f t="shared" si="13"/>
        <v>0.97713835238470637</v>
      </c>
      <c r="E105" s="59">
        <f t="shared" si="8"/>
        <v>0.96463309627834293</v>
      </c>
      <c r="F105" s="59">
        <f t="shared" si="9"/>
        <v>0.96906850728938199</v>
      </c>
      <c r="G105" s="59">
        <f t="shared" si="10"/>
        <v>0.98422103432730079</v>
      </c>
      <c r="H105" s="59">
        <f t="shared" si="11"/>
        <v>1.0025583730043071</v>
      </c>
      <c r="I105" s="60">
        <f t="shared" si="12"/>
        <v>0.97952387265680785</v>
      </c>
    </row>
    <row r="106" spans="1:9" x14ac:dyDescent="0.25">
      <c r="A106" s="36" t="s">
        <v>17</v>
      </c>
      <c r="B106" s="36" t="s">
        <v>77</v>
      </c>
      <c r="C106" s="35" t="s">
        <v>76</v>
      </c>
      <c r="D106" s="58">
        <f t="shared" si="13"/>
        <v>1.0259860312243221</v>
      </c>
      <c r="E106" s="59">
        <f t="shared" si="8"/>
        <v>0.96463735080887703</v>
      </c>
      <c r="F106" s="59">
        <f t="shared" si="9"/>
        <v>0.9690701844262295</v>
      </c>
      <c r="G106" s="59">
        <f t="shared" si="10"/>
        <v>0.98424013809858701</v>
      </c>
      <c r="H106" s="59">
        <f t="shared" si="11"/>
        <v>1.0025397029511991</v>
      </c>
      <c r="I106" s="60">
        <f t="shared" si="12"/>
        <v>0.98929468150184297</v>
      </c>
    </row>
    <row r="107" spans="1:9" x14ac:dyDescent="0.25">
      <c r="A107" s="36" t="s">
        <v>17</v>
      </c>
      <c r="B107" s="36" t="s">
        <v>71</v>
      </c>
      <c r="C107" s="35" t="s">
        <v>70</v>
      </c>
      <c r="D107" s="58">
        <f t="shared" si="13"/>
        <v>0.97716228290004137</v>
      </c>
      <c r="E107" s="59">
        <f t="shared" si="8"/>
        <v>0.96462858549508257</v>
      </c>
      <c r="F107" s="59">
        <f t="shared" si="9"/>
        <v>0.96906449636825065</v>
      </c>
      <c r="G107" s="59">
        <f t="shared" si="10"/>
        <v>0.9842088140343852</v>
      </c>
      <c r="H107" s="59">
        <f t="shared" si="11"/>
        <v>0</v>
      </c>
      <c r="I107" s="60">
        <f t="shared" si="12"/>
        <v>0.77901283575955205</v>
      </c>
    </row>
    <row r="108" spans="1:9" x14ac:dyDescent="0.25">
      <c r="A108" s="36" t="s">
        <v>17</v>
      </c>
      <c r="B108" s="36" t="s">
        <v>69</v>
      </c>
      <c r="C108" s="35" t="s">
        <v>68</v>
      </c>
      <c r="D108" s="58">
        <f t="shared" si="13"/>
        <v>0.97716112024821822</v>
      </c>
      <c r="E108" s="59">
        <f t="shared" si="8"/>
        <v>0.96463313817197605</v>
      </c>
      <c r="F108" s="59">
        <f t="shared" si="9"/>
        <v>0.96906389948344385</v>
      </c>
      <c r="G108" s="59">
        <f t="shared" si="10"/>
        <v>0.9842195540308748</v>
      </c>
      <c r="H108" s="59">
        <f t="shared" si="11"/>
        <v>0.45809471238988941</v>
      </c>
      <c r="I108" s="60">
        <f t="shared" si="12"/>
        <v>0.8706344848648806</v>
      </c>
    </row>
    <row r="109" spans="1:9" x14ac:dyDescent="0.25">
      <c r="A109" s="36" t="s">
        <v>17</v>
      </c>
      <c r="B109" s="36" t="s">
        <v>67</v>
      </c>
      <c r="C109" s="35" t="s">
        <v>66</v>
      </c>
      <c r="D109" s="58">
        <f t="shared" si="13"/>
        <v>0.97712768673099504</v>
      </c>
      <c r="E109" s="59">
        <f t="shared" si="8"/>
        <v>0.96465747992465545</v>
      </c>
      <c r="F109" s="59">
        <f t="shared" si="9"/>
        <v>0.96906803028024269</v>
      </c>
      <c r="G109" s="59">
        <f t="shared" si="10"/>
        <v>0.98418418418418419</v>
      </c>
      <c r="H109" s="59">
        <f t="shared" si="11"/>
        <v>4.3881310716263151</v>
      </c>
      <c r="I109" s="60">
        <f t="shared" si="12"/>
        <v>1.6566336905492787</v>
      </c>
    </row>
    <row r="110" spans="1:9" x14ac:dyDescent="0.25">
      <c r="A110" s="36" t="s">
        <v>17</v>
      </c>
      <c r="B110" s="36" t="s">
        <v>65</v>
      </c>
      <c r="C110" s="35" t="s">
        <v>64</v>
      </c>
      <c r="D110" s="58">
        <f t="shared" si="13"/>
        <v>1.0331900346098863</v>
      </c>
      <c r="E110" s="59">
        <f t="shared" si="8"/>
        <v>1.5437476944429227</v>
      </c>
      <c r="F110" s="59">
        <f t="shared" si="9"/>
        <v>0.97336592203871108</v>
      </c>
      <c r="G110" s="59">
        <f t="shared" si="10"/>
        <v>0.98150248283919961</v>
      </c>
      <c r="H110" s="59">
        <f t="shared" si="11"/>
        <v>1.1875744338960512</v>
      </c>
      <c r="I110" s="60">
        <f t="shared" si="12"/>
        <v>1.1438761135653543</v>
      </c>
    </row>
    <row r="111" spans="1:9" x14ac:dyDescent="0.25">
      <c r="A111" s="36" t="s">
        <v>17</v>
      </c>
      <c r="B111" s="36" t="s">
        <v>63</v>
      </c>
      <c r="C111" s="35" t="s">
        <v>62</v>
      </c>
      <c r="D111" s="58">
        <f t="shared" si="13"/>
        <v>0.74111772423783429</v>
      </c>
      <c r="E111" s="59">
        <f t="shared" si="8"/>
        <v>0.4086697614041046</v>
      </c>
      <c r="F111" s="59">
        <f t="shared" si="9"/>
        <v>6.764727115824043E-2</v>
      </c>
      <c r="G111" s="59">
        <f t="shared" si="10"/>
        <v>0.22620554727959841</v>
      </c>
      <c r="H111" s="59">
        <f t="shared" si="11"/>
        <v>0.13072854166745529</v>
      </c>
      <c r="I111" s="60">
        <f t="shared" si="12"/>
        <v>0.31487376914944659</v>
      </c>
    </row>
    <row r="112" spans="1:9" x14ac:dyDescent="0.25">
      <c r="A112" s="36" t="s">
        <v>17</v>
      </c>
      <c r="B112" s="36" t="s">
        <v>61</v>
      </c>
      <c r="C112" s="35" t="s">
        <v>60</v>
      </c>
      <c r="D112" s="58">
        <f t="shared" si="13"/>
        <v>0.39779336239098573</v>
      </c>
      <c r="E112" s="59">
        <f t="shared" si="8"/>
        <v>0.9181807798988415</v>
      </c>
      <c r="F112" s="59">
        <f t="shared" si="9"/>
        <v>0.86276968259347109</v>
      </c>
      <c r="G112" s="59">
        <f t="shared" si="10"/>
        <v>1.0799700773029506</v>
      </c>
      <c r="H112" s="59">
        <f t="shared" si="11"/>
        <v>1.2316784852778999</v>
      </c>
      <c r="I112" s="60">
        <f t="shared" si="12"/>
        <v>0.89807847749282976</v>
      </c>
    </row>
    <row r="113" spans="1:10" x14ac:dyDescent="0.25">
      <c r="A113" s="36" t="s">
        <v>17</v>
      </c>
      <c r="B113" s="36" t="s">
        <v>57</v>
      </c>
      <c r="C113" s="35" t="s">
        <v>56</v>
      </c>
      <c r="D113" s="58">
        <f t="shared" si="13"/>
        <v>0.9788093544525599</v>
      </c>
      <c r="E113" s="59">
        <f t="shared" si="8"/>
        <v>0.7792191751804598</v>
      </c>
      <c r="F113" s="59">
        <f t="shared" si="9"/>
        <v>0.98385766673100206</v>
      </c>
      <c r="G113" s="59">
        <f t="shared" si="10"/>
        <v>1.0030572891101606</v>
      </c>
      <c r="H113" s="59">
        <f t="shared" si="11"/>
        <v>1.0156121971913907</v>
      </c>
      <c r="I113" s="60">
        <f t="shared" si="12"/>
        <v>0.95211113653311441</v>
      </c>
    </row>
    <row r="114" spans="1:10" x14ac:dyDescent="0.25">
      <c r="A114" s="36" t="s">
        <v>17</v>
      </c>
      <c r="B114" s="36" t="s">
        <v>53</v>
      </c>
      <c r="C114" s="35" t="s">
        <v>52</v>
      </c>
      <c r="D114" s="58">
        <f t="shared" si="13"/>
        <v>1.01754341527732</v>
      </c>
      <c r="E114" s="65">
        <f>1-I72/G72</f>
        <v>-4.472557477556383</v>
      </c>
      <c r="F114" s="59">
        <f t="shared" si="9"/>
        <v>0.91146886344596478</v>
      </c>
      <c r="G114" s="59">
        <f t="shared" si="10"/>
        <v>2.522472</v>
      </c>
      <c r="H114" s="59">
        <f t="shared" si="11"/>
        <v>4.1515945454545449</v>
      </c>
      <c r="I114" s="60">
        <f t="shared" si="12"/>
        <v>0.82610426932428926</v>
      </c>
    </row>
    <row r="115" spans="1:10" x14ac:dyDescent="0.25">
      <c r="A115" s="36" t="s">
        <v>17</v>
      </c>
      <c r="B115" s="36" t="s">
        <v>51</v>
      </c>
      <c r="C115" s="35" t="s">
        <v>50</v>
      </c>
      <c r="D115" s="58">
        <f t="shared" si="13"/>
        <v>0.63701486847121624</v>
      </c>
      <c r="E115" s="59">
        <f t="shared" si="8"/>
        <v>0</v>
      </c>
      <c r="F115" s="59">
        <f t="shared" si="9"/>
        <v>0.65517321016166286</v>
      </c>
      <c r="G115" s="59">
        <f t="shared" si="10"/>
        <v>1.955896551724138</v>
      </c>
      <c r="H115" s="59">
        <f t="shared" si="11"/>
        <v>4.1193655352480416</v>
      </c>
      <c r="I115" s="60">
        <f t="shared" si="12"/>
        <v>1.4734900331210117</v>
      </c>
    </row>
    <row r="116" spans="1:10" x14ac:dyDescent="0.25">
      <c r="A116" s="36" t="s">
        <v>17</v>
      </c>
      <c r="B116" s="36" t="s">
        <v>49</v>
      </c>
      <c r="C116" s="35" t="s">
        <v>48</v>
      </c>
      <c r="D116" s="58">
        <f t="shared" si="13"/>
        <v>0.32688552095940149</v>
      </c>
      <c r="E116" s="59">
        <f t="shared" si="8"/>
        <v>1.7359877825248189</v>
      </c>
      <c r="F116" s="59">
        <f t="shared" si="9"/>
        <v>3.6554382451202989</v>
      </c>
      <c r="G116" s="59">
        <f t="shared" si="10"/>
        <v>1.0818458507322237</v>
      </c>
      <c r="H116" s="59">
        <f t="shared" si="11"/>
        <v>0.50869020757247974</v>
      </c>
      <c r="I116" s="60">
        <f t="shared" si="12"/>
        <v>1.4617695213818447</v>
      </c>
    </row>
    <row r="117" spans="1:10" x14ac:dyDescent="0.25">
      <c r="A117" s="36" t="s">
        <v>17</v>
      </c>
      <c r="B117" s="36" t="s">
        <v>47</v>
      </c>
      <c r="C117" s="35" t="s">
        <v>46</v>
      </c>
      <c r="D117" s="58">
        <f t="shared" si="13"/>
        <v>0.97438650449188102</v>
      </c>
      <c r="E117" s="59">
        <f t="shared" si="8"/>
        <v>0.27178280799910626</v>
      </c>
      <c r="F117" s="59">
        <f t="shared" si="9"/>
        <v>0.69989098653725235</v>
      </c>
      <c r="G117" s="59">
        <f t="shared" si="10"/>
        <v>0.63754015885866222</v>
      </c>
      <c r="H117" s="59">
        <f t="shared" si="11"/>
        <v>0.90348427488208904</v>
      </c>
      <c r="I117" s="60">
        <f t="shared" si="12"/>
        <v>0.69741694655379816</v>
      </c>
    </row>
    <row r="118" spans="1:10" x14ac:dyDescent="0.25">
      <c r="A118" s="36" t="s">
        <v>17</v>
      </c>
      <c r="B118" s="36" t="s">
        <v>45</v>
      </c>
      <c r="C118" s="35" t="s">
        <v>44</v>
      </c>
      <c r="D118" s="58">
        <f t="shared" si="13"/>
        <v>0.21936059429962607</v>
      </c>
      <c r="E118" s="59">
        <f t="shared" si="8"/>
        <v>0.7589006325836879</v>
      </c>
      <c r="F118" s="59">
        <f t="shared" si="9"/>
        <v>0.5718816205045556</v>
      </c>
      <c r="G118" s="59">
        <f t="shared" si="10"/>
        <v>0</v>
      </c>
      <c r="H118" s="59">
        <f t="shared" si="11"/>
        <v>1.6519368397137337</v>
      </c>
      <c r="I118" s="60">
        <f t="shared" si="12"/>
        <v>0.64041593742032066</v>
      </c>
    </row>
    <row r="119" spans="1:10" x14ac:dyDescent="0.25">
      <c r="A119" s="36" t="s">
        <v>17</v>
      </c>
      <c r="B119" s="36" t="s">
        <v>43</v>
      </c>
      <c r="C119" s="35" t="s">
        <v>42</v>
      </c>
      <c r="D119" s="58">
        <f t="shared" si="13"/>
        <v>0.15334254598932506</v>
      </c>
      <c r="E119" s="59">
        <f t="shared" si="8"/>
        <v>0.8521626540754047</v>
      </c>
      <c r="F119" s="59">
        <f t="shared" si="9"/>
        <v>-0.36786705775022299</v>
      </c>
      <c r="G119" s="59">
        <f t="shared" si="10"/>
        <v>0.8614729869860136</v>
      </c>
      <c r="H119" s="59">
        <f t="shared" si="11"/>
        <v>0.11514791130520674</v>
      </c>
      <c r="I119" s="60">
        <f t="shared" si="12"/>
        <v>0.32285180812114544</v>
      </c>
    </row>
    <row r="120" spans="1:10" x14ac:dyDescent="0.25">
      <c r="A120" s="36" t="s">
        <v>17</v>
      </c>
      <c r="B120" s="36" t="s">
        <v>41</v>
      </c>
      <c r="C120" s="35" t="s">
        <v>40</v>
      </c>
      <c r="D120" s="58">
        <f t="shared" si="13"/>
        <v>0.98942748091603061</v>
      </c>
      <c r="E120" s="59">
        <f t="shared" si="8"/>
        <v>-1.2342662811971898</v>
      </c>
      <c r="F120" s="59">
        <f t="shared" si="9"/>
        <v>0.83671467766043262</v>
      </c>
      <c r="G120" s="59">
        <f t="shared" si="10"/>
        <v>0.92724452854316242</v>
      </c>
      <c r="H120" s="59">
        <f t="shared" si="11"/>
        <v>0.85617045512941303</v>
      </c>
      <c r="I120" s="60">
        <f t="shared" si="12"/>
        <v>0.47505817221036972</v>
      </c>
    </row>
    <row r="121" spans="1:10" x14ac:dyDescent="0.25">
      <c r="A121" s="36" t="s">
        <v>17</v>
      </c>
      <c r="B121" s="36" t="s">
        <v>31</v>
      </c>
      <c r="C121" s="35" t="s">
        <v>30</v>
      </c>
      <c r="D121" s="58">
        <f t="shared" si="13"/>
        <v>0.13110941176470592</v>
      </c>
      <c r="E121" s="59">
        <f t="shared" si="8"/>
        <v>0.96056328873422536</v>
      </c>
      <c r="F121" s="59">
        <f t="shared" si="9"/>
        <v>0.69280865283151605</v>
      </c>
      <c r="G121" s="59">
        <f t="shared" si="10"/>
        <v>0.40241997889553283</v>
      </c>
      <c r="H121" s="59">
        <f t="shared" si="11"/>
        <v>0.78157029823493607</v>
      </c>
      <c r="I121" s="60">
        <f t="shared" si="12"/>
        <v>0.59369432609218331</v>
      </c>
    </row>
    <row r="122" spans="1:10" x14ac:dyDescent="0.25">
      <c r="A122" s="36" t="s">
        <v>17</v>
      </c>
      <c r="B122" s="36" t="s">
        <v>29</v>
      </c>
      <c r="C122" s="35" t="s">
        <v>28</v>
      </c>
      <c r="D122" s="58">
        <f t="shared" si="13"/>
        <v>0.9816026786488784</v>
      </c>
      <c r="E122" s="59">
        <f t="shared" si="8"/>
        <v>-0.13560711458456165</v>
      </c>
      <c r="F122" s="59">
        <f t="shared" si="9"/>
        <v>0.98524380187040517</v>
      </c>
      <c r="G122" s="59">
        <f t="shared" si="10"/>
        <v>0.99958330411612095</v>
      </c>
      <c r="H122" s="59">
        <f t="shared" si="11"/>
        <v>1.0050572284462607</v>
      </c>
      <c r="I122" s="60">
        <f t="shared" si="12"/>
        <v>0.76717597969942075</v>
      </c>
    </row>
    <row r="123" spans="1:10" x14ac:dyDescent="0.25">
      <c r="A123" s="36" t="s">
        <v>17</v>
      </c>
      <c r="B123" s="36" t="s">
        <v>27</v>
      </c>
      <c r="C123" s="35" t="s">
        <v>26</v>
      </c>
      <c r="D123" s="58">
        <f t="shared" si="13"/>
        <v>1.2713670010688984</v>
      </c>
      <c r="E123" s="59">
        <f t="shared" si="8"/>
        <v>0.95047885720690239</v>
      </c>
      <c r="F123" s="59">
        <f t="shared" si="9"/>
        <v>1.0148635932502628</v>
      </c>
      <c r="G123" s="59">
        <f t="shared" si="10"/>
        <v>0.96041679683440107</v>
      </c>
      <c r="H123" s="59">
        <f t="shared" si="11"/>
        <v>1.0476151993376348</v>
      </c>
      <c r="I123" s="60">
        <f t="shared" si="12"/>
        <v>1.0489482895396198</v>
      </c>
    </row>
    <row r="124" spans="1:10" x14ac:dyDescent="0.25">
      <c r="A124" s="36" t="s">
        <v>17</v>
      </c>
      <c r="B124" s="36" t="s">
        <v>25</v>
      </c>
      <c r="C124" s="35" t="s">
        <v>24</v>
      </c>
      <c r="D124" s="58">
        <f t="shared" si="13"/>
        <v>0.58695703213654971</v>
      </c>
      <c r="E124" s="59">
        <f t="shared" si="8"/>
        <v>0.57446759619779053</v>
      </c>
      <c r="F124" s="59">
        <f t="shared" si="9"/>
        <v>1.0800017280027649</v>
      </c>
      <c r="G124" s="59">
        <f t="shared" si="10"/>
        <v>1.0800017280027649</v>
      </c>
      <c r="H124" s="59">
        <f t="shared" si="11"/>
        <v>1.0800017280027649</v>
      </c>
      <c r="I124" s="60">
        <f t="shared" si="12"/>
        <v>0.88028596246852708</v>
      </c>
    </row>
    <row r="125" spans="1:10" x14ac:dyDescent="0.25">
      <c r="A125" s="36" t="s">
        <v>17</v>
      </c>
      <c r="B125" s="36" t="s">
        <v>23</v>
      </c>
      <c r="C125" s="35" t="s">
        <v>22</v>
      </c>
      <c r="D125" s="58">
        <f t="shared" si="13"/>
        <v>0.94900057969328711</v>
      </c>
      <c r="E125" s="59">
        <f t="shared" si="8"/>
        <v>0.97299358613701292</v>
      </c>
      <c r="F125" s="59">
        <f t="shared" si="9"/>
        <v>1.0225005412899055</v>
      </c>
      <c r="G125" s="59">
        <f t="shared" si="10"/>
        <v>1.0224952362804878</v>
      </c>
      <c r="H125" s="59">
        <f t="shared" si="11"/>
        <v>1.0225004197732679</v>
      </c>
      <c r="I125" s="60">
        <f t="shared" si="12"/>
        <v>0.99789807263479224</v>
      </c>
    </row>
    <row r="126" spans="1:10" x14ac:dyDescent="0.25">
      <c r="A126" s="36" t="s">
        <v>17</v>
      </c>
      <c r="B126" s="36" t="s">
        <v>21</v>
      </c>
      <c r="C126" s="35" t="s">
        <v>20</v>
      </c>
      <c r="D126" s="58">
        <v>0</v>
      </c>
      <c r="E126" s="59">
        <f t="shared" si="8"/>
        <v>0.36701025852033942</v>
      </c>
      <c r="F126" s="59">
        <f t="shared" si="9"/>
        <v>7.8868000000000049E-2</v>
      </c>
      <c r="G126" s="59">
        <f t="shared" si="10"/>
        <v>0.85497900000000016</v>
      </c>
      <c r="H126" s="59">
        <f t="shared" si="11"/>
        <v>1.142754</v>
      </c>
      <c r="I126" s="60">
        <f t="shared" si="12"/>
        <v>0.48872225170406791</v>
      </c>
    </row>
    <row r="127" spans="1:10" ht="13" thickBot="1" x14ac:dyDescent="0.3">
      <c r="A127" s="36" t="s">
        <v>17</v>
      </c>
      <c r="B127" s="36" t="s">
        <v>117</v>
      </c>
      <c r="C127" s="35" t="s">
        <v>119</v>
      </c>
      <c r="D127" s="61">
        <v>0</v>
      </c>
      <c r="E127" s="62">
        <v>0</v>
      </c>
      <c r="F127" s="62">
        <f>1-L85/J85</f>
        <v>0.45161933333333337</v>
      </c>
      <c r="G127" s="62">
        <f t="shared" si="10"/>
        <v>1.43634</v>
      </c>
      <c r="H127" s="62">
        <f t="shared" si="11"/>
        <v>4.4576894576894581</v>
      </c>
      <c r="I127" s="63">
        <f t="shared" si="12"/>
        <v>1.2691297582045582</v>
      </c>
    </row>
    <row r="128" spans="1:10" ht="13" thickTop="1" x14ac:dyDescent="0.25">
      <c r="A128" s="49"/>
      <c r="B128" s="49"/>
      <c r="C128" s="49" t="s">
        <v>166</v>
      </c>
      <c r="D128" s="45">
        <f t="shared" ref="D128" si="14">1-F86/D86</f>
        <v>0.93587381727235675</v>
      </c>
      <c r="E128" s="45">
        <f t="shared" ref="E128" si="15">1-I86/G86</f>
        <v>0.83010720507662761</v>
      </c>
      <c r="F128" s="45">
        <f>1-L86/J86</f>
        <v>0.93794443395803495</v>
      </c>
      <c r="G128" s="45">
        <f t="shared" ref="G128" si="16">1-O86/M86</f>
        <v>0.93952385140609085</v>
      </c>
      <c r="H128" s="45">
        <f t="shared" ref="H128" si="17">1-R86/P86</f>
        <v>1.0041769766974651</v>
      </c>
      <c r="I128" s="67">
        <f>AVERAGE(D128:H128)</f>
        <v>0.92952525688211518</v>
      </c>
      <c r="J128" s="23" t="s">
        <v>169</v>
      </c>
    </row>
    <row r="129" spans="1:9" x14ac:dyDescent="0.25">
      <c r="A129" s="49"/>
      <c r="B129" s="49"/>
      <c r="C129" s="49"/>
      <c r="D129" s="45"/>
      <c r="E129" s="45"/>
      <c r="F129" s="45"/>
      <c r="G129" s="45"/>
      <c r="H129" s="45"/>
      <c r="I129" s="46"/>
    </row>
  </sheetData>
  <mergeCells count="1">
    <mergeCell ref="D88:I88"/>
  </mergeCells>
  <pageMargins left="0.25" right="0.25" top="0.75" bottom="0.75" header="0.3" footer="0.3"/>
  <pageSetup scale="30" orientation="landscape" r:id="rId1"/>
  <headerFooter>
    <oddHeader>&amp;RExh. DCG-3C
UE-170033/UG-170034
Page 2 of 3</oddHeader>
  </headerFooter>
  <rowBreaks count="1" manualBreakCount="1">
    <brk id="86"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54"/>
  <sheetViews>
    <sheetView tabSelected="1" view="pageBreakPreview" zoomScale="60" zoomScaleNormal="100" workbookViewId="0">
      <selection activeCell="V28" sqref="V28"/>
    </sheetView>
  </sheetViews>
  <sheetFormatPr defaultRowHeight="12.5" x14ac:dyDescent="0.25"/>
  <cols>
    <col min="1" max="1" width="16.453125" style="23" customWidth="1"/>
    <col min="2" max="2" width="18" style="23" customWidth="1"/>
    <col min="3" max="3" width="33.54296875" style="23" customWidth="1"/>
    <col min="4" max="4" width="10.6328125" style="23" bestFit="1" customWidth="1"/>
    <col min="5" max="16384" width="8.7265625" style="23"/>
  </cols>
  <sheetData>
    <row r="1" spans="1:18" ht="15.5" x14ac:dyDescent="0.35">
      <c r="A1" s="42" t="s">
        <v>162</v>
      </c>
    </row>
    <row r="4" spans="1:18" ht="13" thickBot="1" x14ac:dyDescent="0.3">
      <c r="A4" s="41" t="s">
        <v>2</v>
      </c>
      <c r="B4" s="41" t="s">
        <v>108</v>
      </c>
      <c r="C4" s="41" t="s">
        <v>160</v>
      </c>
      <c r="D4" s="40" t="s">
        <v>159</v>
      </c>
      <c r="E4" s="40" t="s">
        <v>158</v>
      </c>
      <c r="F4" s="40" t="s">
        <v>157</v>
      </c>
      <c r="G4" s="40" t="s">
        <v>156</v>
      </c>
      <c r="H4" s="40" t="s">
        <v>155</v>
      </c>
      <c r="I4" s="40" t="s">
        <v>154</v>
      </c>
      <c r="J4" s="40" t="s">
        <v>153</v>
      </c>
      <c r="K4" s="40" t="s">
        <v>152</v>
      </c>
      <c r="L4" s="40" t="s">
        <v>151</v>
      </c>
      <c r="M4" s="40" t="s">
        <v>150</v>
      </c>
      <c r="N4" s="40" t="s">
        <v>149</v>
      </c>
      <c r="O4" s="40" t="s">
        <v>148</v>
      </c>
      <c r="P4" s="40" t="s">
        <v>147</v>
      </c>
    </row>
    <row r="5" spans="1:18" x14ac:dyDescent="0.25">
      <c r="A5" s="36" t="s">
        <v>2</v>
      </c>
      <c r="B5" s="36" t="s">
        <v>14</v>
      </c>
      <c r="C5" s="35" t="s">
        <v>13</v>
      </c>
      <c r="D5" s="39">
        <f t="shared" ref="D5:D10" si="0">SUM(E5:P5)</f>
        <v>47495.140000000007</v>
      </c>
      <c r="E5" s="38">
        <v>3124.76</v>
      </c>
      <c r="F5" s="38">
        <v>3124.58</v>
      </c>
      <c r="G5" s="38">
        <v>3124.58</v>
      </c>
      <c r="H5" s="38">
        <v>3124.58</v>
      </c>
      <c r="I5" s="38">
        <v>3124.58</v>
      </c>
      <c r="J5" s="38">
        <v>5624.58</v>
      </c>
      <c r="K5" s="38">
        <v>5624.58</v>
      </c>
      <c r="L5" s="38">
        <v>5624.58</v>
      </c>
      <c r="M5" s="38">
        <v>5624.58</v>
      </c>
      <c r="N5" s="38">
        <v>3124.58</v>
      </c>
      <c r="O5" s="38">
        <v>3124.58</v>
      </c>
      <c r="P5" s="37">
        <v>3124.58</v>
      </c>
    </row>
    <row r="6" spans="1:18" x14ac:dyDescent="0.25">
      <c r="A6" s="36" t="s">
        <v>2</v>
      </c>
      <c r="B6" s="36" t="s">
        <v>12</v>
      </c>
      <c r="C6" s="35" t="s">
        <v>11</v>
      </c>
      <c r="D6" s="34">
        <f t="shared" si="0"/>
        <v>84024.44</v>
      </c>
      <c r="E6" s="33">
        <v>7002.44</v>
      </c>
      <c r="F6" s="33">
        <v>7002</v>
      </c>
      <c r="G6" s="33">
        <v>7002</v>
      </c>
      <c r="H6" s="33">
        <v>7002</v>
      </c>
      <c r="I6" s="33">
        <v>7002</v>
      </c>
      <c r="J6" s="33">
        <v>7002</v>
      </c>
      <c r="K6" s="33">
        <v>7002</v>
      </c>
      <c r="L6" s="33">
        <v>7002</v>
      </c>
      <c r="M6" s="33">
        <v>7002</v>
      </c>
      <c r="N6" s="33">
        <v>7002</v>
      </c>
      <c r="O6" s="33">
        <v>7002</v>
      </c>
      <c r="P6" s="32">
        <v>7002</v>
      </c>
    </row>
    <row r="7" spans="1:18" x14ac:dyDescent="0.25">
      <c r="A7" s="36" t="s">
        <v>2</v>
      </c>
      <c r="B7" s="36" t="s">
        <v>10</v>
      </c>
      <c r="C7" s="35" t="s">
        <v>9</v>
      </c>
      <c r="D7" s="34">
        <f t="shared" si="0"/>
        <v>3495.1800000000003</v>
      </c>
      <c r="E7" s="33">
        <v>291.43</v>
      </c>
      <c r="F7" s="33">
        <v>291.25</v>
      </c>
      <c r="G7" s="33">
        <v>291.25</v>
      </c>
      <c r="H7" s="33">
        <v>291.25</v>
      </c>
      <c r="I7" s="33">
        <v>291.25</v>
      </c>
      <c r="J7" s="33">
        <v>291.25</v>
      </c>
      <c r="K7" s="33">
        <v>291.25</v>
      </c>
      <c r="L7" s="33">
        <v>291.25</v>
      </c>
      <c r="M7" s="33">
        <v>291.25</v>
      </c>
      <c r="N7" s="33">
        <v>291.25</v>
      </c>
      <c r="O7" s="33">
        <v>291.25</v>
      </c>
      <c r="P7" s="32">
        <v>291.25</v>
      </c>
    </row>
    <row r="8" spans="1:18" x14ac:dyDescent="0.25">
      <c r="A8" s="36" t="s">
        <v>2</v>
      </c>
      <c r="B8" s="36" t="s">
        <v>6</v>
      </c>
      <c r="C8" s="35" t="s">
        <v>5</v>
      </c>
      <c r="D8" s="34">
        <f t="shared" si="0"/>
        <v>7297.1900000000014</v>
      </c>
      <c r="E8" s="33">
        <v>608.20000000000005</v>
      </c>
      <c r="F8" s="33">
        <v>608.09</v>
      </c>
      <c r="G8" s="33">
        <v>608.09</v>
      </c>
      <c r="H8" s="33">
        <v>608.09</v>
      </c>
      <c r="I8" s="33">
        <v>608.09</v>
      </c>
      <c r="J8" s="33">
        <v>608.09</v>
      </c>
      <c r="K8" s="33">
        <v>608.09</v>
      </c>
      <c r="L8" s="33">
        <v>608.09</v>
      </c>
      <c r="M8" s="33">
        <v>608.09</v>
      </c>
      <c r="N8" s="33">
        <v>608.09</v>
      </c>
      <c r="O8" s="33">
        <v>608.09</v>
      </c>
      <c r="P8" s="32">
        <v>608.09</v>
      </c>
    </row>
    <row r="9" spans="1:18" x14ac:dyDescent="0.25">
      <c r="A9" s="36" t="s">
        <v>2</v>
      </c>
      <c r="B9" s="36" t="s">
        <v>4</v>
      </c>
      <c r="C9" s="35" t="s">
        <v>3</v>
      </c>
      <c r="D9" s="34">
        <f t="shared" si="0"/>
        <v>15000</v>
      </c>
      <c r="E9" s="33">
        <v>1250</v>
      </c>
      <c r="F9" s="33">
        <v>1250</v>
      </c>
      <c r="G9" s="33">
        <v>1250</v>
      </c>
      <c r="H9" s="33">
        <v>1250</v>
      </c>
      <c r="I9" s="33">
        <v>1250</v>
      </c>
      <c r="J9" s="33">
        <v>1250</v>
      </c>
      <c r="K9" s="33">
        <v>1250</v>
      </c>
      <c r="L9" s="33">
        <v>1250</v>
      </c>
      <c r="M9" s="33">
        <v>1250</v>
      </c>
      <c r="N9" s="33">
        <v>1250</v>
      </c>
      <c r="O9" s="33">
        <v>1250</v>
      </c>
      <c r="P9" s="32">
        <v>1250</v>
      </c>
    </row>
    <row r="10" spans="1:18" x14ac:dyDescent="0.25">
      <c r="A10" s="36" t="s">
        <v>2</v>
      </c>
      <c r="B10" s="36" t="s">
        <v>1</v>
      </c>
      <c r="C10" s="35" t="s">
        <v>0</v>
      </c>
      <c r="D10" s="34">
        <f t="shared" si="0"/>
        <v>380771.04000000004</v>
      </c>
      <c r="E10" s="33">
        <v>31753.98</v>
      </c>
      <c r="F10" s="33">
        <v>31719.39</v>
      </c>
      <c r="G10" s="33">
        <v>31753.98</v>
      </c>
      <c r="H10" s="33">
        <v>31719.39</v>
      </c>
      <c r="I10" s="33">
        <v>31753.98</v>
      </c>
      <c r="J10" s="33">
        <v>31719.39</v>
      </c>
      <c r="K10" s="33">
        <v>31753.98</v>
      </c>
      <c r="L10" s="33">
        <v>31719.39</v>
      </c>
      <c r="M10" s="33">
        <v>31719.39</v>
      </c>
      <c r="N10" s="33">
        <v>31719.39</v>
      </c>
      <c r="O10" s="33">
        <v>31719.39</v>
      </c>
      <c r="P10" s="32">
        <v>31719.39</v>
      </c>
    </row>
    <row r="11" spans="1:18" ht="13.5" thickBot="1" x14ac:dyDescent="0.35">
      <c r="C11" s="26" t="s">
        <v>146</v>
      </c>
      <c r="D11" s="31">
        <f t="shared" ref="D11:P11" si="1">SUM(D5:D10)</f>
        <v>538082.99</v>
      </c>
      <c r="E11" s="30">
        <f t="shared" si="1"/>
        <v>44030.81</v>
      </c>
      <c r="F11" s="30">
        <f t="shared" si="1"/>
        <v>43995.31</v>
      </c>
      <c r="G11" s="30">
        <f t="shared" si="1"/>
        <v>44029.9</v>
      </c>
      <c r="H11" s="30">
        <f t="shared" si="1"/>
        <v>43995.31</v>
      </c>
      <c r="I11" s="30">
        <f t="shared" si="1"/>
        <v>44029.9</v>
      </c>
      <c r="J11" s="30">
        <f t="shared" si="1"/>
        <v>46495.31</v>
      </c>
      <c r="K11" s="30">
        <f t="shared" si="1"/>
        <v>46529.9</v>
      </c>
      <c r="L11" s="30">
        <f t="shared" si="1"/>
        <v>46495.31</v>
      </c>
      <c r="M11" s="30">
        <f t="shared" si="1"/>
        <v>46495.31</v>
      </c>
      <c r="N11" s="30">
        <f t="shared" si="1"/>
        <v>43995.31</v>
      </c>
      <c r="O11" s="30">
        <f t="shared" si="1"/>
        <v>43995.31</v>
      </c>
      <c r="P11" s="29">
        <f t="shared" si="1"/>
        <v>43995.31</v>
      </c>
    </row>
    <row r="12" spans="1:18" x14ac:dyDescent="0.25">
      <c r="C12" s="28" t="s">
        <v>145</v>
      </c>
      <c r="D12" s="27">
        <f>'[81]Test Year Oct15_Sept16 (C)'!H6076</f>
        <v>403705.68</v>
      </c>
      <c r="E12" s="23" t="s">
        <v>165</v>
      </c>
    </row>
    <row r="13" spans="1:18" ht="13.5" thickBot="1" x14ac:dyDescent="0.35">
      <c r="C13" s="26" t="s">
        <v>144</v>
      </c>
      <c r="D13" s="25">
        <f>D11-D12</f>
        <v>134377.31</v>
      </c>
    </row>
    <row r="14" spans="1:18" ht="16" thickBot="1" x14ac:dyDescent="0.35">
      <c r="A14" s="6" t="s">
        <v>2</v>
      </c>
      <c r="B14" s="5"/>
      <c r="C14" s="5"/>
      <c r="D14" s="5"/>
      <c r="E14" s="5"/>
      <c r="F14" s="5"/>
      <c r="G14" s="5"/>
      <c r="H14" s="5"/>
      <c r="I14" s="5"/>
      <c r="J14" s="5"/>
      <c r="K14" s="5"/>
      <c r="L14" s="5"/>
      <c r="M14" s="5"/>
      <c r="N14" s="5"/>
      <c r="O14" s="5"/>
      <c r="P14" s="5"/>
      <c r="Q14" s="5"/>
    </row>
    <row r="15" spans="1:18" ht="23.5" thickBot="1" x14ac:dyDescent="0.3">
      <c r="B15" s="3" t="s">
        <v>108</v>
      </c>
      <c r="C15" s="3" t="s">
        <v>130</v>
      </c>
      <c r="D15" s="11" t="s">
        <v>109</v>
      </c>
      <c r="E15" s="11" t="s">
        <v>110</v>
      </c>
      <c r="F15" s="11" t="s">
        <v>129</v>
      </c>
      <c r="G15" s="11" t="s">
        <v>113</v>
      </c>
      <c r="H15" s="11" t="s">
        <v>114</v>
      </c>
      <c r="I15" s="11" t="s">
        <v>129</v>
      </c>
      <c r="J15" s="11" t="s">
        <v>120</v>
      </c>
      <c r="K15" s="11" t="s">
        <v>121</v>
      </c>
      <c r="L15" s="11" t="s">
        <v>129</v>
      </c>
      <c r="M15" s="11" t="s">
        <v>122</v>
      </c>
      <c r="N15" s="11" t="s">
        <v>123</v>
      </c>
      <c r="O15" s="11" t="s">
        <v>129</v>
      </c>
      <c r="P15" s="11" t="s">
        <v>125</v>
      </c>
      <c r="Q15" s="11" t="s">
        <v>126</v>
      </c>
      <c r="R15" s="11" t="s">
        <v>129</v>
      </c>
    </row>
    <row r="16" spans="1:18" ht="13" thickBot="1" x14ac:dyDescent="0.3">
      <c r="B16" s="4" t="s">
        <v>14</v>
      </c>
      <c r="C16" s="10" t="s">
        <v>13</v>
      </c>
      <c r="D16" s="12">
        <v>7000</v>
      </c>
      <c r="E16" s="13">
        <v>3163.59</v>
      </c>
      <c r="F16" s="13">
        <f t="shared" ref="F16:F21" si="2">D16-E16</f>
        <v>3836.41</v>
      </c>
      <c r="G16" s="13">
        <v>36000</v>
      </c>
      <c r="H16" s="13">
        <v>20842.490000000002</v>
      </c>
      <c r="I16" s="13">
        <f t="shared" ref="I16:I21" si="3">G16-H16</f>
        <v>15157.509999999998</v>
      </c>
      <c r="J16" s="13">
        <v>132567.56</v>
      </c>
      <c r="K16" s="13">
        <v>72577.77</v>
      </c>
      <c r="L16" s="13">
        <f t="shared" ref="L16:L21" si="4">J16-K16</f>
        <v>59989.789999999994</v>
      </c>
      <c r="M16" s="13">
        <v>102567.56</v>
      </c>
      <c r="N16" s="13">
        <v>38762.75</v>
      </c>
      <c r="O16" s="13">
        <f t="shared" ref="O16:O21" si="5">M16-N16</f>
        <v>63804.81</v>
      </c>
      <c r="P16" s="13">
        <v>37495</v>
      </c>
      <c r="Q16" s="13">
        <v>17686.73</v>
      </c>
      <c r="R16" s="14">
        <f t="shared" ref="R16:R21" si="6">P16-Q16</f>
        <v>19808.27</v>
      </c>
    </row>
    <row r="17" spans="1:18" ht="13" thickBot="1" x14ac:dyDescent="0.3">
      <c r="B17" s="4" t="s">
        <v>12</v>
      </c>
      <c r="C17" s="10" t="s">
        <v>11</v>
      </c>
      <c r="D17" s="15">
        <v>100377.99</v>
      </c>
      <c r="E17" s="16">
        <v>48990.6</v>
      </c>
      <c r="F17" s="16">
        <f t="shared" si="2"/>
        <v>51387.390000000007</v>
      </c>
      <c r="G17" s="16">
        <v>92188</v>
      </c>
      <c r="H17" s="16">
        <v>139476.67000000001</v>
      </c>
      <c r="I17" s="16">
        <f t="shared" si="3"/>
        <v>-47288.670000000013</v>
      </c>
      <c r="J17" s="16">
        <v>90188</v>
      </c>
      <c r="K17" s="16">
        <v>100034.72</v>
      </c>
      <c r="L17" s="16">
        <f t="shared" si="4"/>
        <v>-9846.7200000000012</v>
      </c>
      <c r="M17" s="16">
        <v>79188</v>
      </c>
      <c r="N17" s="16">
        <v>72957.600000000006</v>
      </c>
      <c r="O17" s="16">
        <f t="shared" si="5"/>
        <v>6230.3999999999942</v>
      </c>
      <c r="P17" s="16">
        <v>75024.039999999994</v>
      </c>
      <c r="Q17" s="16">
        <v>67204.83</v>
      </c>
      <c r="R17" s="17">
        <f t="shared" si="6"/>
        <v>7819.2099999999919</v>
      </c>
    </row>
    <row r="18" spans="1:18" ht="13" thickBot="1" x14ac:dyDescent="0.3">
      <c r="B18" s="4" t="s">
        <v>10</v>
      </c>
      <c r="C18" s="10" t="s">
        <v>9</v>
      </c>
      <c r="D18" s="15">
        <v>11470.04</v>
      </c>
      <c r="E18" s="16">
        <v>5446.55</v>
      </c>
      <c r="F18" s="16">
        <f t="shared" si="2"/>
        <v>6023.4900000000007</v>
      </c>
      <c r="G18" s="16">
        <v>11495.04</v>
      </c>
      <c r="H18" s="16">
        <v>2575.86</v>
      </c>
      <c r="I18" s="16">
        <f t="shared" si="3"/>
        <v>8919.18</v>
      </c>
      <c r="J18" s="16">
        <v>10495</v>
      </c>
      <c r="K18" s="16">
        <v>2633.71</v>
      </c>
      <c r="L18" s="16">
        <f t="shared" si="4"/>
        <v>7861.29</v>
      </c>
      <c r="M18" s="16">
        <v>8494.92</v>
      </c>
      <c r="N18" s="16">
        <v>289.58999999999997</v>
      </c>
      <c r="O18" s="16">
        <f t="shared" si="5"/>
        <v>8205.33</v>
      </c>
      <c r="P18" s="16">
        <v>3495</v>
      </c>
      <c r="Q18" s="16">
        <v>26.46</v>
      </c>
      <c r="R18" s="17">
        <f t="shared" si="6"/>
        <v>3468.54</v>
      </c>
    </row>
    <row r="19" spans="1:18" ht="13" thickBot="1" x14ac:dyDescent="0.3">
      <c r="B19" s="4" t="s">
        <v>6</v>
      </c>
      <c r="C19" s="10" t="s">
        <v>5</v>
      </c>
      <c r="D19" s="15">
        <v>16282</v>
      </c>
      <c r="E19" s="16">
        <v>17594.11</v>
      </c>
      <c r="F19" s="16">
        <f t="shared" si="2"/>
        <v>-1312.1100000000006</v>
      </c>
      <c r="G19" s="16">
        <v>12297</v>
      </c>
      <c r="H19" s="16">
        <v>8834.5499999999993</v>
      </c>
      <c r="I19" s="16">
        <f t="shared" si="3"/>
        <v>3462.4500000000007</v>
      </c>
      <c r="J19" s="16">
        <v>12297</v>
      </c>
      <c r="K19" s="16">
        <v>2707.33</v>
      </c>
      <c r="L19" s="16">
        <f t="shared" si="4"/>
        <v>9589.67</v>
      </c>
      <c r="M19" s="16">
        <v>7297</v>
      </c>
      <c r="N19" s="16">
        <v>15715.39</v>
      </c>
      <c r="O19" s="16">
        <f t="shared" si="5"/>
        <v>-8418.39</v>
      </c>
      <c r="P19" s="16">
        <v>7297</v>
      </c>
      <c r="Q19" s="16">
        <v>14309.1</v>
      </c>
      <c r="R19" s="17">
        <f t="shared" si="6"/>
        <v>-7012.1</v>
      </c>
    </row>
    <row r="20" spans="1:18" ht="13" thickBot="1" x14ac:dyDescent="0.3">
      <c r="B20" s="4" t="s">
        <v>4</v>
      </c>
      <c r="C20" s="10" t="s">
        <v>3</v>
      </c>
      <c r="D20" s="15">
        <v>46322.98</v>
      </c>
      <c r="E20" s="16">
        <v>24709.69</v>
      </c>
      <c r="F20" s="16">
        <f t="shared" si="2"/>
        <v>21613.290000000005</v>
      </c>
      <c r="G20" s="16">
        <v>52395.15</v>
      </c>
      <c r="H20" s="16">
        <v>703.24</v>
      </c>
      <c r="I20" s="16">
        <f t="shared" si="3"/>
        <v>51691.91</v>
      </c>
      <c r="J20" s="16">
        <v>59833.34</v>
      </c>
      <c r="K20" s="16">
        <v>5973.98</v>
      </c>
      <c r="L20" s="16">
        <f t="shared" si="4"/>
        <v>53859.360000000001</v>
      </c>
      <c r="M20" s="16">
        <v>20000</v>
      </c>
      <c r="N20" s="16">
        <v>3287.49</v>
      </c>
      <c r="O20" s="16">
        <f t="shared" si="5"/>
        <v>16712.510000000002</v>
      </c>
      <c r="P20" s="16">
        <v>25000</v>
      </c>
      <c r="Q20" s="16">
        <v>25327.08</v>
      </c>
      <c r="R20" s="17">
        <f t="shared" si="6"/>
        <v>-327.08000000000175</v>
      </c>
    </row>
    <row r="21" spans="1:18" ht="13" thickBot="1" x14ac:dyDescent="0.3">
      <c r="B21" s="4" t="s">
        <v>1</v>
      </c>
      <c r="C21" s="10" t="s">
        <v>0</v>
      </c>
      <c r="D21" s="15">
        <v>304464.96000000002</v>
      </c>
      <c r="E21" s="16">
        <v>174177.26</v>
      </c>
      <c r="F21" s="16">
        <f t="shared" si="2"/>
        <v>130287.70000000001</v>
      </c>
      <c r="G21" s="16">
        <v>258882.37</v>
      </c>
      <c r="H21" s="16">
        <v>182260.01</v>
      </c>
      <c r="I21" s="16">
        <f t="shared" si="3"/>
        <v>76622.359999999986</v>
      </c>
      <c r="J21" s="16">
        <v>368277.76000000001</v>
      </c>
      <c r="K21" s="16">
        <v>284314.21999999997</v>
      </c>
      <c r="L21" s="16">
        <f t="shared" si="4"/>
        <v>83963.540000000037</v>
      </c>
      <c r="M21" s="16">
        <v>332314.59999999998</v>
      </c>
      <c r="N21" s="16">
        <v>264392.12</v>
      </c>
      <c r="O21" s="16">
        <f t="shared" si="5"/>
        <v>67922.479999999981</v>
      </c>
      <c r="P21" s="16">
        <v>348462.8</v>
      </c>
      <c r="Q21" s="16">
        <v>246119.85</v>
      </c>
      <c r="R21" s="17">
        <f t="shared" si="6"/>
        <v>102342.94999999998</v>
      </c>
    </row>
    <row r="22" spans="1:18" ht="13.5" thickBot="1" x14ac:dyDescent="0.35">
      <c r="B22" s="5"/>
      <c r="C22" s="7" t="s">
        <v>133</v>
      </c>
      <c r="D22" s="18">
        <f t="shared" ref="D22:R22" si="7">SUM(D16:D21)</f>
        <v>485917.97000000003</v>
      </c>
      <c r="E22" s="19">
        <f t="shared" si="7"/>
        <v>274081.80000000005</v>
      </c>
      <c r="F22" s="19">
        <f t="shared" si="7"/>
        <v>211836.17</v>
      </c>
      <c r="G22" s="19">
        <f t="shared" si="7"/>
        <v>463257.56</v>
      </c>
      <c r="H22" s="19">
        <f t="shared" si="7"/>
        <v>354692.81999999995</v>
      </c>
      <c r="I22" s="19">
        <f t="shared" si="7"/>
        <v>108564.73999999998</v>
      </c>
      <c r="J22" s="19">
        <f t="shared" si="7"/>
        <v>673658.66</v>
      </c>
      <c r="K22" s="19">
        <f t="shared" si="7"/>
        <v>468241.73</v>
      </c>
      <c r="L22" s="19">
        <f t="shared" si="7"/>
        <v>205416.93000000005</v>
      </c>
      <c r="M22" s="19">
        <f t="shared" si="7"/>
        <v>549862.07999999996</v>
      </c>
      <c r="N22" s="19">
        <f t="shared" si="7"/>
        <v>395404.94</v>
      </c>
      <c r="O22" s="19">
        <f t="shared" si="7"/>
        <v>154457.13999999998</v>
      </c>
      <c r="P22" s="19">
        <f t="shared" si="7"/>
        <v>496773.83999999997</v>
      </c>
      <c r="Q22" s="19">
        <f t="shared" si="7"/>
        <v>370674.05000000005</v>
      </c>
      <c r="R22" s="20">
        <f t="shared" si="7"/>
        <v>126099.78999999998</v>
      </c>
    </row>
    <row r="23" spans="1:18" ht="13" thickBot="1" x14ac:dyDescent="0.3">
      <c r="E23" s="24"/>
    </row>
    <row r="24" spans="1:18" ht="15" thickTop="1" x14ac:dyDescent="0.35">
      <c r="D24" s="71" t="s">
        <v>167</v>
      </c>
      <c r="E24" s="72"/>
      <c r="F24" s="72"/>
      <c r="G24" s="72"/>
      <c r="H24" s="72"/>
      <c r="I24" s="73"/>
    </row>
    <row r="25" spans="1:18" ht="16" thickBot="1" x14ac:dyDescent="0.35">
      <c r="A25" s="6" t="s">
        <v>2</v>
      </c>
      <c r="B25" s="5"/>
      <c r="C25" s="5"/>
      <c r="D25" s="54">
        <v>2012</v>
      </c>
      <c r="E25" s="55">
        <v>2013</v>
      </c>
      <c r="F25" s="56">
        <v>2014</v>
      </c>
      <c r="G25" s="56">
        <v>2015</v>
      </c>
      <c r="H25" s="56">
        <v>2016</v>
      </c>
      <c r="I25" s="57" t="s">
        <v>163</v>
      </c>
    </row>
    <row r="26" spans="1:18" ht="13" thickBot="1" x14ac:dyDescent="0.3">
      <c r="B26" s="3" t="s">
        <v>108</v>
      </c>
      <c r="C26" s="50" t="s">
        <v>130</v>
      </c>
      <c r="D26" s="54"/>
      <c r="E26" s="56"/>
      <c r="F26" s="56"/>
      <c r="G26" s="56"/>
      <c r="H26" s="56"/>
      <c r="I26" s="57"/>
    </row>
    <row r="27" spans="1:18" ht="13" thickBot="1" x14ac:dyDescent="0.3">
      <c r="B27" s="4" t="s">
        <v>14</v>
      </c>
      <c r="C27" s="10" t="s">
        <v>13</v>
      </c>
      <c r="D27" s="58">
        <f t="shared" ref="D27:D32" si="8">1-(F16/D16)</f>
        <v>0.45194142857142861</v>
      </c>
      <c r="E27" s="59">
        <f>1-I16/G16</f>
        <v>0.57895805555555557</v>
      </c>
      <c r="F27" s="59">
        <f t="shared" ref="F27:F32" si="9">1-L16/J16</f>
        <v>0.54747760311798754</v>
      </c>
      <c r="G27" s="59">
        <f t="shared" ref="G27:G32" si="10">1-O16/M16</f>
        <v>0.37792407267951</v>
      </c>
      <c r="H27" s="59">
        <f t="shared" ref="H27:H32" si="11">1-(R16/P16)</f>
        <v>0.47170902787038271</v>
      </c>
      <c r="I27" s="60">
        <f t="shared" ref="I27:I32" si="12">AVERAGE(D27:H27)</f>
        <v>0.4856020375589728</v>
      </c>
    </row>
    <row r="28" spans="1:18" ht="13" thickBot="1" x14ac:dyDescent="0.3">
      <c r="B28" s="4" t="s">
        <v>12</v>
      </c>
      <c r="C28" s="10" t="s">
        <v>11</v>
      </c>
      <c r="D28" s="58">
        <f t="shared" si="8"/>
        <v>0.48806117755495992</v>
      </c>
      <c r="E28" s="59">
        <f>1-(I17/G17)</f>
        <v>1.5129590619169524</v>
      </c>
      <c r="F28" s="59">
        <f t="shared" si="9"/>
        <v>1.1091799352463743</v>
      </c>
      <c r="G28" s="59">
        <f t="shared" si="10"/>
        <v>0.92132141233520237</v>
      </c>
      <c r="H28" s="59">
        <f t="shared" si="11"/>
        <v>0.89577727352459302</v>
      </c>
      <c r="I28" s="60">
        <f t="shared" si="12"/>
        <v>0.98545977211561642</v>
      </c>
    </row>
    <row r="29" spans="1:18" ht="13" thickBot="1" x14ac:dyDescent="0.3">
      <c r="B29" s="4" t="s">
        <v>10</v>
      </c>
      <c r="C29" s="10" t="s">
        <v>9</v>
      </c>
      <c r="D29" s="58">
        <f t="shared" si="8"/>
        <v>0.47485013129858311</v>
      </c>
      <c r="E29" s="59">
        <f>1-I18/G18</f>
        <v>0.2240844746951729</v>
      </c>
      <c r="F29" s="59">
        <f t="shared" si="9"/>
        <v>0.2509490233444498</v>
      </c>
      <c r="G29" s="59">
        <f t="shared" si="10"/>
        <v>3.4089785424700869E-2</v>
      </c>
      <c r="H29" s="65">
        <f t="shared" si="11"/>
        <v>7.5708154506437531E-3</v>
      </c>
      <c r="I29" s="60">
        <f t="shared" si="12"/>
        <v>0.1983088460427101</v>
      </c>
    </row>
    <row r="30" spans="1:18" ht="13" thickBot="1" x14ac:dyDescent="0.3">
      <c r="B30" s="4" t="s">
        <v>6</v>
      </c>
      <c r="C30" s="10" t="s">
        <v>5</v>
      </c>
      <c r="D30" s="58">
        <f>1-(F19/D19)</f>
        <v>1.0805865372804324</v>
      </c>
      <c r="E30" s="59">
        <f>1-I19/G19</f>
        <v>0.7184313247133447</v>
      </c>
      <c r="F30" s="59">
        <f t="shared" si="9"/>
        <v>0.22016182808815155</v>
      </c>
      <c r="G30" s="65">
        <f t="shared" si="10"/>
        <v>2.1536782239276415</v>
      </c>
      <c r="H30" s="59">
        <f t="shared" si="11"/>
        <v>1.9609565574893792</v>
      </c>
      <c r="I30" s="60">
        <f t="shared" si="12"/>
        <v>1.2267628942997901</v>
      </c>
    </row>
    <row r="31" spans="1:18" ht="13" thickBot="1" x14ac:dyDescent="0.3">
      <c r="B31" s="4" t="s">
        <v>4</v>
      </c>
      <c r="C31" s="10" t="s">
        <v>3</v>
      </c>
      <c r="D31" s="58">
        <f t="shared" si="8"/>
        <v>0.53342185671129094</v>
      </c>
      <c r="E31" s="59">
        <f>1-I20/G20</f>
        <v>1.3421852976849946E-2</v>
      </c>
      <c r="F31" s="59">
        <f t="shared" si="9"/>
        <v>9.9843665755580346E-2</v>
      </c>
      <c r="G31" s="59">
        <f t="shared" si="10"/>
        <v>0.16437449999999987</v>
      </c>
      <c r="H31" s="59">
        <f t="shared" si="11"/>
        <v>1.0130832000000001</v>
      </c>
      <c r="I31" s="60">
        <f t="shared" si="12"/>
        <v>0.36482901508874421</v>
      </c>
    </row>
    <row r="32" spans="1:18" ht="13" thickBot="1" x14ac:dyDescent="0.3">
      <c r="B32" s="4" t="s">
        <v>1</v>
      </c>
      <c r="C32" s="10" t="s">
        <v>0</v>
      </c>
      <c r="D32" s="61">
        <f t="shared" si="8"/>
        <v>0.57207653714897111</v>
      </c>
      <c r="E32" s="62">
        <f>1-I21/G21</f>
        <v>0.704026349882381</v>
      </c>
      <c r="F32" s="62">
        <f t="shared" si="9"/>
        <v>0.7720102891904197</v>
      </c>
      <c r="G32" s="62">
        <f t="shared" si="10"/>
        <v>0.79560789685436639</v>
      </c>
      <c r="H32" s="62">
        <f t="shared" si="11"/>
        <v>0.70630164826776354</v>
      </c>
      <c r="I32" s="63">
        <f t="shared" si="12"/>
        <v>0.71000454426878046</v>
      </c>
    </row>
    <row r="33" spans="2:10" ht="13" thickBot="1" x14ac:dyDescent="0.3">
      <c r="C33" s="23" t="str">
        <f>C22</f>
        <v>Total Snoqualmie License:</v>
      </c>
      <c r="D33" s="61">
        <f t="shared" ref="D33" si="13">1-(F22/D22)</f>
        <v>0.56404952465536518</v>
      </c>
      <c r="E33" s="62">
        <f>1-I22/G22</f>
        <v>0.76564928589616543</v>
      </c>
      <c r="F33" s="62">
        <f t="shared" ref="F33" si="14">1-L22/J22</f>
        <v>0.69507267968617814</v>
      </c>
      <c r="G33" s="62">
        <f t="shared" ref="G33" si="15">1-O22/M22</f>
        <v>0.71909839645607132</v>
      </c>
      <c r="H33" s="62">
        <f t="shared" ref="H33" si="16">1-(R22/P22)</f>
        <v>0.74616257973648537</v>
      </c>
      <c r="I33" s="64">
        <f t="shared" ref="I33" si="17">AVERAGE(D33:H33)</f>
        <v>0.69800649328605302</v>
      </c>
      <c r="J33" s="23" t="s">
        <v>168</v>
      </c>
    </row>
    <row r="34" spans="2:10" ht="13" thickTop="1" x14ac:dyDescent="0.25">
      <c r="B34" s="23" t="s">
        <v>164</v>
      </c>
      <c r="E34" s="24"/>
    </row>
    <row r="35" spans="2:10" x14ac:dyDescent="0.25">
      <c r="E35" s="24"/>
    </row>
    <row r="36" spans="2:10" x14ac:dyDescent="0.25">
      <c r="E36" s="24"/>
    </row>
    <row r="37" spans="2:10" x14ac:dyDescent="0.25">
      <c r="E37" s="24"/>
    </row>
    <row r="38" spans="2:10" x14ac:dyDescent="0.25">
      <c r="E38" s="24"/>
    </row>
    <row r="39" spans="2:10" x14ac:dyDescent="0.25">
      <c r="E39" s="24"/>
    </row>
    <row r="40" spans="2:10" x14ac:dyDescent="0.25">
      <c r="E40" s="24"/>
    </row>
    <row r="41" spans="2:10" x14ac:dyDescent="0.25">
      <c r="E41" s="24"/>
    </row>
    <row r="42" spans="2:10" x14ac:dyDescent="0.25">
      <c r="E42" s="24"/>
    </row>
    <row r="43" spans="2:10" x14ac:dyDescent="0.25">
      <c r="E43" s="24"/>
    </row>
    <row r="44" spans="2:10" x14ac:dyDescent="0.25">
      <c r="E44" s="24"/>
    </row>
    <row r="45" spans="2:10" x14ac:dyDescent="0.25">
      <c r="E45" s="24"/>
    </row>
    <row r="46" spans="2:10" x14ac:dyDescent="0.25">
      <c r="E46" s="24"/>
    </row>
    <row r="47" spans="2:10" x14ac:dyDescent="0.25">
      <c r="E47" s="24"/>
    </row>
    <row r="48" spans="2:10" x14ac:dyDescent="0.25">
      <c r="E48" s="24"/>
    </row>
    <row r="49" spans="5:5" x14ac:dyDescent="0.25">
      <c r="E49" s="24"/>
    </row>
    <row r="50" spans="5:5" x14ac:dyDescent="0.25">
      <c r="E50" s="24"/>
    </row>
    <row r="51" spans="5:5" x14ac:dyDescent="0.25">
      <c r="E51" s="24"/>
    </row>
    <row r="52" spans="5:5" x14ac:dyDescent="0.25">
      <c r="E52" s="24"/>
    </row>
    <row r="53" spans="5:5" x14ac:dyDescent="0.25">
      <c r="E53" s="24"/>
    </row>
    <row r="54" spans="5:5" x14ac:dyDescent="0.25">
      <c r="E54" s="24"/>
    </row>
  </sheetData>
  <mergeCells count="1">
    <mergeCell ref="D24:I24"/>
  </mergeCells>
  <pageMargins left="0.25" right="0.25" top="0.75" bottom="0.75" header="0.3" footer="0.3"/>
  <pageSetup scale="63" orientation="landscape" r:id="rId1"/>
  <headerFooter>
    <oddHeader>&amp;RExh. DCG-3C
UE-170033/UG-170034
Page 3 of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3A955D7-AAD4-4A81-807D-FCFB134E65C6}"/>
</file>

<file path=customXml/itemProps2.xml><?xml version="1.0" encoding="utf-8"?>
<ds:datastoreItem xmlns:ds="http://schemas.openxmlformats.org/officeDocument/2006/customXml" ds:itemID="{283D0F0C-0D84-4300-88FA-565D1A0DF0E5}">
  <ds:schemaRefs>
    <ds:schemaRef ds:uri="http://purl.org/dc/terms/"/>
    <ds:schemaRef ds:uri="24f70c62-691b-492e-ba59-9d389529a97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25375378-0789-4B02-ADF0-2DBF00B77BD4}">
  <ds:schemaRefs>
    <ds:schemaRef ds:uri="http://schemas.microsoft.com/sharepoint/v3/contenttype/forms"/>
  </ds:schemaRefs>
</ds:datastoreItem>
</file>

<file path=customXml/itemProps4.xml><?xml version="1.0" encoding="utf-8"?>
<ds:datastoreItem xmlns:ds="http://schemas.openxmlformats.org/officeDocument/2006/customXml" ds:itemID="{10FF989F-FFCC-40F1-A47D-0130BE591D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Page</vt:lpstr>
      <vt:lpstr>OM Detail (C)</vt:lpstr>
      <vt:lpstr>Baker Hydro License O&amp;M (C)</vt:lpstr>
      <vt:lpstr>Sno Hydro License O&amp;M (C) </vt:lpstr>
      <vt:lpstr>'Baker Hydro License O&amp;M (C)'!Print_Area</vt:lpstr>
      <vt:lpstr>'OM Detail (C)'!Print_Area</vt:lpstr>
      <vt:lpstr>'Sno Hydro License O&amp;M (C)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 Resp to Staff DR 175, Attach A &amp; B (C)</dc:title>
  <dc:creator>Gomez, David (UTC)</dc:creator>
  <dc:description/>
  <cp:lastModifiedBy>Gomez, David (UTC)</cp:lastModifiedBy>
  <cp:lastPrinted>2017-06-22T15:55:03Z</cp:lastPrinted>
  <dcterms:created xsi:type="dcterms:W3CDTF">2017-04-07T16:35:02Z</dcterms:created>
  <dcterms:modified xsi:type="dcterms:W3CDTF">2017-06-22T15:55:12Z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